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ger\OneDrive - University of Wales Trinity Saint David\year 2\alternetive propultion systems\"/>
    </mc:Choice>
  </mc:AlternateContent>
  <xr:revisionPtr revIDLastSave="0" documentId="13_ncr:1_{D3398FE8-E2EE-413D-9325-4B33992B7EE9}" xr6:coauthVersionLast="47" xr6:coauthVersionMax="47" xr10:uidLastSave="{00000000-0000-0000-0000-000000000000}"/>
  <bookViews>
    <workbookView xWindow="-108" yWindow="-108" windowWidth="23256" windowHeight="12456" activeTab="5" xr2:uid="{5DDAF6FE-8733-4148-BB02-62BB576D90CE}"/>
  </bookViews>
  <sheets>
    <sheet name="Data table" sheetId="1" r:id="rId1"/>
    <sheet name="Forces plots" sheetId="4" r:id="rId2"/>
    <sheet name="Power plots" sheetId="5" r:id="rId3"/>
    <sheet name="Energy plots" sheetId="6" r:id="rId4"/>
    <sheet name="Stored energy" sheetId="7" r:id="rId5"/>
    <sheet name="KERS system 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9" i="1" l="1"/>
  <c r="B18" i="8"/>
  <c r="B19" i="8" s="1"/>
  <c r="F20" i="8"/>
  <c r="F21" i="8" s="1"/>
  <c r="F23" i="8"/>
  <c r="K48" i="7"/>
  <c r="B5" i="8"/>
  <c r="G48" i="7"/>
  <c r="C48" i="7"/>
  <c r="G31" i="7"/>
  <c r="K31" i="7"/>
  <c r="C31" i="7"/>
  <c r="C18" i="7"/>
  <c r="G18" i="7"/>
  <c r="K18" i="7"/>
  <c r="K3" i="7"/>
  <c r="G3" i="7"/>
  <c r="C3" i="7"/>
  <c r="F24" i="8" l="1"/>
  <c r="B23" i="8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C7" i="1"/>
  <c r="C15" i="1" l="1"/>
  <c r="P245" i="1" s="1"/>
  <c r="N3" i="1"/>
  <c r="P357" i="1"/>
  <c r="P389" i="1"/>
  <c r="P405" i="1"/>
  <c r="P485" i="1"/>
  <c r="P533" i="1"/>
  <c r="P597" i="1"/>
  <c r="P613" i="1"/>
  <c r="P629" i="1"/>
  <c r="P645" i="1"/>
  <c r="P661" i="1"/>
  <c r="P741" i="1"/>
  <c r="P789" i="1"/>
  <c r="P837" i="1"/>
  <c r="P869" i="1"/>
  <c r="P885" i="1"/>
  <c r="P901" i="1"/>
  <c r="P917" i="1"/>
  <c r="P997" i="1"/>
  <c r="P1045" i="1"/>
  <c r="P1093" i="1"/>
  <c r="P1109" i="1"/>
  <c r="P1125" i="1"/>
  <c r="P1141" i="1"/>
  <c r="P1157" i="1"/>
  <c r="P1173" i="1"/>
  <c r="P1253" i="1"/>
  <c r="P1301" i="1"/>
  <c r="P1333" i="1"/>
  <c r="P1349" i="1"/>
  <c r="P1365" i="1"/>
  <c r="P1381" i="1"/>
  <c r="P1397" i="1"/>
  <c r="P1413" i="1"/>
  <c r="P1429" i="1"/>
  <c r="P1509" i="1"/>
  <c r="P1557" i="1"/>
  <c r="P1589" i="1"/>
  <c r="P1605" i="1"/>
  <c r="P1621" i="1"/>
  <c r="P1637" i="1"/>
  <c r="P1653" i="1"/>
  <c r="P1669" i="1"/>
  <c r="P1685" i="1"/>
  <c r="P1765" i="1"/>
  <c r="P67" i="1"/>
  <c r="P307" i="1"/>
  <c r="P403" i="1"/>
  <c r="P515" i="1"/>
  <c r="P643" i="1"/>
  <c r="P819" i="1"/>
  <c r="P963" i="1"/>
  <c r="P6" i="1"/>
  <c r="P86" i="1"/>
  <c r="P134" i="1"/>
  <c r="P166" i="1"/>
  <c r="P182" i="1"/>
  <c r="P198" i="1"/>
  <c r="P214" i="1"/>
  <c r="P230" i="1"/>
  <c r="P246" i="1"/>
  <c r="P262" i="1"/>
  <c r="P278" i="1"/>
  <c r="P294" i="1"/>
  <c r="P310" i="1"/>
  <c r="P326" i="1"/>
  <c r="P342" i="1"/>
  <c r="P358" i="1"/>
  <c r="P374" i="1"/>
  <c r="P390" i="1"/>
  <c r="P406" i="1"/>
  <c r="P422" i="1"/>
  <c r="P438" i="1"/>
  <c r="P454" i="1"/>
  <c r="P470" i="1"/>
  <c r="P486" i="1"/>
  <c r="P502" i="1"/>
  <c r="P518" i="1"/>
  <c r="P534" i="1"/>
  <c r="P550" i="1"/>
  <c r="P566" i="1"/>
  <c r="P582" i="1"/>
  <c r="P598" i="1"/>
  <c r="P614" i="1"/>
  <c r="P630" i="1"/>
  <c r="P646" i="1"/>
  <c r="P662" i="1"/>
  <c r="P678" i="1"/>
  <c r="P694" i="1"/>
  <c r="P710" i="1"/>
  <c r="P726" i="1"/>
  <c r="P742" i="1"/>
  <c r="P758" i="1"/>
  <c r="P774" i="1"/>
  <c r="P790" i="1"/>
  <c r="P806" i="1"/>
  <c r="P822" i="1"/>
  <c r="P838" i="1"/>
  <c r="P854" i="1"/>
  <c r="P870" i="1"/>
  <c r="P886" i="1"/>
  <c r="P902" i="1"/>
  <c r="P918" i="1"/>
  <c r="P934" i="1"/>
  <c r="P950" i="1"/>
  <c r="P966" i="1"/>
  <c r="P982" i="1"/>
  <c r="P998" i="1"/>
  <c r="P1014" i="1"/>
  <c r="P1030" i="1"/>
  <c r="P1046" i="1"/>
  <c r="P1062" i="1"/>
  <c r="P1078" i="1"/>
  <c r="P1094" i="1"/>
  <c r="P1110" i="1"/>
  <c r="P1126" i="1"/>
  <c r="P1142" i="1"/>
  <c r="P1158" i="1"/>
  <c r="P1174" i="1"/>
  <c r="P1190" i="1"/>
  <c r="P1206" i="1"/>
  <c r="P1222" i="1"/>
  <c r="P1238" i="1"/>
  <c r="P1254" i="1"/>
  <c r="P1270" i="1"/>
  <c r="P1286" i="1"/>
  <c r="P1302" i="1"/>
  <c r="P1318" i="1"/>
  <c r="P1334" i="1"/>
  <c r="P1350" i="1"/>
  <c r="P1366" i="1"/>
  <c r="P1382" i="1"/>
  <c r="P1398" i="1"/>
  <c r="P1414" i="1"/>
  <c r="P1430" i="1"/>
  <c r="P1446" i="1"/>
  <c r="P1462" i="1"/>
  <c r="P1478" i="1"/>
  <c r="P1494" i="1"/>
  <c r="P1510" i="1"/>
  <c r="P1526" i="1"/>
  <c r="P1542" i="1"/>
  <c r="P1558" i="1"/>
  <c r="P1574" i="1"/>
  <c r="P1590" i="1"/>
  <c r="P1606" i="1"/>
  <c r="P1622" i="1"/>
  <c r="P1638" i="1"/>
  <c r="P1654" i="1"/>
  <c r="P1670" i="1"/>
  <c r="P1686" i="1"/>
  <c r="P1702" i="1"/>
  <c r="P1718" i="1"/>
  <c r="P1734" i="1"/>
  <c r="P1750" i="1"/>
  <c r="P1766" i="1"/>
  <c r="P1782" i="1"/>
  <c r="P1798" i="1"/>
  <c r="P7" i="1"/>
  <c r="P23" i="1"/>
  <c r="P39" i="1"/>
  <c r="P55" i="1"/>
  <c r="P71" i="1"/>
  <c r="P87" i="1"/>
  <c r="P103" i="1"/>
  <c r="P119" i="1"/>
  <c r="P135" i="1"/>
  <c r="P151" i="1"/>
  <c r="P167" i="1"/>
  <c r="P183" i="1"/>
  <c r="P199" i="1"/>
  <c r="P215" i="1"/>
  <c r="P231" i="1"/>
  <c r="P247" i="1"/>
  <c r="P263" i="1"/>
  <c r="P279" i="1"/>
  <c r="P295" i="1"/>
  <c r="P311" i="1"/>
  <c r="P327" i="1"/>
  <c r="P343" i="1"/>
  <c r="P359" i="1"/>
  <c r="P375" i="1"/>
  <c r="P391" i="1"/>
  <c r="P407" i="1"/>
  <c r="P423" i="1"/>
  <c r="P439" i="1"/>
  <c r="P455" i="1"/>
  <c r="P471" i="1"/>
  <c r="P487" i="1"/>
  <c r="P503" i="1"/>
  <c r="P519" i="1"/>
  <c r="P535" i="1"/>
  <c r="P551" i="1"/>
  <c r="P567" i="1"/>
  <c r="P583" i="1"/>
  <c r="P599" i="1"/>
  <c r="P615" i="1"/>
  <c r="P631" i="1"/>
  <c r="P647" i="1"/>
  <c r="P663" i="1"/>
  <c r="P679" i="1"/>
  <c r="P695" i="1"/>
  <c r="P711" i="1"/>
  <c r="P727" i="1"/>
  <c r="P743" i="1"/>
  <c r="P759" i="1"/>
  <c r="P775" i="1"/>
  <c r="P791" i="1"/>
  <c r="P807" i="1"/>
  <c r="P823" i="1"/>
  <c r="P839" i="1"/>
  <c r="P855" i="1"/>
  <c r="P871" i="1"/>
  <c r="P887" i="1"/>
  <c r="P903" i="1"/>
  <c r="P919" i="1"/>
  <c r="P935" i="1"/>
  <c r="P951" i="1"/>
  <c r="P967" i="1"/>
  <c r="P983" i="1"/>
  <c r="P999" i="1"/>
  <c r="P1015" i="1"/>
  <c r="P1031" i="1"/>
  <c r="P1047" i="1"/>
  <c r="P1063" i="1"/>
  <c r="P1079" i="1"/>
  <c r="P1095" i="1"/>
  <c r="P1111" i="1"/>
  <c r="P1127" i="1"/>
  <c r="P1143" i="1"/>
  <c r="P1159" i="1"/>
  <c r="P1175" i="1"/>
  <c r="P1191" i="1"/>
  <c r="P1207" i="1"/>
  <c r="P1223" i="1"/>
  <c r="P1239" i="1"/>
  <c r="P1255" i="1"/>
  <c r="P1271" i="1"/>
  <c r="P1287" i="1"/>
  <c r="P1303" i="1"/>
  <c r="P1319" i="1"/>
  <c r="P1335" i="1"/>
  <c r="P1351" i="1"/>
  <c r="P1367" i="1"/>
  <c r="P1383" i="1"/>
  <c r="P1399" i="1"/>
  <c r="P1415" i="1"/>
  <c r="P1431" i="1"/>
  <c r="P1447" i="1"/>
  <c r="P1463" i="1"/>
  <c r="P1479" i="1"/>
  <c r="P1495" i="1"/>
  <c r="P1511" i="1"/>
  <c r="P1527" i="1"/>
  <c r="P1543" i="1"/>
  <c r="P1559" i="1"/>
  <c r="P1575" i="1"/>
  <c r="P1591" i="1"/>
  <c r="P1607" i="1"/>
  <c r="P1623" i="1"/>
  <c r="P1639" i="1"/>
  <c r="P1655" i="1"/>
  <c r="P1671" i="1"/>
  <c r="P1687" i="1"/>
  <c r="P1703" i="1"/>
  <c r="P1719" i="1"/>
  <c r="P1735" i="1"/>
  <c r="P1751" i="1"/>
  <c r="P1767" i="1"/>
  <c r="P1783" i="1"/>
  <c r="P1799" i="1"/>
  <c r="P19" i="1"/>
  <c r="P115" i="1"/>
  <c r="P211" i="1"/>
  <c r="P339" i="1"/>
  <c r="P467" i="1"/>
  <c r="P595" i="1"/>
  <c r="P739" i="1"/>
  <c r="P851" i="1"/>
  <c r="P979" i="1"/>
  <c r="P8" i="1"/>
  <c r="P24" i="1"/>
  <c r="P40" i="1"/>
  <c r="P56" i="1"/>
  <c r="P72" i="1"/>
  <c r="P88" i="1"/>
  <c r="P104" i="1"/>
  <c r="P120" i="1"/>
  <c r="P136" i="1"/>
  <c r="P152" i="1"/>
  <c r="P168" i="1"/>
  <c r="P184" i="1"/>
  <c r="P200" i="1"/>
  <c r="P216" i="1"/>
  <c r="P232" i="1"/>
  <c r="P248" i="1"/>
  <c r="P264" i="1"/>
  <c r="P280" i="1"/>
  <c r="P296" i="1"/>
  <c r="P312" i="1"/>
  <c r="P328" i="1"/>
  <c r="P344" i="1"/>
  <c r="P360" i="1"/>
  <c r="P376" i="1"/>
  <c r="P392" i="1"/>
  <c r="P408" i="1"/>
  <c r="P424" i="1"/>
  <c r="P440" i="1"/>
  <c r="P456" i="1"/>
  <c r="P472" i="1"/>
  <c r="P488" i="1"/>
  <c r="P504" i="1"/>
  <c r="P520" i="1"/>
  <c r="P536" i="1"/>
  <c r="P552" i="1"/>
  <c r="P568" i="1"/>
  <c r="P584" i="1"/>
  <c r="P600" i="1"/>
  <c r="P616" i="1"/>
  <c r="P632" i="1"/>
  <c r="P648" i="1"/>
  <c r="P664" i="1"/>
  <c r="P680" i="1"/>
  <c r="P696" i="1"/>
  <c r="P712" i="1"/>
  <c r="P728" i="1"/>
  <c r="P744" i="1"/>
  <c r="P760" i="1"/>
  <c r="P776" i="1"/>
  <c r="P792" i="1"/>
  <c r="P808" i="1"/>
  <c r="P824" i="1"/>
  <c r="P840" i="1"/>
  <c r="P856" i="1"/>
  <c r="P872" i="1"/>
  <c r="P888" i="1"/>
  <c r="P904" i="1"/>
  <c r="P920" i="1"/>
  <c r="P936" i="1"/>
  <c r="P952" i="1"/>
  <c r="P968" i="1"/>
  <c r="P984" i="1"/>
  <c r="P1000" i="1"/>
  <c r="P1016" i="1"/>
  <c r="P1032" i="1"/>
  <c r="P1048" i="1"/>
  <c r="P1064" i="1"/>
  <c r="P1080" i="1"/>
  <c r="P1096" i="1"/>
  <c r="P1112" i="1"/>
  <c r="P1128" i="1"/>
  <c r="P1144" i="1"/>
  <c r="P1160" i="1"/>
  <c r="P1176" i="1"/>
  <c r="P1192" i="1"/>
  <c r="P1208" i="1"/>
  <c r="P1224" i="1"/>
  <c r="P1240" i="1"/>
  <c r="P1256" i="1"/>
  <c r="P1272" i="1"/>
  <c r="P1288" i="1"/>
  <c r="P1304" i="1"/>
  <c r="P1320" i="1"/>
  <c r="P1336" i="1"/>
  <c r="P1352" i="1"/>
  <c r="P1368" i="1"/>
  <c r="P1384" i="1"/>
  <c r="P1400" i="1"/>
  <c r="P1416" i="1"/>
  <c r="P1432" i="1"/>
  <c r="P1448" i="1"/>
  <c r="P1464" i="1"/>
  <c r="P1480" i="1"/>
  <c r="P1496" i="1"/>
  <c r="P1512" i="1"/>
  <c r="P1528" i="1"/>
  <c r="P1544" i="1"/>
  <c r="P1560" i="1"/>
  <c r="P1576" i="1"/>
  <c r="P1592" i="1"/>
  <c r="P1608" i="1"/>
  <c r="P1624" i="1"/>
  <c r="P1640" i="1"/>
  <c r="P1656" i="1"/>
  <c r="P1672" i="1"/>
  <c r="P1688" i="1"/>
  <c r="P1704" i="1"/>
  <c r="P1720" i="1"/>
  <c r="P1736" i="1"/>
  <c r="P1752" i="1"/>
  <c r="P1768" i="1"/>
  <c r="P1784" i="1"/>
  <c r="P1800" i="1"/>
  <c r="P9" i="1"/>
  <c r="P25" i="1"/>
  <c r="P41" i="1"/>
  <c r="P57" i="1"/>
  <c r="P73" i="1"/>
  <c r="P89" i="1"/>
  <c r="P105" i="1"/>
  <c r="P121" i="1"/>
  <c r="P137" i="1"/>
  <c r="P153" i="1"/>
  <c r="P169" i="1"/>
  <c r="P185" i="1"/>
  <c r="P201" i="1"/>
  <c r="P217" i="1"/>
  <c r="P233" i="1"/>
  <c r="P249" i="1"/>
  <c r="P265" i="1"/>
  <c r="P281" i="1"/>
  <c r="P297" i="1"/>
  <c r="P313" i="1"/>
  <c r="P329" i="1"/>
  <c r="P345" i="1"/>
  <c r="P361" i="1"/>
  <c r="P377" i="1"/>
  <c r="P393" i="1"/>
  <c r="P409" i="1"/>
  <c r="P425" i="1"/>
  <c r="P441" i="1"/>
  <c r="P457" i="1"/>
  <c r="P473" i="1"/>
  <c r="P489" i="1"/>
  <c r="P505" i="1"/>
  <c r="P521" i="1"/>
  <c r="P537" i="1"/>
  <c r="P553" i="1"/>
  <c r="P569" i="1"/>
  <c r="P585" i="1"/>
  <c r="P601" i="1"/>
  <c r="P617" i="1"/>
  <c r="P633" i="1"/>
  <c r="P649" i="1"/>
  <c r="P665" i="1"/>
  <c r="P681" i="1"/>
  <c r="P697" i="1"/>
  <c r="P713" i="1"/>
  <c r="P729" i="1"/>
  <c r="P745" i="1"/>
  <c r="P761" i="1"/>
  <c r="P777" i="1"/>
  <c r="P793" i="1"/>
  <c r="P809" i="1"/>
  <c r="P825" i="1"/>
  <c r="P841" i="1"/>
  <c r="P857" i="1"/>
  <c r="P873" i="1"/>
  <c r="P889" i="1"/>
  <c r="P905" i="1"/>
  <c r="P921" i="1"/>
  <c r="P937" i="1"/>
  <c r="P953" i="1"/>
  <c r="P969" i="1"/>
  <c r="P985" i="1"/>
  <c r="P1001" i="1"/>
  <c r="P1017" i="1"/>
  <c r="P1033" i="1"/>
  <c r="P1049" i="1"/>
  <c r="P1065" i="1"/>
  <c r="P1081" i="1"/>
  <c r="P1097" i="1"/>
  <c r="P1113" i="1"/>
  <c r="P1129" i="1"/>
  <c r="P1145" i="1"/>
  <c r="P1161" i="1"/>
  <c r="P1177" i="1"/>
  <c r="P1193" i="1"/>
  <c r="P1209" i="1"/>
  <c r="P1225" i="1"/>
  <c r="P1241" i="1"/>
  <c r="P1257" i="1"/>
  <c r="P1273" i="1"/>
  <c r="P1289" i="1"/>
  <c r="P1305" i="1"/>
  <c r="P1321" i="1"/>
  <c r="P1337" i="1"/>
  <c r="P1353" i="1"/>
  <c r="P1369" i="1"/>
  <c r="P1385" i="1"/>
  <c r="P1401" i="1"/>
  <c r="P1417" i="1"/>
  <c r="P1433" i="1"/>
  <c r="P1449" i="1"/>
  <c r="P1465" i="1"/>
  <c r="P1481" i="1"/>
  <c r="P1497" i="1"/>
  <c r="P1513" i="1"/>
  <c r="P1529" i="1"/>
  <c r="P1545" i="1"/>
  <c r="P1561" i="1"/>
  <c r="P1577" i="1"/>
  <c r="P1593" i="1"/>
  <c r="P1609" i="1"/>
  <c r="P1625" i="1"/>
  <c r="P1641" i="1"/>
  <c r="P1657" i="1"/>
  <c r="P1673" i="1"/>
  <c r="P1689" i="1"/>
  <c r="P1705" i="1"/>
  <c r="P1721" i="1"/>
  <c r="P1737" i="1"/>
  <c r="P1753" i="1"/>
  <c r="P1769" i="1"/>
  <c r="P1785" i="1"/>
  <c r="P1801" i="1"/>
  <c r="P10" i="1"/>
  <c r="P26" i="1"/>
  <c r="P42" i="1"/>
  <c r="P58" i="1"/>
  <c r="P74" i="1"/>
  <c r="P90" i="1"/>
  <c r="P106" i="1"/>
  <c r="P122" i="1"/>
  <c r="P138" i="1"/>
  <c r="P154" i="1"/>
  <c r="P170" i="1"/>
  <c r="P186" i="1"/>
  <c r="P202" i="1"/>
  <c r="P218" i="1"/>
  <c r="P234" i="1"/>
  <c r="P250" i="1"/>
  <c r="P266" i="1"/>
  <c r="P282" i="1"/>
  <c r="P298" i="1"/>
  <c r="P314" i="1"/>
  <c r="P330" i="1"/>
  <c r="P346" i="1"/>
  <c r="P362" i="1"/>
  <c r="P378" i="1"/>
  <c r="P394" i="1"/>
  <c r="P410" i="1"/>
  <c r="P426" i="1"/>
  <c r="P442" i="1"/>
  <c r="P458" i="1"/>
  <c r="P474" i="1"/>
  <c r="P490" i="1"/>
  <c r="P506" i="1"/>
  <c r="P522" i="1"/>
  <c r="P538" i="1"/>
  <c r="P554" i="1"/>
  <c r="P570" i="1"/>
  <c r="P586" i="1"/>
  <c r="P602" i="1"/>
  <c r="P618" i="1"/>
  <c r="P634" i="1"/>
  <c r="P650" i="1"/>
  <c r="P666" i="1"/>
  <c r="P682" i="1"/>
  <c r="P698" i="1"/>
  <c r="P714" i="1"/>
  <c r="P730" i="1"/>
  <c r="P746" i="1"/>
  <c r="P762" i="1"/>
  <c r="P778" i="1"/>
  <c r="P794" i="1"/>
  <c r="P810" i="1"/>
  <c r="P826" i="1"/>
  <c r="P842" i="1"/>
  <c r="P858" i="1"/>
  <c r="P874" i="1"/>
  <c r="P890" i="1"/>
  <c r="P906" i="1"/>
  <c r="P922" i="1"/>
  <c r="P938" i="1"/>
  <c r="P954" i="1"/>
  <c r="P970" i="1"/>
  <c r="P986" i="1"/>
  <c r="P1002" i="1"/>
  <c r="P1018" i="1"/>
  <c r="P1034" i="1"/>
  <c r="P1050" i="1"/>
  <c r="P1066" i="1"/>
  <c r="P1082" i="1"/>
  <c r="P1098" i="1"/>
  <c r="P1114" i="1"/>
  <c r="P1130" i="1"/>
  <c r="P1146" i="1"/>
  <c r="P1162" i="1"/>
  <c r="P1178" i="1"/>
  <c r="P1194" i="1"/>
  <c r="P1210" i="1"/>
  <c r="P1226" i="1"/>
  <c r="P1242" i="1"/>
  <c r="P1258" i="1"/>
  <c r="P1274" i="1"/>
  <c r="P1290" i="1"/>
  <c r="P1306" i="1"/>
  <c r="P1322" i="1"/>
  <c r="P1338" i="1"/>
  <c r="P1354" i="1"/>
  <c r="P1370" i="1"/>
  <c r="P1386" i="1"/>
  <c r="P1402" i="1"/>
  <c r="P1418" i="1"/>
  <c r="P1434" i="1"/>
  <c r="P1450" i="1"/>
  <c r="P1466" i="1"/>
  <c r="P1482" i="1"/>
  <c r="P1498" i="1"/>
  <c r="P1514" i="1"/>
  <c r="P1530" i="1"/>
  <c r="P1546" i="1"/>
  <c r="P1562" i="1"/>
  <c r="P1578" i="1"/>
  <c r="P1594" i="1"/>
  <c r="P1610" i="1"/>
  <c r="P1626" i="1"/>
  <c r="P1642" i="1"/>
  <c r="P1658" i="1"/>
  <c r="P1674" i="1"/>
  <c r="P1690" i="1"/>
  <c r="P1706" i="1"/>
  <c r="P1722" i="1"/>
  <c r="P1738" i="1"/>
  <c r="P1754" i="1"/>
  <c r="P1770" i="1"/>
  <c r="P1786" i="1"/>
  <c r="P1802" i="1"/>
  <c r="P35" i="1"/>
  <c r="P147" i="1"/>
  <c r="P243" i="1"/>
  <c r="P355" i="1"/>
  <c r="P435" i="1"/>
  <c r="P531" i="1"/>
  <c r="P611" i="1"/>
  <c r="P755" i="1"/>
  <c r="P899" i="1"/>
  <c r="P1011" i="1"/>
  <c r="P11" i="1"/>
  <c r="P27" i="1"/>
  <c r="P43" i="1"/>
  <c r="P59" i="1"/>
  <c r="P75" i="1"/>
  <c r="P91" i="1"/>
  <c r="P107" i="1"/>
  <c r="P123" i="1"/>
  <c r="P139" i="1"/>
  <c r="P155" i="1"/>
  <c r="P171" i="1"/>
  <c r="P187" i="1"/>
  <c r="P203" i="1"/>
  <c r="P219" i="1"/>
  <c r="P235" i="1"/>
  <c r="P251" i="1"/>
  <c r="P267" i="1"/>
  <c r="P283" i="1"/>
  <c r="P299" i="1"/>
  <c r="P315" i="1"/>
  <c r="P331" i="1"/>
  <c r="P347" i="1"/>
  <c r="P363" i="1"/>
  <c r="P379" i="1"/>
  <c r="P395" i="1"/>
  <c r="P411" i="1"/>
  <c r="P427" i="1"/>
  <c r="P443" i="1"/>
  <c r="P459" i="1"/>
  <c r="P475" i="1"/>
  <c r="P491" i="1"/>
  <c r="P507" i="1"/>
  <c r="P523" i="1"/>
  <c r="P539" i="1"/>
  <c r="P555" i="1"/>
  <c r="P571" i="1"/>
  <c r="P587" i="1"/>
  <c r="P603" i="1"/>
  <c r="P619" i="1"/>
  <c r="P635" i="1"/>
  <c r="P651" i="1"/>
  <c r="P667" i="1"/>
  <c r="P683" i="1"/>
  <c r="P699" i="1"/>
  <c r="P715" i="1"/>
  <c r="P731" i="1"/>
  <c r="P747" i="1"/>
  <c r="P763" i="1"/>
  <c r="P779" i="1"/>
  <c r="P795" i="1"/>
  <c r="P811" i="1"/>
  <c r="P827" i="1"/>
  <c r="P843" i="1"/>
  <c r="P859" i="1"/>
  <c r="P875" i="1"/>
  <c r="P891" i="1"/>
  <c r="P907" i="1"/>
  <c r="P923" i="1"/>
  <c r="P939" i="1"/>
  <c r="P955" i="1"/>
  <c r="P971" i="1"/>
  <c r="P987" i="1"/>
  <c r="P1003" i="1"/>
  <c r="P1019" i="1"/>
  <c r="P1035" i="1"/>
  <c r="P1051" i="1"/>
  <c r="P1067" i="1"/>
  <c r="P1083" i="1"/>
  <c r="P1099" i="1"/>
  <c r="P1115" i="1"/>
  <c r="P1131" i="1"/>
  <c r="P1147" i="1"/>
  <c r="P1163" i="1"/>
  <c r="P1179" i="1"/>
  <c r="P1195" i="1"/>
  <c r="P1211" i="1"/>
  <c r="P1227" i="1"/>
  <c r="P1243" i="1"/>
  <c r="P1259" i="1"/>
  <c r="P1275" i="1"/>
  <c r="P1291" i="1"/>
  <c r="P1307" i="1"/>
  <c r="P1323" i="1"/>
  <c r="P1339" i="1"/>
  <c r="P1355" i="1"/>
  <c r="P1371" i="1"/>
  <c r="P1387" i="1"/>
  <c r="P1403" i="1"/>
  <c r="P1419" i="1"/>
  <c r="P1435" i="1"/>
  <c r="P1451" i="1"/>
  <c r="P1467" i="1"/>
  <c r="P1483" i="1"/>
  <c r="P1499" i="1"/>
  <c r="P1515" i="1"/>
  <c r="P1531" i="1"/>
  <c r="P1547" i="1"/>
  <c r="P1563" i="1"/>
  <c r="P1579" i="1"/>
  <c r="P1595" i="1"/>
  <c r="P1611" i="1"/>
  <c r="P1627" i="1"/>
  <c r="P1643" i="1"/>
  <c r="P1659" i="1"/>
  <c r="P1675" i="1"/>
  <c r="P1691" i="1"/>
  <c r="P1707" i="1"/>
  <c r="P1723" i="1"/>
  <c r="P1739" i="1"/>
  <c r="P1755" i="1"/>
  <c r="P1771" i="1"/>
  <c r="P1787" i="1"/>
  <c r="P1803" i="1"/>
  <c r="P12" i="1"/>
  <c r="P28" i="1"/>
  <c r="P44" i="1"/>
  <c r="P60" i="1"/>
  <c r="P76" i="1"/>
  <c r="P92" i="1"/>
  <c r="P108" i="1"/>
  <c r="P124" i="1"/>
  <c r="P140" i="1"/>
  <c r="P156" i="1"/>
  <c r="P172" i="1"/>
  <c r="P188" i="1"/>
  <c r="P204" i="1"/>
  <c r="P220" i="1"/>
  <c r="P236" i="1"/>
  <c r="P252" i="1"/>
  <c r="P268" i="1"/>
  <c r="P284" i="1"/>
  <c r="P300" i="1"/>
  <c r="P316" i="1"/>
  <c r="P332" i="1"/>
  <c r="P348" i="1"/>
  <c r="P364" i="1"/>
  <c r="P380" i="1"/>
  <c r="P396" i="1"/>
  <c r="P412" i="1"/>
  <c r="P428" i="1"/>
  <c r="P444" i="1"/>
  <c r="P460" i="1"/>
  <c r="P476" i="1"/>
  <c r="P492" i="1"/>
  <c r="P508" i="1"/>
  <c r="P524" i="1"/>
  <c r="P540" i="1"/>
  <c r="P556" i="1"/>
  <c r="P572" i="1"/>
  <c r="P588" i="1"/>
  <c r="P604" i="1"/>
  <c r="P620" i="1"/>
  <c r="P636" i="1"/>
  <c r="P652" i="1"/>
  <c r="P668" i="1"/>
  <c r="P684" i="1"/>
  <c r="P700" i="1"/>
  <c r="P716" i="1"/>
  <c r="P732" i="1"/>
  <c r="P748" i="1"/>
  <c r="P764" i="1"/>
  <c r="P780" i="1"/>
  <c r="P796" i="1"/>
  <c r="P812" i="1"/>
  <c r="P828" i="1"/>
  <c r="P844" i="1"/>
  <c r="P860" i="1"/>
  <c r="P876" i="1"/>
  <c r="P892" i="1"/>
  <c r="P908" i="1"/>
  <c r="P924" i="1"/>
  <c r="P940" i="1"/>
  <c r="P956" i="1"/>
  <c r="P972" i="1"/>
  <c r="P988" i="1"/>
  <c r="P1004" i="1"/>
  <c r="P1020" i="1"/>
  <c r="P1036" i="1"/>
  <c r="P1052" i="1"/>
  <c r="P1068" i="1"/>
  <c r="P1084" i="1"/>
  <c r="P1100" i="1"/>
  <c r="P1116" i="1"/>
  <c r="P1132" i="1"/>
  <c r="P1148" i="1"/>
  <c r="P1164" i="1"/>
  <c r="P1180" i="1"/>
  <c r="P1196" i="1"/>
  <c r="P1212" i="1"/>
  <c r="P1228" i="1"/>
  <c r="P1244" i="1"/>
  <c r="P1260" i="1"/>
  <c r="P1276" i="1"/>
  <c r="P1292" i="1"/>
  <c r="P1308" i="1"/>
  <c r="P1324" i="1"/>
  <c r="P1340" i="1"/>
  <c r="P1356" i="1"/>
  <c r="P1372" i="1"/>
  <c r="P1388" i="1"/>
  <c r="P1404" i="1"/>
  <c r="P1420" i="1"/>
  <c r="P1436" i="1"/>
  <c r="P1452" i="1"/>
  <c r="P1468" i="1"/>
  <c r="P1484" i="1"/>
  <c r="P1500" i="1"/>
  <c r="P1516" i="1"/>
  <c r="P1532" i="1"/>
  <c r="P1548" i="1"/>
  <c r="P1564" i="1"/>
  <c r="P1580" i="1"/>
  <c r="P1596" i="1"/>
  <c r="P1612" i="1"/>
  <c r="P1628" i="1"/>
  <c r="P1644" i="1"/>
  <c r="P1660" i="1"/>
  <c r="P1676" i="1"/>
  <c r="P1692" i="1"/>
  <c r="P1708" i="1"/>
  <c r="P1724" i="1"/>
  <c r="P1740" i="1"/>
  <c r="P1756" i="1"/>
  <c r="P1772" i="1"/>
  <c r="P1788" i="1"/>
  <c r="P3" i="1"/>
  <c r="P13" i="1"/>
  <c r="P29" i="1"/>
  <c r="P45" i="1"/>
  <c r="P61" i="1"/>
  <c r="P77" i="1"/>
  <c r="P93" i="1"/>
  <c r="P109" i="1"/>
  <c r="P125" i="1"/>
  <c r="P141" i="1"/>
  <c r="P157" i="1"/>
  <c r="P173" i="1"/>
  <c r="P189" i="1"/>
  <c r="P205" i="1"/>
  <c r="P221" i="1"/>
  <c r="P237" i="1"/>
  <c r="P253" i="1"/>
  <c r="P269" i="1"/>
  <c r="P285" i="1"/>
  <c r="P301" i="1"/>
  <c r="P317" i="1"/>
  <c r="P333" i="1"/>
  <c r="P349" i="1"/>
  <c r="P365" i="1"/>
  <c r="P381" i="1"/>
  <c r="P397" i="1"/>
  <c r="P413" i="1"/>
  <c r="P429" i="1"/>
  <c r="P445" i="1"/>
  <c r="P461" i="1"/>
  <c r="P477" i="1"/>
  <c r="P493" i="1"/>
  <c r="P509" i="1"/>
  <c r="P525" i="1"/>
  <c r="P541" i="1"/>
  <c r="P557" i="1"/>
  <c r="P573" i="1"/>
  <c r="P589" i="1"/>
  <c r="P605" i="1"/>
  <c r="P621" i="1"/>
  <c r="P637" i="1"/>
  <c r="P653" i="1"/>
  <c r="P669" i="1"/>
  <c r="P685" i="1"/>
  <c r="P701" i="1"/>
  <c r="P717" i="1"/>
  <c r="P733" i="1"/>
  <c r="P749" i="1"/>
  <c r="P765" i="1"/>
  <c r="P781" i="1"/>
  <c r="P797" i="1"/>
  <c r="P813" i="1"/>
  <c r="P829" i="1"/>
  <c r="P845" i="1"/>
  <c r="P861" i="1"/>
  <c r="P877" i="1"/>
  <c r="P893" i="1"/>
  <c r="P909" i="1"/>
  <c r="P925" i="1"/>
  <c r="P941" i="1"/>
  <c r="P957" i="1"/>
  <c r="P973" i="1"/>
  <c r="P989" i="1"/>
  <c r="P1005" i="1"/>
  <c r="P1021" i="1"/>
  <c r="P1037" i="1"/>
  <c r="P1053" i="1"/>
  <c r="P1069" i="1"/>
  <c r="P1085" i="1"/>
  <c r="P1101" i="1"/>
  <c r="P1117" i="1"/>
  <c r="P1133" i="1"/>
  <c r="P1149" i="1"/>
  <c r="P1165" i="1"/>
  <c r="P1181" i="1"/>
  <c r="P1197" i="1"/>
  <c r="P1213" i="1"/>
  <c r="P1229" i="1"/>
  <c r="P1245" i="1"/>
  <c r="P1261" i="1"/>
  <c r="P1277" i="1"/>
  <c r="P1293" i="1"/>
  <c r="P1309" i="1"/>
  <c r="P1325" i="1"/>
  <c r="P1341" i="1"/>
  <c r="P1357" i="1"/>
  <c r="P1373" i="1"/>
  <c r="P1389" i="1"/>
  <c r="P1405" i="1"/>
  <c r="P1421" i="1"/>
  <c r="P1437" i="1"/>
  <c r="P1453" i="1"/>
  <c r="P1469" i="1"/>
  <c r="P1485" i="1"/>
  <c r="P1501" i="1"/>
  <c r="P1517" i="1"/>
  <c r="P1533" i="1"/>
  <c r="P1549" i="1"/>
  <c r="P1565" i="1"/>
  <c r="P1581" i="1"/>
  <c r="P1597" i="1"/>
  <c r="P1613" i="1"/>
  <c r="P1629" i="1"/>
  <c r="P1645" i="1"/>
  <c r="P1661" i="1"/>
  <c r="P1677" i="1"/>
  <c r="P1693" i="1"/>
  <c r="P1709" i="1"/>
  <c r="P1725" i="1"/>
  <c r="P1741" i="1"/>
  <c r="P1757" i="1"/>
  <c r="P1773" i="1"/>
  <c r="P1789" i="1"/>
  <c r="P51" i="1"/>
  <c r="P227" i="1"/>
  <c r="P371" i="1"/>
  <c r="P499" i="1"/>
  <c r="P659" i="1"/>
  <c r="P835" i="1"/>
  <c r="P995" i="1"/>
  <c r="P14" i="1"/>
  <c r="P30" i="1"/>
  <c r="P46" i="1"/>
  <c r="P62" i="1"/>
  <c r="P78" i="1"/>
  <c r="P94" i="1"/>
  <c r="P110" i="1"/>
  <c r="P126" i="1"/>
  <c r="P142" i="1"/>
  <c r="P158" i="1"/>
  <c r="P174" i="1"/>
  <c r="P190" i="1"/>
  <c r="P206" i="1"/>
  <c r="P222" i="1"/>
  <c r="P238" i="1"/>
  <c r="P254" i="1"/>
  <c r="P270" i="1"/>
  <c r="P286" i="1"/>
  <c r="P302" i="1"/>
  <c r="P318" i="1"/>
  <c r="P334" i="1"/>
  <c r="P350" i="1"/>
  <c r="P366" i="1"/>
  <c r="P382" i="1"/>
  <c r="P398" i="1"/>
  <c r="P414" i="1"/>
  <c r="P430" i="1"/>
  <c r="P446" i="1"/>
  <c r="P462" i="1"/>
  <c r="P478" i="1"/>
  <c r="P494" i="1"/>
  <c r="P510" i="1"/>
  <c r="P526" i="1"/>
  <c r="P542" i="1"/>
  <c r="P558" i="1"/>
  <c r="P574" i="1"/>
  <c r="P590" i="1"/>
  <c r="P606" i="1"/>
  <c r="P622" i="1"/>
  <c r="P638" i="1"/>
  <c r="P654" i="1"/>
  <c r="P670" i="1"/>
  <c r="P686" i="1"/>
  <c r="P702" i="1"/>
  <c r="P718" i="1"/>
  <c r="P734" i="1"/>
  <c r="P750" i="1"/>
  <c r="P766" i="1"/>
  <c r="P782" i="1"/>
  <c r="P798" i="1"/>
  <c r="P814" i="1"/>
  <c r="P830" i="1"/>
  <c r="P846" i="1"/>
  <c r="P862" i="1"/>
  <c r="P878" i="1"/>
  <c r="P894" i="1"/>
  <c r="P910" i="1"/>
  <c r="P926" i="1"/>
  <c r="P942" i="1"/>
  <c r="P958" i="1"/>
  <c r="P974" i="1"/>
  <c r="P990" i="1"/>
  <c r="P1006" i="1"/>
  <c r="P1022" i="1"/>
  <c r="P1038" i="1"/>
  <c r="P1054" i="1"/>
  <c r="P1070" i="1"/>
  <c r="P1086" i="1"/>
  <c r="P1102" i="1"/>
  <c r="P1118" i="1"/>
  <c r="P1134" i="1"/>
  <c r="P1150" i="1"/>
  <c r="P1166" i="1"/>
  <c r="P1182" i="1"/>
  <c r="P1198" i="1"/>
  <c r="P1214" i="1"/>
  <c r="P1230" i="1"/>
  <c r="P1246" i="1"/>
  <c r="P1262" i="1"/>
  <c r="P1278" i="1"/>
  <c r="P1294" i="1"/>
  <c r="P1310" i="1"/>
  <c r="P1326" i="1"/>
  <c r="P1342" i="1"/>
  <c r="P1358" i="1"/>
  <c r="P1374" i="1"/>
  <c r="P1390" i="1"/>
  <c r="P1406" i="1"/>
  <c r="P1422" i="1"/>
  <c r="P1438" i="1"/>
  <c r="P1454" i="1"/>
  <c r="P1470" i="1"/>
  <c r="P1486" i="1"/>
  <c r="P1502" i="1"/>
  <c r="P1518" i="1"/>
  <c r="P1534" i="1"/>
  <c r="P1550" i="1"/>
  <c r="P1566" i="1"/>
  <c r="P1582" i="1"/>
  <c r="P1598" i="1"/>
  <c r="P1614" i="1"/>
  <c r="P1630" i="1"/>
  <c r="P1646" i="1"/>
  <c r="P1662" i="1"/>
  <c r="P1678" i="1"/>
  <c r="P1694" i="1"/>
  <c r="P1710" i="1"/>
  <c r="P1726" i="1"/>
  <c r="P1742" i="1"/>
  <c r="P1758" i="1"/>
  <c r="P1774" i="1"/>
  <c r="P1790" i="1"/>
  <c r="P99" i="1"/>
  <c r="P291" i="1"/>
  <c r="P483" i="1"/>
  <c r="P627" i="1"/>
  <c r="P787" i="1"/>
  <c r="P931" i="1"/>
  <c r="P1075" i="1"/>
  <c r="P15" i="1"/>
  <c r="P31" i="1"/>
  <c r="P47" i="1"/>
  <c r="P63" i="1"/>
  <c r="P79" i="1"/>
  <c r="P95" i="1"/>
  <c r="P111" i="1"/>
  <c r="P127" i="1"/>
  <c r="P143" i="1"/>
  <c r="P159" i="1"/>
  <c r="P175" i="1"/>
  <c r="P191" i="1"/>
  <c r="P207" i="1"/>
  <c r="P223" i="1"/>
  <c r="P239" i="1"/>
  <c r="P255" i="1"/>
  <c r="P271" i="1"/>
  <c r="P287" i="1"/>
  <c r="P303" i="1"/>
  <c r="P319" i="1"/>
  <c r="P335" i="1"/>
  <c r="P351" i="1"/>
  <c r="P367" i="1"/>
  <c r="P383" i="1"/>
  <c r="P399" i="1"/>
  <c r="P415" i="1"/>
  <c r="P431" i="1"/>
  <c r="P447" i="1"/>
  <c r="P463" i="1"/>
  <c r="P479" i="1"/>
  <c r="P495" i="1"/>
  <c r="P511" i="1"/>
  <c r="P527" i="1"/>
  <c r="P543" i="1"/>
  <c r="P559" i="1"/>
  <c r="P575" i="1"/>
  <c r="P591" i="1"/>
  <c r="P607" i="1"/>
  <c r="P623" i="1"/>
  <c r="P639" i="1"/>
  <c r="P655" i="1"/>
  <c r="P671" i="1"/>
  <c r="P687" i="1"/>
  <c r="P703" i="1"/>
  <c r="P719" i="1"/>
  <c r="P735" i="1"/>
  <c r="P751" i="1"/>
  <c r="P767" i="1"/>
  <c r="P783" i="1"/>
  <c r="P799" i="1"/>
  <c r="P815" i="1"/>
  <c r="P831" i="1"/>
  <c r="P847" i="1"/>
  <c r="P863" i="1"/>
  <c r="P879" i="1"/>
  <c r="P895" i="1"/>
  <c r="P911" i="1"/>
  <c r="P927" i="1"/>
  <c r="P943" i="1"/>
  <c r="P959" i="1"/>
  <c r="P975" i="1"/>
  <c r="P991" i="1"/>
  <c r="P1007" i="1"/>
  <c r="P1023" i="1"/>
  <c r="P1039" i="1"/>
  <c r="P1055" i="1"/>
  <c r="P1071" i="1"/>
  <c r="P1087" i="1"/>
  <c r="P1103" i="1"/>
  <c r="P1119" i="1"/>
  <c r="P1135" i="1"/>
  <c r="P1151" i="1"/>
  <c r="P1167" i="1"/>
  <c r="P1183" i="1"/>
  <c r="P1199" i="1"/>
  <c r="P1215" i="1"/>
  <c r="P1231" i="1"/>
  <c r="P1247" i="1"/>
  <c r="P1263" i="1"/>
  <c r="P1279" i="1"/>
  <c r="P1295" i="1"/>
  <c r="P1311" i="1"/>
  <c r="P1327" i="1"/>
  <c r="P1343" i="1"/>
  <c r="P1359" i="1"/>
  <c r="P1375" i="1"/>
  <c r="P1391" i="1"/>
  <c r="P1407" i="1"/>
  <c r="P1423" i="1"/>
  <c r="P1439" i="1"/>
  <c r="P1455" i="1"/>
  <c r="P1471" i="1"/>
  <c r="P1487" i="1"/>
  <c r="P1503" i="1"/>
  <c r="P1519" i="1"/>
  <c r="P1535" i="1"/>
  <c r="P1551" i="1"/>
  <c r="P1567" i="1"/>
  <c r="P1583" i="1"/>
  <c r="P1599" i="1"/>
  <c r="P1615" i="1"/>
  <c r="P1631" i="1"/>
  <c r="P1647" i="1"/>
  <c r="P1663" i="1"/>
  <c r="P1679" i="1"/>
  <c r="P1695" i="1"/>
  <c r="P1711" i="1"/>
  <c r="P1727" i="1"/>
  <c r="P1743" i="1"/>
  <c r="P1759" i="1"/>
  <c r="P1775" i="1"/>
  <c r="P1791" i="1"/>
  <c r="P83" i="1"/>
  <c r="P195" i="1"/>
  <c r="P323" i="1"/>
  <c r="P451" i="1"/>
  <c r="P579" i="1"/>
  <c r="P723" i="1"/>
  <c r="P883" i="1"/>
  <c r="P16" i="1"/>
  <c r="P32" i="1"/>
  <c r="P48" i="1"/>
  <c r="P64" i="1"/>
  <c r="P80" i="1"/>
  <c r="P96" i="1"/>
  <c r="P112" i="1"/>
  <c r="P128" i="1"/>
  <c r="P144" i="1"/>
  <c r="P160" i="1"/>
  <c r="P176" i="1"/>
  <c r="P192" i="1"/>
  <c r="P208" i="1"/>
  <c r="P224" i="1"/>
  <c r="P240" i="1"/>
  <c r="P256" i="1"/>
  <c r="P272" i="1"/>
  <c r="P288" i="1"/>
  <c r="P304" i="1"/>
  <c r="P320" i="1"/>
  <c r="P336" i="1"/>
  <c r="P352" i="1"/>
  <c r="P368" i="1"/>
  <c r="P384" i="1"/>
  <c r="P400" i="1"/>
  <c r="P416" i="1"/>
  <c r="P432" i="1"/>
  <c r="P448" i="1"/>
  <c r="P464" i="1"/>
  <c r="P480" i="1"/>
  <c r="P496" i="1"/>
  <c r="P512" i="1"/>
  <c r="P528" i="1"/>
  <c r="P544" i="1"/>
  <c r="P560" i="1"/>
  <c r="P576" i="1"/>
  <c r="P592" i="1"/>
  <c r="P608" i="1"/>
  <c r="P624" i="1"/>
  <c r="P640" i="1"/>
  <c r="P656" i="1"/>
  <c r="P672" i="1"/>
  <c r="P688" i="1"/>
  <c r="P704" i="1"/>
  <c r="P720" i="1"/>
  <c r="P736" i="1"/>
  <c r="P752" i="1"/>
  <c r="P768" i="1"/>
  <c r="P784" i="1"/>
  <c r="P800" i="1"/>
  <c r="P816" i="1"/>
  <c r="P832" i="1"/>
  <c r="P848" i="1"/>
  <c r="P864" i="1"/>
  <c r="P880" i="1"/>
  <c r="P896" i="1"/>
  <c r="P912" i="1"/>
  <c r="P928" i="1"/>
  <c r="P944" i="1"/>
  <c r="P960" i="1"/>
  <c r="P976" i="1"/>
  <c r="P992" i="1"/>
  <c r="P1008" i="1"/>
  <c r="P1024" i="1"/>
  <c r="P1040" i="1"/>
  <c r="P1056" i="1"/>
  <c r="P1072" i="1"/>
  <c r="P1088" i="1"/>
  <c r="P1104" i="1"/>
  <c r="P1120" i="1"/>
  <c r="P1136" i="1"/>
  <c r="P1152" i="1"/>
  <c r="P1168" i="1"/>
  <c r="P1184" i="1"/>
  <c r="P1200" i="1"/>
  <c r="P1216" i="1"/>
  <c r="P1232" i="1"/>
  <c r="P1248" i="1"/>
  <c r="P1264" i="1"/>
  <c r="P1280" i="1"/>
  <c r="P1296" i="1"/>
  <c r="P1312" i="1"/>
  <c r="P1328" i="1"/>
  <c r="P1344" i="1"/>
  <c r="P1360" i="1"/>
  <c r="P1376" i="1"/>
  <c r="P1392" i="1"/>
  <c r="P1408" i="1"/>
  <c r="P1424" i="1"/>
  <c r="P1440" i="1"/>
  <c r="P1456" i="1"/>
  <c r="P1472" i="1"/>
  <c r="P1488" i="1"/>
  <c r="P1504" i="1"/>
  <c r="P1520" i="1"/>
  <c r="P1536" i="1"/>
  <c r="P1552" i="1"/>
  <c r="P1568" i="1"/>
  <c r="P1584" i="1"/>
  <c r="P1600" i="1"/>
  <c r="P1616" i="1"/>
  <c r="P1632" i="1"/>
  <c r="P1648" i="1"/>
  <c r="P1664" i="1"/>
  <c r="P1680" i="1"/>
  <c r="P1696" i="1"/>
  <c r="P1712" i="1"/>
  <c r="P1728" i="1"/>
  <c r="P1744" i="1"/>
  <c r="P1760" i="1"/>
  <c r="P1776" i="1"/>
  <c r="P1792" i="1"/>
  <c r="P17" i="1"/>
  <c r="P33" i="1"/>
  <c r="P49" i="1"/>
  <c r="P65" i="1"/>
  <c r="P81" i="1"/>
  <c r="P97" i="1"/>
  <c r="P113" i="1"/>
  <c r="P129" i="1"/>
  <c r="P145" i="1"/>
  <c r="P161" i="1"/>
  <c r="P177" i="1"/>
  <c r="P193" i="1"/>
  <c r="P209" i="1"/>
  <c r="P225" i="1"/>
  <c r="P241" i="1"/>
  <c r="P257" i="1"/>
  <c r="P273" i="1"/>
  <c r="P289" i="1"/>
  <c r="P305" i="1"/>
  <c r="P321" i="1"/>
  <c r="P337" i="1"/>
  <c r="P353" i="1"/>
  <c r="P369" i="1"/>
  <c r="P385" i="1"/>
  <c r="P401" i="1"/>
  <c r="P417" i="1"/>
  <c r="P433" i="1"/>
  <c r="P449" i="1"/>
  <c r="P465" i="1"/>
  <c r="P481" i="1"/>
  <c r="P497" i="1"/>
  <c r="P513" i="1"/>
  <c r="P529" i="1"/>
  <c r="P545" i="1"/>
  <c r="P561" i="1"/>
  <c r="P577" i="1"/>
  <c r="P593" i="1"/>
  <c r="P609" i="1"/>
  <c r="P625" i="1"/>
  <c r="P641" i="1"/>
  <c r="P657" i="1"/>
  <c r="P673" i="1"/>
  <c r="P689" i="1"/>
  <c r="P705" i="1"/>
  <c r="P721" i="1"/>
  <c r="P737" i="1"/>
  <c r="P753" i="1"/>
  <c r="P769" i="1"/>
  <c r="P785" i="1"/>
  <c r="P801" i="1"/>
  <c r="P817" i="1"/>
  <c r="P833" i="1"/>
  <c r="P849" i="1"/>
  <c r="P865" i="1"/>
  <c r="P881" i="1"/>
  <c r="P897" i="1"/>
  <c r="P913" i="1"/>
  <c r="P929" i="1"/>
  <c r="P945" i="1"/>
  <c r="P961" i="1"/>
  <c r="P977" i="1"/>
  <c r="P993" i="1"/>
  <c r="P1009" i="1"/>
  <c r="P1025" i="1"/>
  <c r="P1041" i="1"/>
  <c r="P1057" i="1"/>
  <c r="P1073" i="1"/>
  <c r="P1089" i="1"/>
  <c r="P1105" i="1"/>
  <c r="P1121" i="1"/>
  <c r="P1137" i="1"/>
  <c r="P1153" i="1"/>
  <c r="P1169" i="1"/>
  <c r="P1185" i="1"/>
  <c r="P1201" i="1"/>
  <c r="P1217" i="1"/>
  <c r="P1233" i="1"/>
  <c r="P1249" i="1"/>
  <c r="P1265" i="1"/>
  <c r="P1281" i="1"/>
  <c r="P1297" i="1"/>
  <c r="P1313" i="1"/>
  <c r="P1329" i="1"/>
  <c r="P1345" i="1"/>
  <c r="P1361" i="1"/>
  <c r="P1377" i="1"/>
  <c r="P1393" i="1"/>
  <c r="P1409" i="1"/>
  <c r="P1425" i="1"/>
  <c r="P1441" i="1"/>
  <c r="P1457" i="1"/>
  <c r="P1473" i="1"/>
  <c r="P1489" i="1"/>
  <c r="P1505" i="1"/>
  <c r="P1521" i="1"/>
  <c r="P1537" i="1"/>
  <c r="P1553" i="1"/>
  <c r="P1569" i="1"/>
  <c r="P1585" i="1"/>
  <c r="P1601" i="1"/>
  <c r="P1617" i="1"/>
  <c r="P1633" i="1"/>
  <c r="P1649" i="1"/>
  <c r="P1665" i="1"/>
  <c r="P1681" i="1"/>
  <c r="P1697" i="1"/>
  <c r="P1713" i="1"/>
  <c r="P1729" i="1"/>
  <c r="P1745" i="1"/>
  <c r="P1761" i="1"/>
  <c r="P1777" i="1"/>
  <c r="P1793" i="1"/>
  <c r="P163" i="1"/>
  <c r="P275" i="1"/>
  <c r="P387" i="1"/>
  <c r="P547" i="1"/>
  <c r="P691" i="1"/>
  <c r="P803" i="1"/>
  <c r="P947" i="1"/>
  <c r="P1059" i="1"/>
  <c r="P18" i="1"/>
  <c r="P34" i="1"/>
  <c r="P50" i="1"/>
  <c r="P66" i="1"/>
  <c r="P82" i="1"/>
  <c r="P98" i="1"/>
  <c r="P114" i="1"/>
  <c r="P130" i="1"/>
  <c r="P146" i="1"/>
  <c r="P162" i="1"/>
  <c r="P178" i="1"/>
  <c r="P194" i="1"/>
  <c r="P210" i="1"/>
  <c r="P226" i="1"/>
  <c r="P242" i="1"/>
  <c r="P258" i="1"/>
  <c r="P274" i="1"/>
  <c r="P290" i="1"/>
  <c r="P306" i="1"/>
  <c r="P322" i="1"/>
  <c r="P338" i="1"/>
  <c r="P354" i="1"/>
  <c r="P370" i="1"/>
  <c r="P386" i="1"/>
  <c r="P402" i="1"/>
  <c r="P418" i="1"/>
  <c r="P434" i="1"/>
  <c r="P450" i="1"/>
  <c r="P466" i="1"/>
  <c r="P482" i="1"/>
  <c r="P498" i="1"/>
  <c r="P514" i="1"/>
  <c r="P530" i="1"/>
  <c r="P546" i="1"/>
  <c r="P562" i="1"/>
  <c r="P578" i="1"/>
  <c r="P594" i="1"/>
  <c r="P610" i="1"/>
  <c r="P626" i="1"/>
  <c r="P642" i="1"/>
  <c r="P658" i="1"/>
  <c r="P674" i="1"/>
  <c r="P690" i="1"/>
  <c r="P706" i="1"/>
  <c r="P722" i="1"/>
  <c r="P738" i="1"/>
  <c r="P754" i="1"/>
  <c r="P770" i="1"/>
  <c r="P786" i="1"/>
  <c r="P802" i="1"/>
  <c r="P818" i="1"/>
  <c r="P834" i="1"/>
  <c r="P850" i="1"/>
  <c r="P866" i="1"/>
  <c r="P882" i="1"/>
  <c r="P898" i="1"/>
  <c r="P914" i="1"/>
  <c r="P930" i="1"/>
  <c r="P946" i="1"/>
  <c r="P962" i="1"/>
  <c r="P978" i="1"/>
  <c r="P994" i="1"/>
  <c r="P1010" i="1"/>
  <c r="P1026" i="1"/>
  <c r="P1042" i="1"/>
  <c r="P1058" i="1"/>
  <c r="P1074" i="1"/>
  <c r="P1090" i="1"/>
  <c r="P1106" i="1"/>
  <c r="P1122" i="1"/>
  <c r="P1138" i="1"/>
  <c r="P1154" i="1"/>
  <c r="P1170" i="1"/>
  <c r="P1186" i="1"/>
  <c r="P1202" i="1"/>
  <c r="P1218" i="1"/>
  <c r="P1234" i="1"/>
  <c r="P1250" i="1"/>
  <c r="P1266" i="1"/>
  <c r="P1282" i="1"/>
  <c r="P1298" i="1"/>
  <c r="P1314" i="1"/>
  <c r="P1330" i="1"/>
  <c r="P1346" i="1"/>
  <c r="P1362" i="1"/>
  <c r="P1378" i="1"/>
  <c r="P1394" i="1"/>
  <c r="P1410" i="1"/>
  <c r="P1426" i="1"/>
  <c r="P1442" i="1"/>
  <c r="P1458" i="1"/>
  <c r="P1474" i="1"/>
  <c r="P1490" i="1"/>
  <c r="P1506" i="1"/>
  <c r="P1522" i="1"/>
  <c r="P1538" i="1"/>
  <c r="P1554" i="1"/>
  <c r="P1570" i="1"/>
  <c r="P1586" i="1"/>
  <c r="P1602" i="1"/>
  <c r="P1618" i="1"/>
  <c r="P1634" i="1"/>
  <c r="P1650" i="1"/>
  <c r="P1666" i="1"/>
  <c r="P1682" i="1"/>
  <c r="P1698" i="1"/>
  <c r="P1714" i="1"/>
  <c r="P1730" i="1"/>
  <c r="P1746" i="1"/>
  <c r="P1762" i="1"/>
  <c r="P1778" i="1"/>
  <c r="P1794" i="1"/>
  <c r="P131" i="1"/>
  <c r="P259" i="1"/>
  <c r="P419" i="1"/>
  <c r="P563" i="1"/>
  <c r="P707" i="1"/>
  <c r="P867" i="1"/>
  <c r="P1027" i="1"/>
  <c r="P100" i="1"/>
  <c r="P356" i="1"/>
  <c r="P612" i="1"/>
  <c r="P836" i="1"/>
  <c r="P1060" i="1"/>
  <c r="P1203" i="1"/>
  <c r="P1331" i="1"/>
  <c r="P1459" i="1"/>
  <c r="P1587" i="1"/>
  <c r="P1715" i="1"/>
  <c r="P1443" i="1"/>
  <c r="P820" i="1"/>
  <c r="P116" i="1"/>
  <c r="P372" i="1"/>
  <c r="P628" i="1"/>
  <c r="P852" i="1"/>
  <c r="P1076" i="1"/>
  <c r="P1204" i="1"/>
  <c r="P1332" i="1"/>
  <c r="P1460" i="1"/>
  <c r="P1588" i="1"/>
  <c r="P1716" i="1"/>
  <c r="P68" i="1"/>
  <c r="P132" i="1"/>
  <c r="P388" i="1"/>
  <c r="P644" i="1"/>
  <c r="P868" i="1"/>
  <c r="P1091" i="1"/>
  <c r="P1219" i="1"/>
  <c r="P1347" i="1"/>
  <c r="P1475" i="1"/>
  <c r="P1603" i="1"/>
  <c r="P1731" i="1"/>
  <c r="P1571" i="1"/>
  <c r="P1700" i="1"/>
  <c r="P148" i="1"/>
  <c r="P404" i="1"/>
  <c r="P660" i="1"/>
  <c r="P884" i="1"/>
  <c r="P1092" i="1"/>
  <c r="P1220" i="1"/>
  <c r="P1348" i="1"/>
  <c r="P1476" i="1"/>
  <c r="P1604" i="1"/>
  <c r="P1732" i="1"/>
  <c r="P1187" i="1"/>
  <c r="P1444" i="1"/>
  <c r="P164" i="1"/>
  <c r="P420" i="1"/>
  <c r="P675" i="1"/>
  <c r="P900" i="1"/>
  <c r="P1107" i="1"/>
  <c r="P1235" i="1"/>
  <c r="P1363" i="1"/>
  <c r="P1491" i="1"/>
  <c r="P1619" i="1"/>
  <c r="P1747" i="1"/>
  <c r="P324" i="1"/>
  <c r="P340" i="1"/>
  <c r="P180" i="1"/>
  <c r="P436" i="1"/>
  <c r="P676" i="1"/>
  <c r="P915" i="1"/>
  <c r="P1108" i="1"/>
  <c r="P1236" i="1"/>
  <c r="P1364" i="1"/>
  <c r="P1492" i="1"/>
  <c r="P1620" i="1"/>
  <c r="P1748" i="1"/>
  <c r="P196" i="1"/>
  <c r="P452" i="1"/>
  <c r="P692" i="1"/>
  <c r="P916" i="1"/>
  <c r="P1123" i="1"/>
  <c r="P1251" i="1"/>
  <c r="P1379" i="1"/>
  <c r="P1507" i="1"/>
  <c r="P1635" i="1"/>
  <c r="P1763" i="1"/>
  <c r="P1572" i="1"/>
  <c r="P212" i="1"/>
  <c r="P468" i="1"/>
  <c r="P708" i="1"/>
  <c r="P932" i="1"/>
  <c r="P1124" i="1"/>
  <c r="P1252" i="1"/>
  <c r="P1380" i="1"/>
  <c r="P1508" i="1"/>
  <c r="P1636" i="1"/>
  <c r="P1764" i="1"/>
  <c r="P1315" i="1"/>
  <c r="P84" i="1"/>
  <c r="P228" i="1"/>
  <c r="P484" i="1"/>
  <c r="P724" i="1"/>
  <c r="P948" i="1"/>
  <c r="P1139" i="1"/>
  <c r="P1267" i="1"/>
  <c r="P1395" i="1"/>
  <c r="P1523" i="1"/>
  <c r="P1651" i="1"/>
  <c r="P1779" i="1"/>
  <c r="P1043" i="1"/>
  <c r="P1316" i="1"/>
  <c r="P244" i="1"/>
  <c r="P500" i="1"/>
  <c r="P740" i="1"/>
  <c r="P964" i="1"/>
  <c r="P1140" i="1"/>
  <c r="P1268" i="1"/>
  <c r="P1396" i="1"/>
  <c r="P1524" i="1"/>
  <c r="P1652" i="1"/>
  <c r="P1780" i="1"/>
  <c r="P804" i="1"/>
  <c r="P596" i="1"/>
  <c r="P4" i="1"/>
  <c r="P260" i="1"/>
  <c r="P516" i="1"/>
  <c r="P756" i="1"/>
  <c r="P980" i="1"/>
  <c r="P1155" i="1"/>
  <c r="P1283" i="1"/>
  <c r="P1411" i="1"/>
  <c r="P1539" i="1"/>
  <c r="P1667" i="1"/>
  <c r="P1795" i="1"/>
  <c r="P580" i="1"/>
  <c r="P20" i="1"/>
  <c r="P276" i="1"/>
  <c r="P532" i="1"/>
  <c r="P771" i="1"/>
  <c r="P996" i="1"/>
  <c r="P1156" i="1"/>
  <c r="P1284" i="1"/>
  <c r="P1412" i="1"/>
  <c r="P1540" i="1"/>
  <c r="P1668" i="1"/>
  <c r="P1796" i="1"/>
  <c r="P1699" i="1"/>
  <c r="P36" i="1"/>
  <c r="P292" i="1"/>
  <c r="P548" i="1"/>
  <c r="P772" i="1"/>
  <c r="P1012" i="1"/>
  <c r="P1171" i="1"/>
  <c r="P1299" i="1"/>
  <c r="P1427" i="1"/>
  <c r="P1555" i="1"/>
  <c r="P1683" i="1"/>
  <c r="P1188" i="1"/>
  <c r="P52" i="1"/>
  <c r="P308" i="1"/>
  <c r="P564" i="1"/>
  <c r="P788" i="1"/>
  <c r="P1028" i="1"/>
  <c r="P1172" i="1"/>
  <c r="P1300" i="1"/>
  <c r="P1428" i="1"/>
  <c r="P1556" i="1"/>
  <c r="P1684" i="1"/>
  <c r="P1044" i="1"/>
  <c r="N18" i="1"/>
  <c r="N34" i="1"/>
  <c r="N50" i="1"/>
  <c r="N66" i="1"/>
  <c r="N82" i="1"/>
  <c r="N98" i="1"/>
  <c r="N114" i="1"/>
  <c r="N130" i="1"/>
  <c r="N146" i="1"/>
  <c r="N162" i="1"/>
  <c r="N178" i="1"/>
  <c r="N194" i="1"/>
  <c r="N210" i="1"/>
  <c r="N226" i="1"/>
  <c r="N242" i="1"/>
  <c r="N258" i="1"/>
  <c r="N274" i="1"/>
  <c r="N290" i="1"/>
  <c r="N306" i="1"/>
  <c r="N322" i="1"/>
  <c r="N338" i="1"/>
  <c r="N354" i="1"/>
  <c r="N370" i="1"/>
  <c r="N386" i="1"/>
  <c r="N402" i="1"/>
  <c r="N418" i="1"/>
  <c r="N434" i="1"/>
  <c r="N450" i="1"/>
  <c r="N466" i="1"/>
  <c r="N482" i="1"/>
  <c r="N498" i="1"/>
  <c r="N514" i="1"/>
  <c r="N530" i="1"/>
  <c r="N546" i="1"/>
  <c r="N562" i="1"/>
  <c r="N578" i="1"/>
  <c r="N594" i="1"/>
  <c r="N610" i="1"/>
  <c r="N626" i="1"/>
  <c r="N642" i="1"/>
  <c r="N658" i="1"/>
  <c r="N674" i="1"/>
  <c r="N690" i="1"/>
  <c r="N706" i="1"/>
  <c r="N722" i="1"/>
  <c r="N738" i="1"/>
  <c r="N754" i="1"/>
  <c r="N770" i="1"/>
  <c r="N786" i="1"/>
  <c r="N802" i="1"/>
  <c r="N818" i="1"/>
  <c r="N834" i="1"/>
  <c r="N850" i="1"/>
  <c r="N866" i="1"/>
  <c r="N882" i="1"/>
  <c r="N898" i="1"/>
  <c r="N914" i="1"/>
  <c r="N930" i="1"/>
  <c r="N946" i="1"/>
  <c r="N962" i="1"/>
  <c r="N978" i="1"/>
  <c r="N994" i="1"/>
  <c r="N1010" i="1"/>
  <c r="N1026" i="1"/>
  <c r="N1042" i="1"/>
  <c r="N1058" i="1"/>
  <c r="N1074" i="1"/>
  <c r="N1090" i="1"/>
  <c r="N1106" i="1"/>
  <c r="N1122" i="1"/>
  <c r="N1138" i="1"/>
  <c r="N1154" i="1"/>
  <c r="N1170" i="1"/>
  <c r="N1186" i="1"/>
  <c r="N1202" i="1"/>
  <c r="N1218" i="1"/>
  <c r="N1234" i="1"/>
  <c r="N1250" i="1"/>
  <c r="N1266" i="1"/>
  <c r="N1282" i="1"/>
  <c r="N1298" i="1"/>
  <c r="N1314" i="1"/>
  <c r="N1330" i="1"/>
  <c r="N1346" i="1"/>
  <c r="N19" i="1"/>
  <c r="N35" i="1"/>
  <c r="N51" i="1"/>
  <c r="N67" i="1"/>
  <c r="N83" i="1"/>
  <c r="N99" i="1"/>
  <c r="N115" i="1"/>
  <c r="N131" i="1"/>
  <c r="N147" i="1"/>
  <c r="N163" i="1"/>
  <c r="N179" i="1"/>
  <c r="N195" i="1"/>
  <c r="N211" i="1"/>
  <c r="N227" i="1"/>
  <c r="N243" i="1"/>
  <c r="N259" i="1"/>
  <c r="N275" i="1"/>
  <c r="N291" i="1"/>
  <c r="N307" i="1"/>
  <c r="N323" i="1"/>
  <c r="N339" i="1"/>
  <c r="N355" i="1"/>
  <c r="N371" i="1"/>
  <c r="N387" i="1"/>
  <c r="N403" i="1"/>
  <c r="N419" i="1"/>
  <c r="N435" i="1"/>
  <c r="N451" i="1"/>
  <c r="N467" i="1"/>
  <c r="N483" i="1"/>
  <c r="N499" i="1"/>
  <c r="N515" i="1"/>
  <c r="N531" i="1"/>
  <c r="N547" i="1"/>
  <c r="N563" i="1"/>
  <c r="N579" i="1"/>
  <c r="N595" i="1"/>
  <c r="N611" i="1"/>
  <c r="N627" i="1"/>
  <c r="N643" i="1"/>
  <c r="N659" i="1"/>
  <c r="N675" i="1"/>
  <c r="N691" i="1"/>
  <c r="N707" i="1"/>
  <c r="N723" i="1"/>
  <c r="N739" i="1"/>
  <c r="N755" i="1"/>
  <c r="N771" i="1"/>
  <c r="N787" i="1"/>
  <c r="N803" i="1"/>
  <c r="N819" i="1"/>
  <c r="N835" i="1"/>
  <c r="N851" i="1"/>
  <c r="N867" i="1"/>
  <c r="N883" i="1"/>
  <c r="N899" i="1"/>
  <c r="N915" i="1"/>
  <c r="N931" i="1"/>
  <c r="N947" i="1"/>
  <c r="N963" i="1"/>
  <c r="N979" i="1"/>
  <c r="N995" i="1"/>
  <c r="N1011" i="1"/>
  <c r="N1027" i="1"/>
  <c r="N1043" i="1"/>
  <c r="N1059" i="1"/>
  <c r="N1075" i="1"/>
  <c r="N1091" i="1"/>
  <c r="N1107" i="1"/>
  <c r="N1123" i="1"/>
  <c r="N1139" i="1"/>
  <c r="N1155" i="1"/>
  <c r="N1171" i="1"/>
  <c r="N1187" i="1"/>
  <c r="N1203" i="1"/>
  <c r="N1219" i="1"/>
  <c r="N1235" i="1"/>
  <c r="N1251" i="1"/>
  <c r="N1267" i="1"/>
  <c r="N1283" i="1"/>
  <c r="N1299" i="1"/>
  <c r="N1315" i="1"/>
  <c r="N1331" i="1"/>
  <c r="N1347" i="1"/>
  <c r="N4" i="1"/>
  <c r="N20" i="1"/>
  <c r="N36" i="1"/>
  <c r="N52" i="1"/>
  <c r="N68" i="1"/>
  <c r="N84" i="1"/>
  <c r="N100" i="1"/>
  <c r="N116" i="1"/>
  <c r="N132" i="1"/>
  <c r="N148" i="1"/>
  <c r="N164" i="1"/>
  <c r="N180" i="1"/>
  <c r="N196" i="1"/>
  <c r="N212" i="1"/>
  <c r="N228" i="1"/>
  <c r="N244" i="1"/>
  <c r="N260" i="1"/>
  <c r="N276" i="1"/>
  <c r="N292" i="1"/>
  <c r="N308" i="1"/>
  <c r="N324" i="1"/>
  <c r="N340" i="1"/>
  <c r="N356" i="1"/>
  <c r="N372" i="1"/>
  <c r="N388" i="1"/>
  <c r="N404" i="1"/>
  <c r="N420" i="1"/>
  <c r="N436" i="1"/>
  <c r="N452" i="1"/>
  <c r="N468" i="1"/>
  <c r="N484" i="1"/>
  <c r="N500" i="1"/>
  <c r="N516" i="1"/>
  <c r="N532" i="1"/>
  <c r="N548" i="1"/>
  <c r="N564" i="1"/>
  <c r="N580" i="1"/>
  <c r="N596" i="1"/>
  <c r="N612" i="1"/>
  <c r="N628" i="1"/>
  <c r="N644" i="1"/>
  <c r="N660" i="1"/>
  <c r="N676" i="1"/>
  <c r="N692" i="1"/>
  <c r="N708" i="1"/>
  <c r="N724" i="1"/>
  <c r="N740" i="1"/>
  <c r="N756" i="1"/>
  <c r="N772" i="1"/>
  <c r="N788" i="1"/>
  <c r="N804" i="1"/>
  <c r="N820" i="1"/>
  <c r="N836" i="1"/>
  <c r="N852" i="1"/>
  <c r="N868" i="1"/>
  <c r="N884" i="1"/>
  <c r="N900" i="1"/>
  <c r="N916" i="1"/>
  <c r="N932" i="1"/>
  <c r="N948" i="1"/>
  <c r="N964" i="1"/>
  <c r="N980" i="1"/>
  <c r="N996" i="1"/>
  <c r="N5" i="1"/>
  <c r="N21" i="1"/>
  <c r="N37" i="1"/>
  <c r="N53" i="1"/>
  <c r="N69" i="1"/>
  <c r="N85" i="1"/>
  <c r="N101" i="1"/>
  <c r="N117" i="1"/>
  <c r="N133" i="1"/>
  <c r="N149" i="1"/>
  <c r="N165" i="1"/>
  <c r="N181" i="1"/>
  <c r="N197" i="1"/>
  <c r="N213" i="1"/>
  <c r="N229" i="1"/>
  <c r="N245" i="1"/>
  <c r="N261" i="1"/>
  <c r="N277" i="1"/>
  <c r="N293" i="1"/>
  <c r="N309" i="1"/>
  <c r="N325" i="1"/>
  <c r="N341" i="1"/>
  <c r="N357" i="1"/>
  <c r="N373" i="1"/>
  <c r="N389" i="1"/>
  <c r="N405" i="1"/>
  <c r="N421" i="1"/>
  <c r="N437" i="1"/>
  <c r="N453" i="1"/>
  <c r="N469" i="1"/>
  <c r="N485" i="1"/>
  <c r="N501" i="1"/>
  <c r="N517" i="1"/>
  <c r="N533" i="1"/>
  <c r="N549" i="1"/>
  <c r="N565" i="1"/>
  <c r="N581" i="1"/>
  <c r="N597" i="1"/>
  <c r="N613" i="1"/>
  <c r="N629" i="1"/>
  <c r="N645" i="1"/>
  <c r="N661" i="1"/>
  <c r="N677" i="1"/>
  <c r="N693" i="1"/>
  <c r="N709" i="1"/>
  <c r="N725" i="1"/>
  <c r="N741" i="1"/>
  <c r="N757" i="1"/>
  <c r="N773" i="1"/>
  <c r="N789" i="1"/>
  <c r="N805" i="1"/>
  <c r="N821" i="1"/>
  <c r="N837" i="1"/>
  <c r="N853" i="1"/>
  <c r="N869" i="1"/>
  <c r="N885" i="1"/>
  <c r="N901" i="1"/>
  <c r="N917" i="1"/>
  <c r="N933" i="1"/>
  <c r="N949" i="1"/>
  <c r="N965" i="1"/>
  <c r="N981" i="1"/>
  <c r="N997" i="1"/>
  <c r="N1013" i="1"/>
  <c r="N1029" i="1"/>
  <c r="N1045" i="1"/>
  <c r="N1061" i="1"/>
  <c r="N1077" i="1"/>
  <c r="N1093" i="1"/>
  <c r="N1109" i="1"/>
  <c r="N1125" i="1"/>
  <c r="N1141" i="1"/>
  <c r="N1157" i="1"/>
  <c r="N1173" i="1"/>
  <c r="N1189" i="1"/>
  <c r="N1205" i="1"/>
  <c r="N1221" i="1"/>
  <c r="N1237" i="1"/>
  <c r="N1253" i="1"/>
  <c r="N1269" i="1"/>
  <c r="N1285" i="1"/>
  <c r="N1301" i="1"/>
  <c r="N1317" i="1"/>
  <c r="N6" i="1"/>
  <c r="N22" i="1"/>
  <c r="N38" i="1"/>
  <c r="N54" i="1"/>
  <c r="N70" i="1"/>
  <c r="N86" i="1"/>
  <c r="N102" i="1"/>
  <c r="N118" i="1"/>
  <c r="N134" i="1"/>
  <c r="N150" i="1"/>
  <c r="N166" i="1"/>
  <c r="N182" i="1"/>
  <c r="N198" i="1"/>
  <c r="N214" i="1"/>
  <c r="N230" i="1"/>
  <c r="N246" i="1"/>
  <c r="N262" i="1"/>
  <c r="N278" i="1"/>
  <c r="N294" i="1"/>
  <c r="N310" i="1"/>
  <c r="N326" i="1"/>
  <c r="N342" i="1"/>
  <c r="N358" i="1"/>
  <c r="N374" i="1"/>
  <c r="N390" i="1"/>
  <c r="N406" i="1"/>
  <c r="N422" i="1"/>
  <c r="N438" i="1"/>
  <c r="N454" i="1"/>
  <c r="N470" i="1"/>
  <c r="N486" i="1"/>
  <c r="N502" i="1"/>
  <c r="N518" i="1"/>
  <c r="N534" i="1"/>
  <c r="N550" i="1"/>
  <c r="N566" i="1"/>
  <c r="N582" i="1"/>
  <c r="N598" i="1"/>
  <c r="N614" i="1"/>
  <c r="N630" i="1"/>
  <c r="N646" i="1"/>
  <c r="N662" i="1"/>
  <c r="N678" i="1"/>
  <c r="N694" i="1"/>
  <c r="N710" i="1"/>
  <c r="N726" i="1"/>
  <c r="N742" i="1"/>
  <c r="N758" i="1"/>
  <c r="N774" i="1"/>
  <c r="N790" i="1"/>
  <c r="N806" i="1"/>
  <c r="N822" i="1"/>
  <c r="N838" i="1"/>
  <c r="N854" i="1"/>
  <c r="N870" i="1"/>
  <c r="N886" i="1"/>
  <c r="N902" i="1"/>
  <c r="N918" i="1"/>
  <c r="N934" i="1"/>
  <c r="N950" i="1"/>
  <c r="N966" i="1"/>
  <c r="N982" i="1"/>
  <c r="N998" i="1"/>
  <c r="N1014" i="1"/>
  <c r="N1030" i="1"/>
  <c r="N1046" i="1"/>
  <c r="N1062" i="1"/>
  <c r="N1078" i="1"/>
  <c r="N1094" i="1"/>
  <c r="N1110" i="1"/>
  <c r="N1126" i="1"/>
  <c r="N1142" i="1"/>
  <c r="N1158" i="1"/>
  <c r="N1174" i="1"/>
  <c r="N1190" i="1"/>
  <c r="N1206" i="1"/>
  <c r="N1222" i="1"/>
  <c r="N1238" i="1"/>
  <c r="N1254" i="1"/>
  <c r="N1270" i="1"/>
  <c r="N1286" i="1"/>
  <c r="N1302" i="1"/>
  <c r="N1318" i="1"/>
  <c r="N7" i="1"/>
  <c r="N23" i="1"/>
  <c r="N39" i="1"/>
  <c r="N55" i="1"/>
  <c r="N71" i="1"/>
  <c r="N87" i="1"/>
  <c r="N103" i="1"/>
  <c r="N119" i="1"/>
  <c r="N135" i="1"/>
  <c r="N151" i="1"/>
  <c r="N167" i="1"/>
  <c r="N183" i="1"/>
  <c r="N199" i="1"/>
  <c r="N215" i="1"/>
  <c r="N231" i="1"/>
  <c r="N247" i="1"/>
  <c r="N263" i="1"/>
  <c r="N279" i="1"/>
  <c r="N295" i="1"/>
  <c r="N311" i="1"/>
  <c r="N327" i="1"/>
  <c r="N343" i="1"/>
  <c r="N359" i="1"/>
  <c r="N375" i="1"/>
  <c r="N391" i="1"/>
  <c r="N407" i="1"/>
  <c r="N423" i="1"/>
  <c r="N439" i="1"/>
  <c r="N455" i="1"/>
  <c r="N471" i="1"/>
  <c r="N487" i="1"/>
  <c r="N503" i="1"/>
  <c r="N519" i="1"/>
  <c r="N535" i="1"/>
  <c r="N551" i="1"/>
  <c r="N567" i="1"/>
  <c r="N583" i="1"/>
  <c r="N599" i="1"/>
  <c r="N615" i="1"/>
  <c r="N631" i="1"/>
  <c r="N647" i="1"/>
  <c r="N663" i="1"/>
  <c r="N679" i="1"/>
  <c r="N695" i="1"/>
  <c r="N711" i="1"/>
  <c r="N727" i="1"/>
  <c r="N8" i="1"/>
  <c r="N24" i="1"/>
  <c r="N40" i="1"/>
  <c r="N56" i="1"/>
  <c r="N72" i="1"/>
  <c r="N88" i="1"/>
  <c r="N104" i="1"/>
  <c r="N120" i="1"/>
  <c r="N136" i="1"/>
  <c r="N152" i="1"/>
  <c r="N168" i="1"/>
  <c r="N184" i="1"/>
  <c r="N200" i="1"/>
  <c r="N216" i="1"/>
  <c r="N232" i="1"/>
  <c r="N248" i="1"/>
  <c r="N264" i="1"/>
  <c r="N280" i="1"/>
  <c r="N296" i="1"/>
  <c r="N312" i="1"/>
  <c r="N328" i="1"/>
  <c r="N344" i="1"/>
  <c r="N360" i="1"/>
  <c r="N376" i="1"/>
  <c r="N392" i="1"/>
  <c r="N408" i="1"/>
  <c r="N424" i="1"/>
  <c r="N440" i="1"/>
  <c r="N456" i="1"/>
  <c r="N472" i="1"/>
  <c r="N488" i="1"/>
  <c r="N504" i="1"/>
  <c r="N520" i="1"/>
  <c r="N536" i="1"/>
  <c r="N552" i="1"/>
  <c r="N568" i="1"/>
  <c r="N584" i="1"/>
  <c r="N600" i="1"/>
  <c r="N616" i="1"/>
  <c r="N632" i="1"/>
  <c r="N648" i="1"/>
  <c r="N664" i="1"/>
  <c r="N680" i="1"/>
  <c r="N696" i="1"/>
  <c r="N712" i="1"/>
  <c r="N728" i="1"/>
  <c r="N744" i="1"/>
  <c r="N760" i="1"/>
  <c r="N776" i="1"/>
  <c r="N792" i="1"/>
  <c r="N808" i="1"/>
  <c r="N824" i="1"/>
  <c r="N840" i="1"/>
  <c r="N856" i="1"/>
  <c r="N872" i="1"/>
  <c r="N888" i="1"/>
  <c r="N904" i="1"/>
  <c r="N920" i="1"/>
  <c r="N936" i="1"/>
  <c r="N952" i="1"/>
  <c r="N968" i="1"/>
  <c r="N984" i="1"/>
  <c r="N1000" i="1"/>
  <c r="N1016" i="1"/>
  <c r="N1032" i="1"/>
  <c r="N1048" i="1"/>
  <c r="N1064" i="1"/>
  <c r="N1080" i="1"/>
  <c r="N1096" i="1"/>
  <c r="N1112" i="1"/>
  <c r="N1128" i="1"/>
  <c r="N1144" i="1"/>
  <c r="N1160" i="1"/>
  <c r="N1176" i="1"/>
  <c r="N1192" i="1"/>
  <c r="N1208" i="1"/>
  <c r="N1224" i="1"/>
  <c r="N1240" i="1"/>
  <c r="N1256" i="1"/>
  <c r="N1272" i="1"/>
  <c r="N1288" i="1"/>
  <c r="N1304" i="1"/>
  <c r="N1320" i="1"/>
  <c r="N9" i="1"/>
  <c r="N25" i="1"/>
  <c r="N41" i="1"/>
  <c r="N57" i="1"/>
  <c r="N73" i="1"/>
  <c r="N89" i="1"/>
  <c r="N105" i="1"/>
  <c r="N121" i="1"/>
  <c r="N137" i="1"/>
  <c r="N153" i="1"/>
  <c r="N169" i="1"/>
  <c r="N185" i="1"/>
  <c r="N201" i="1"/>
  <c r="N217" i="1"/>
  <c r="N233" i="1"/>
  <c r="N249" i="1"/>
  <c r="N265" i="1"/>
  <c r="N281" i="1"/>
  <c r="N297" i="1"/>
  <c r="N313" i="1"/>
  <c r="N329" i="1"/>
  <c r="N345" i="1"/>
  <c r="N361" i="1"/>
  <c r="N377" i="1"/>
  <c r="N393" i="1"/>
  <c r="N409" i="1"/>
  <c r="N425" i="1"/>
  <c r="N441" i="1"/>
  <c r="N457" i="1"/>
  <c r="N473" i="1"/>
  <c r="N489" i="1"/>
  <c r="N505" i="1"/>
  <c r="N521" i="1"/>
  <c r="N537" i="1"/>
  <c r="N553" i="1"/>
  <c r="N569" i="1"/>
  <c r="N585" i="1"/>
  <c r="N601" i="1"/>
  <c r="N617" i="1"/>
  <c r="N633" i="1"/>
  <c r="N649" i="1"/>
  <c r="N665" i="1"/>
  <c r="N681" i="1"/>
  <c r="N697" i="1"/>
  <c r="N713" i="1"/>
  <c r="N729" i="1"/>
  <c r="N745" i="1"/>
  <c r="N761" i="1"/>
  <c r="N777" i="1"/>
  <c r="N793" i="1"/>
  <c r="N809" i="1"/>
  <c r="N825" i="1"/>
  <c r="N841" i="1"/>
  <c r="N857" i="1"/>
  <c r="N873" i="1"/>
  <c r="N889" i="1"/>
  <c r="N905" i="1"/>
  <c r="N921" i="1"/>
  <c r="N937" i="1"/>
  <c r="N953" i="1"/>
  <c r="N969" i="1"/>
  <c r="N985" i="1"/>
  <c r="N1001" i="1"/>
  <c r="N1017" i="1"/>
  <c r="N1033" i="1"/>
  <c r="N1049" i="1"/>
  <c r="N1065" i="1"/>
  <c r="N1081" i="1"/>
  <c r="N1097" i="1"/>
  <c r="N1113" i="1"/>
  <c r="N1129" i="1"/>
  <c r="N1145" i="1"/>
  <c r="N1161" i="1"/>
  <c r="N1177" i="1"/>
  <c r="N1193" i="1"/>
  <c r="N1209" i="1"/>
  <c r="N1225" i="1"/>
  <c r="N1241" i="1"/>
  <c r="N1257" i="1"/>
  <c r="N1273" i="1"/>
  <c r="N1289" i="1"/>
  <c r="N1305" i="1"/>
  <c r="N1321" i="1"/>
  <c r="N10" i="1"/>
  <c r="N26" i="1"/>
  <c r="N42" i="1"/>
  <c r="N58" i="1"/>
  <c r="N74" i="1"/>
  <c r="N90" i="1"/>
  <c r="N106" i="1"/>
  <c r="N122" i="1"/>
  <c r="N138" i="1"/>
  <c r="N154" i="1"/>
  <c r="N170" i="1"/>
  <c r="N186" i="1"/>
  <c r="N202" i="1"/>
  <c r="N218" i="1"/>
  <c r="N234" i="1"/>
  <c r="N250" i="1"/>
  <c r="N266" i="1"/>
  <c r="N282" i="1"/>
  <c r="N298" i="1"/>
  <c r="N314" i="1"/>
  <c r="N330" i="1"/>
  <c r="N346" i="1"/>
  <c r="N362" i="1"/>
  <c r="N378" i="1"/>
  <c r="N394" i="1"/>
  <c r="N410" i="1"/>
  <c r="N426" i="1"/>
  <c r="N442" i="1"/>
  <c r="N458" i="1"/>
  <c r="N474" i="1"/>
  <c r="N490" i="1"/>
  <c r="N506" i="1"/>
  <c r="N522" i="1"/>
  <c r="N538" i="1"/>
  <c r="N554" i="1"/>
  <c r="N570" i="1"/>
  <c r="N586" i="1"/>
  <c r="N602" i="1"/>
  <c r="N618" i="1"/>
  <c r="N634" i="1"/>
  <c r="N650" i="1"/>
  <c r="N666" i="1"/>
  <c r="N682" i="1"/>
  <c r="N698" i="1"/>
  <c r="N714" i="1"/>
  <c r="N730" i="1"/>
  <c r="N746" i="1"/>
  <c r="N762" i="1"/>
  <c r="N778" i="1"/>
  <c r="N794" i="1"/>
  <c r="N810" i="1"/>
  <c r="N826" i="1"/>
  <c r="N842" i="1"/>
  <c r="N858" i="1"/>
  <c r="N874" i="1"/>
  <c r="N890" i="1"/>
  <c r="N906" i="1"/>
  <c r="N922" i="1"/>
  <c r="N938" i="1"/>
  <c r="N954" i="1"/>
  <c r="N970" i="1"/>
  <c r="N986" i="1"/>
  <c r="N1002" i="1"/>
  <c r="N1018" i="1"/>
  <c r="N1034" i="1"/>
  <c r="N1050" i="1"/>
  <c r="N1066" i="1"/>
  <c r="N1082" i="1"/>
  <c r="N1098" i="1"/>
  <c r="N1114" i="1"/>
  <c r="N1130" i="1"/>
  <c r="N1146" i="1"/>
  <c r="N1162" i="1"/>
  <c r="N1178" i="1"/>
  <c r="N1194" i="1"/>
  <c r="N11" i="1"/>
  <c r="N27" i="1"/>
  <c r="N43" i="1"/>
  <c r="N59" i="1"/>
  <c r="N75" i="1"/>
  <c r="N91" i="1"/>
  <c r="N107" i="1"/>
  <c r="N123" i="1"/>
  <c r="N139" i="1"/>
  <c r="N155" i="1"/>
  <c r="N171" i="1"/>
  <c r="N187" i="1"/>
  <c r="N203" i="1"/>
  <c r="N219" i="1"/>
  <c r="N235" i="1"/>
  <c r="N251" i="1"/>
  <c r="N267" i="1"/>
  <c r="N283" i="1"/>
  <c r="N299" i="1"/>
  <c r="N315" i="1"/>
  <c r="N331" i="1"/>
  <c r="N347" i="1"/>
  <c r="N363" i="1"/>
  <c r="N379" i="1"/>
  <c r="N395" i="1"/>
  <c r="N411" i="1"/>
  <c r="N427" i="1"/>
  <c r="N443" i="1"/>
  <c r="N459" i="1"/>
  <c r="N475" i="1"/>
  <c r="N491" i="1"/>
  <c r="N507" i="1"/>
  <c r="N523" i="1"/>
  <c r="N539" i="1"/>
  <c r="N555" i="1"/>
  <c r="N571" i="1"/>
  <c r="N587" i="1"/>
  <c r="N603" i="1"/>
  <c r="N619" i="1"/>
  <c r="N635" i="1"/>
  <c r="N651" i="1"/>
  <c r="N667" i="1"/>
  <c r="N683" i="1"/>
  <c r="N699" i="1"/>
  <c r="N715" i="1"/>
  <c r="N731" i="1"/>
  <c r="N747" i="1"/>
  <c r="N763" i="1"/>
  <c r="N779" i="1"/>
  <c r="N795" i="1"/>
  <c r="N811" i="1"/>
  <c r="N827" i="1"/>
  <c r="N843" i="1"/>
  <c r="N859" i="1"/>
  <c r="N875" i="1"/>
  <c r="N891" i="1"/>
  <c r="N907" i="1"/>
  <c r="N923" i="1"/>
  <c r="N939" i="1"/>
  <c r="N955" i="1"/>
  <c r="N971" i="1"/>
  <c r="N987" i="1"/>
  <c r="N1003" i="1"/>
  <c r="N1019" i="1"/>
  <c r="N1035" i="1"/>
  <c r="N1051" i="1"/>
  <c r="N1067" i="1"/>
  <c r="N1083" i="1"/>
  <c r="N1099" i="1"/>
  <c r="N1115" i="1"/>
  <c r="N1131" i="1"/>
  <c r="N1147" i="1"/>
  <c r="N1163" i="1"/>
  <c r="N1179" i="1"/>
  <c r="N1195" i="1"/>
  <c r="N1211" i="1"/>
  <c r="N1227" i="1"/>
  <c r="N1243" i="1"/>
  <c r="N1259" i="1"/>
  <c r="N12" i="1"/>
  <c r="N28" i="1"/>
  <c r="N44" i="1"/>
  <c r="N60" i="1"/>
  <c r="N76" i="1"/>
  <c r="N92" i="1"/>
  <c r="N108" i="1"/>
  <c r="N124" i="1"/>
  <c r="N140" i="1"/>
  <c r="N156" i="1"/>
  <c r="N172" i="1"/>
  <c r="N188" i="1"/>
  <c r="N204" i="1"/>
  <c r="N220" i="1"/>
  <c r="N236" i="1"/>
  <c r="N252" i="1"/>
  <c r="N268" i="1"/>
  <c r="N284" i="1"/>
  <c r="N300" i="1"/>
  <c r="N316" i="1"/>
  <c r="N332" i="1"/>
  <c r="N348" i="1"/>
  <c r="N364" i="1"/>
  <c r="N380" i="1"/>
  <c r="N396" i="1"/>
  <c r="N412" i="1"/>
  <c r="N428" i="1"/>
  <c r="N444" i="1"/>
  <c r="N460" i="1"/>
  <c r="N476" i="1"/>
  <c r="N492" i="1"/>
  <c r="N508" i="1"/>
  <c r="N524" i="1"/>
  <c r="N540" i="1"/>
  <c r="N556" i="1"/>
  <c r="N572" i="1"/>
  <c r="N588" i="1"/>
  <c r="N604" i="1"/>
  <c r="N620" i="1"/>
  <c r="N636" i="1"/>
  <c r="N652" i="1"/>
  <c r="N668" i="1"/>
  <c r="N684" i="1"/>
  <c r="N700" i="1"/>
  <c r="N716" i="1"/>
  <c r="N732" i="1"/>
  <c r="N748" i="1"/>
  <c r="N764" i="1"/>
  <c r="N780" i="1"/>
  <c r="N796" i="1"/>
  <c r="N812" i="1"/>
  <c r="N828" i="1"/>
  <c r="N844" i="1"/>
  <c r="N860" i="1"/>
  <c r="N876" i="1"/>
  <c r="N892" i="1"/>
  <c r="N908" i="1"/>
  <c r="N924" i="1"/>
  <c r="N940" i="1"/>
  <c r="N956" i="1"/>
  <c r="N972" i="1"/>
  <c r="N988" i="1"/>
  <c r="N1004" i="1"/>
  <c r="N1020" i="1"/>
  <c r="N1036" i="1"/>
  <c r="N1052" i="1"/>
  <c r="N1068" i="1"/>
  <c r="N1084" i="1"/>
  <c r="N1100" i="1"/>
  <c r="N1116" i="1"/>
  <c r="N1132" i="1"/>
  <c r="N1148" i="1"/>
  <c r="N1164" i="1"/>
  <c r="N1180" i="1"/>
  <c r="N1196" i="1"/>
  <c r="N1212" i="1"/>
  <c r="N1228" i="1"/>
  <c r="N1244" i="1"/>
  <c r="N1260" i="1"/>
  <c r="N1276" i="1"/>
  <c r="N1292" i="1"/>
  <c r="N1308" i="1"/>
  <c r="N1324" i="1"/>
  <c r="N1340" i="1"/>
  <c r="N1356" i="1"/>
  <c r="N13" i="1"/>
  <c r="N29" i="1"/>
  <c r="N45" i="1"/>
  <c r="N61" i="1"/>
  <c r="N77" i="1"/>
  <c r="N93" i="1"/>
  <c r="N109" i="1"/>
  <c r="N125" i="1"/>
  <c r="N141" i="1"/>
  <c r="N157" i="1"/>
  <c r="N173" i="1"/>
  <c r="N189" i="1"/>
  <c r="N205" i="1"/>
  <c r="N221" i="1"/>
  <c r="N237" i="1"/>
  <c r="N253" i="1"/>
  <c r="N269" i="1"/>
  <c r="N285" i="1"/>
  <c r="N301" i="1"/>
  <c r="N317" i="1"/>
  <c r="N333" i="1"/>
  <c r="N349" i="1"/>
  <c r="N365" i="1"/>
  <c r="N381" i="1"/>
  <c r="N397" i="1"/>
  <c r="N413" i="1"/>
  <c r="N429" i="1"/>
  <c r="N445" i="1"/>
  <c r="N461" i="1"/>
  <c r="N477" i="1"/>
  <c r="N493" i="1"/>
  <c r="N509" i="1"/>
  <c r="N525" i="1"/>
  <c r="N541" i="1"/>
  <c r="N557" i="1"/>
  <c r="N573" i="1"/>
  <c r="N589" i="1"/>
  <c r="N605" i="1"/>
  <c r="N621" i="1"/>
  <c r="N637" i="1"/>
  <c r="N653" i="1"/>
  <c r="N669" i="1"/>
  <c r="N685" i="1"/>
  <c r="N701" i="1"/>
  <c r="N717" i="1"/>
  <c r="N733" i="1"/>
  <c r="N749" i="1"/>
  <c r="N765" i="1"/>
  <c r="N781" i="1"/>
  <c r="N797" i="1"/>
  <c r="N813" i="1"/>
  <c r="N829" i="1"/>
  <c r="N845" i="1"/>
  <c r="N861" i="1"/>
  <c r="N877" i="1"/>
  <c r="N893" i="1"/>
  <c r="N909" i="1"/>
  <c r="N925" i="1"/>
  <c r="N14" i="1"/>
  <c r="N30" i="1"/>
  <c r="N46" i="1"/>
  <c r="N62" i="1"/>
  <c r="N78" i="1"/>
  <c r="N94" i="1"/>
  <c r="N110" i="1"/>
  <c r="N126" i="1"/>
  <c r="N142" i="1"/>
  <c r="N158" i="1"/>
  <c r="N174" i="1"/>
  <c r="N190" i="1"/>
  <c r="N206" i="1"/>
  <c r="N222" i="1"/>
  <c r="N238" i="1"/>
  <c r="N254" i="1"/>
  <c r="N270" i="1"/>
  <c r="N286" i="1"/>
  <c r="N302" i="1"/>
  <c r="N318" i="1"/>
  <c r="N334" i="1"/>
  <c r="N350" i="1"/>
  <c r="N366" i="1"/>
  <c r="N382" i="1"/>
  <c r="N398" i="1"/>
  <c r="N414" i="1"/>
  <c r="N430" i="1"/>
  <c r="N446" i="1"/>
  <c r="N462" i="1"/>
  <c r="N478" i="1"/>
  <c r="N494" i="1"/>
  <c r="N510" i="1"/>
  <c r="N526" i="1"/>
  <c r="N542" i="1"/>
  <c r="N558" i="1"/>
  <c r="N574" i="1"/>
  <c r="N590" i="1"/>
  <c r="N606" i="1"/>
  <c r="N622" i="1"/>
  <c r="N638" i="1"/>
  <c r="N654" i="1"/>
  <c r="N670" i="1"/>
  <c r="N686" i="1"/>
  <c r="N702" i="1"/>
  <c r="N718" i="1"/>
  <c r="N734" i="1"/>
  <c r="N750" i="1"/>
  <c r="N766" i="1"/>
  <c r="N782" i="1"/>
  <c r="N798" i="1"/>
  <c r="N814" i="1"/>
  <c r="N830" i="1"/>
  <c r="N846" i="1"/>
  <c r="N862" i="1"/>
  <c r="N878" i="1"/>
  <c r="N894" i="1"/>
  <c r="N910" i="1"/>
  <c r="N15" i="1"/>
  <c r="N31" i="1"/>
  <c r="N47" i="1"/>
  <c r="N63" i="1"/>
  <c r="N79" i="1"/>
  <c r="N95" i="1"/>
  <c r="N111" i="1"/>
  <c r="N127" i="1"/>
  <c r="N143" i="1"/>
  <c r="N159" i="1"/>
  <c r="N175" i="1"/>
  <c r="N191" i="1"/>
  <c r="N207" i="1"/>
  <c r="N223" i="1"/>
  <c r="N239" i="1"/>
  <c r="N255" i="1"/>
  <c r="N271" i="1"/>
  <c r="N287" i="1"/>
  <c r="N303" i="1"/>
  <c r="N319" i="1"/>
  <c r="N335" i="1"/>
  <c r="N351" i="1"/>
  <c r="N367" i="1"/>
  <c r="N383" i="1"/>
  <c r="N399" i="1"/>
  <c r="N415" i="1"/>
  <c r="N431" i="1"/>
  <c r="N447" i="1"/>
  <c r="N463" i="1"/>
  <c r="N479" i="1"/>
  <c r="N495" i="1"/>
  <c r="N511" i="1"/>
  <c r="N527" i="1"/>
  <c r="N543" i="1"/>
  <c r="N559" i="1"/>
  <c r="N575" i="1"/>
  <c r="N591" i="1"/>
  <c r="N607" i="1"/>
  <c r="N623" i="1"/>
  <c r="N639" i="1"/>
  <c r="N655" i="1"/>
  <c r="N671" i="1"/>
  <c r="N687" i="1"/>
  <c r="N703" i="1"/>
  <c r="N719" i="1"/>
  <c r="N735" i="1"/>
  <c r="N751" i="1"/>
  <c r="N16" i="1"/>
  <c r="N32" i="1"/>
  <c r="N48" i="1"/>
  <c r="N64" i="1"/>
  <c r="N80" i="1"/>
  <c r="N96" i="1"/>
  <c r="N112" i="1"/>
  <c r="N128" i="1"/>
  <c r="N144" i="1"/>
  <c r="N160" i="1"/>
  <c r="N176" i="1"/>
  <c r="N192" i="1"/>
  <c r="N208" i="1"/>
  <c r="N224" i="1"/>
  <c r="N240" i="1"/>
  <c r="N256" i="1"/>
  <c r="N272" i="1"/>
  <c r="N288" i="1"/>
  <c r="N304" i="1"/>
  <c r="N320" i="1"/>
  <c r="N336" i="1"/>
  <c r="N352" i="1"/>
  <c r="N368" i="1"/>
  <c r="N384" i="1"/>
  <c r="N400" i="1"/>
  <c r="N416" i="1"/>
  <c r="N432" i="1"/>
  <c r="N448" i="1"/>
  <c r="N464" i="1"/>
  <c r="N480" i="1"/>
  <c r="N496" i="1"/>
  <c r="N512" i="1"/>
  <c r="N528" i="1"/>
  <c r="N544" i="1"/>
  <c r="N560" i="1"/>
  <c r="N576" i="1"/>
  <c r="N592" i="1"/>
  <c r="N608" i="1"/>
  <c r="N624" i="1"/>
  <c r="N640" i="1"/>
  <c r="N656" i="1"/>
  <c r="N672" i="1"/>
  <c r="N688" i="1"/>
  <c r="N704" i="1"/>
  <c r="N720" i="1"/>
  <c r="N736" i="1"/>
  <c r="N752" i="1"/>
  <c r="N768" i="1"/>
  <c r="N784" i="1"/>
  <c r="N800" i="1"/>
  <c r="N17" i="1"/>
  <c r="N273" i="1"/>
  <c r="N529" i="1"/>
  <c r="N759" i="1"/>
  <c r="N833" i="1"/>
  <c r="N897" i="1"/>
  <c r="N951" i="1"/>
  <c r="N992" i="1"/>
  <c r="N1031" i="1"/>
  <c r="N1070" i="1"/>
  <c r="N1104" i="1"/>
  <c r="N1140" i="1"/>
  <c r="N1181" i="1"/>
  <c r="N1214" i="1"/>
  <c r="N1246" i="1"/>
  <c r="N1277" i="1"/>
  <c r="N1306" i="1"/>
  <c r="N1332" i="1"/>
  <c r="N1351" i="1"/>
  <c r="N1368" i="1"/>
  <c r="N1384" i="1"/>
  <c r="N1400" i="1"/>
  <c r="N1416" i="1"/>
  <c r="N1432" i="1"/>
  <c r="N1448" i="1"/>
  <c r="N1464" i="1"/>
  <c r="N1480" i="1"/>
  <c r="N1496" i="1"/>
  <c r="N1512" i="1"/>
  <c r="N1528" i="1"/>
  <c r="N1544" i="1"/>
  <c r="N1560" i="1"/>
  <c r="N1576" i="1"/>
  <c r="N1592" i="1"/>
  <c r="N1608" i="1"/>
  <c r="N1624" i="1"/>
  <c r="N1640" i="1"/>
  <c r="N1656" i="1"/>
  <c r="N1672" i="1"/>
  <c r="N1688" i="1"/>
  <c r="N1704" i="1"/>
  <c r="N1720" i="1"/>
  <c r="N1736" i="1"/>
  <c r="N1752" i="1"/>
  <c r="N1768" i="1"/>
  <c r="N1784" i="1"/>
  <c r="N1800" i="1"/>
  <c r="N1095" i="1"/>
  <c r="N1207" i="1"/>
  <c r="N1242" i="1"/>
  <c r="N33" i="1"/>
  <c r="N289" i="1"/>
  <c r="N545" i="1"/>
  <c r="N767" i="1"/>
  <c r="N839" i="1"/>
  <c r="N903" i="1"/>
  <c r="N957" i="1"/>
  <c r="N993" i="1"/>
  <c r="N1037" i="1"/>
  <c r="N1071" i="1"/>
  <c r="N1105" i="1"/>
  <c r="N1143" i="1"/>
  <c r="N1182" i="1"/>
  <c r="N1215" i="1"/>
  <c r="N1247" i="1"/>
  <c r="N1278" i="1"/>
  <c r="N1307" i="1"/>
  <c r="N1333" i="1"/>
  <c r="N1352" i="1"/>
  <c r="N1369" i="1"/>
  <c r="N1385" i="1"/>
  <c r="N1401" i="1"/>
  <c r="N1417" i="1"/>
  <c r="N1433" i="1"/>
  <c r="N1449" i="1"/>
  <c r="N1465" i="1"/>
  <c r="N1481" i="1"/>
  <c r="N1497" i="1"/>
  <c r="N1513" i="1"/>
  <c r="N1529" i="1"/>
  <c r="N1545" i="1"/>
  <c r="N1561" i="1"/>
  <c r="N1577" i="1"/>
  <c r="N1593" i="1"/>
  <c r="N1609" i="1"/>
  <c r="N1625" i="1"/>
  <c r="N1641" i="1"/>
  <c r="N1657" i="1"/>
  <c r="N1673" i="1"/>
  <c r="N1689" i="1"/>
  <c r="N1705" i="1"/>
  <c r="N1721" i="1"/>
  <c r="N1737" i="1"/>
  <c r="N1753" i="1"/>
  <c r="N1769" i="1"/>
  <c r="N1785" i="1"/>
  <c r="N1801" i="1"/>
  <c r="N983" i="1"/>
  <c r="N1135" i="1"/>
  <c r="N1136" i="1"/>
  <c r="N49" i="1"/>
  <c r="N305" i="1"/>
  <c r="N561" i="1"/>
  <c r="N769" i="1"/>
  <c r="N847" i="1"/>
  <c r="N911" i="1"/>
  <c r="N958" i="1"/>
  <c r="N999" i="1"/>
  <c r="N1038" i="1"/>
  <c r="N1072" i="1"/>
  <c r="N1108" i="1"/>
  <c r="N1149" i="1"/>
  <c r="N1183" i="1"/>
  <c r="N1216" i="1"/>
  <c r="N1248" i="1"/>
  <c r="N1279" i="1"/>
  <c r="N1309" i="1"/>
  <c r="N1334" i="1"/>
  <c r="N1353" i="1"/>
  <c r="N1370" i="1"/>
  <c r="N1386" i="1"/>
  <c r="N1402" i="1"/>
  <c r="N1418" i="1"/>
  <c r="N1434" i="1"/>
  <c r="N1450" i="1"/>
  <c r="N1466" i="1"/>
  <c r="N1482" i="1"/>
  <c r="N1498" i="1"/>
  <c r="N1514" i="1"/>
  <c r="N1530" i="1"/>
  <c r="N1546" i="1"/>
  <c r="N1562" i="1"/>
  <c r="N1578" i="1"/>
  <c r="N1594" i="1"/>
  <c r="N1610" i="1"/>
  <c r="N1626" i="1"/>
  <c r="N1642" i="1"/>
  <c r="N1658" i="1"/>
  <c r="N1674" i="1"/>
  <c r="N1690" i="1"/>
  <c r="N1706" i="1"/>
  <c r="N1722" i="1"/>
  <c r="N1738" i="1"/>
  <c r="N1754" i="1"/>
  <c r="N1770" i="1"/>
  <c r="N1786" i="1"/>
  <c r="N1802" i="1"/>
  <c r="N1134" i="1"/>
  <c r="N1024" i="1"/>
  <c r="N1102" i="1"/>
  <c r="N65" i="1"/>
  <c r="N321" i="1"/>
  <c r="N577" i="1"/>
  <c r="N775" i="1"/>
  <c r="N848" i="1"/>
  <c r="N912" i="1"/>
  <c r="N959" i="1"/>
  <c r="N1005" i="1"/>
  <c r="N1039" i="1"/>
  <c r="N1073" i="1"/>
  <c r="N1111" i="1"/>
  <c r="N1150" i="1"/>
  <c r="N1184" i="1"/>
  <c r="N1217" i="1"/>
  <c r="N1249" i="1"/>
  <c r="N1280" i="1"/>
  <c r="N1310" i="1"/>
  <c r="N1335" i="1"/>
  <c r="N1354" i="1"/>
  <c r="N1371" i="1"/>
  <c r="N1387" i="1"/>
  <c r="N1403" i="1"/>
  <c r="N1419" i="1"/>
  <c r="N1435" i="1"/>
  <c r="N1451" i="1"/>
  <c r="N1467" i="1"/>
  <c r="N1483" i="1"/>
  <c r="N1499" i="1"/>
  <c r="N1515" i="1"/>
  <c r="N1531" i="1"/>
  <c r="N1547" i="1"/>
  <c r="N1563" i="1"/>
  <c r="N1579" i="1"/>
  <c r="N1595" i="1"/>
  <c r="N1611" i="1"/>
  <c r="N1627" i="1"/>
  <c r="N1643" i="1"/>
  <c r="N1659" i="1"/>
  <c r="N1675" i="1"/>
  <c r="N1691" i="1"/>
  <c r="N1707" i="1"/>
  <c r="N1723" i="1"/>
  <c r="N1739" i="1"/>
  <c r="N1755" i="1"/>
  <c r="N1771" i="1"/>
  <c r="N1787" i="1"/>
  <c r="N1803" i="1"/>
  <c r="N942" i="1"/>
  <c r="N1700" i="1"/>
  <c r="N737" i="1"/>
  <c r="N895" i="1"/>
  <c r="N1382" i="1"/>
  <c r="N1430" i="1"/>
  <c r="N1478" i="1"/>
  <c r="N1558" i="1"/>
  <c r="N1606" i="1"/>
  <c r="N1686" i="1"/>
  <c r="N1766" i="1"/>
  <c r="N81" i="1"/>
  <c r="N337" i="1"/>
  <c r="N593" i="1"/>
  <c r="N783" i="1"/>
  <c r="N849" i="1"/>
  <c r="N913" i="1"/>
  <c r="N960" i="1"/>
  <c r="N1006" i="1"/>
  <c r="N1040" i="1"/>
  <c r="N1076" i="1"/>
  <c r="N1117" i="1"/>
  <c r="N1151" i="1"/>
  <c r="N1185" i="1"/>
  <c r="N1220" i="1"/>
  <c r="N1252" i="1"/>
  <c r="N1281" i="1"/>
  <c r="N1311" i="1"/>
  <c r="N1336" i="1"/>
  <c r="N1355" i="1"/>
  <c r="N1372" i="1"/>
  <c r="N1388" i="1"/>
  <c r="N1404" i="1"/>
  <c r="N1420" i="1"/>
  <c r="N1436" i="1"/>
  <c r="N1452" i="1"/>
  <c r="N1468" i="1"/>
  <c r="N1484" i="1"/>
  <c r="N1500" i="1"/>
  <c r="N1516" i="1"/>
  <c r="N1532" i="1"/>
  <c r="N1548" i="1"/>
  <c r="N1564" i="1"/>
  <c r="N1580" i="1"/>
  <c r="N1596" i="1"/>
  <c r="N1612" i="1"/>
  <c r="N1628" i="1"/>
  <c r="N1644" i="1"/>
  <c r="N1660" i="1"/>
  <c r="N1676" i="1"/>
  <c r="N1692" i="1"/>
  <c r="N1708" i="1"/>
  <c r="N1724" i="1"/>
  <c r="N1740" i="1"/>
  <c r="N1756" i="1"/>
  <c r="N1772" i="1"/>
  <c r="N1788" i="1"/>
  <c r="N1168" i="1"/>
  <c r="N1169" i="1"/>
  <c r="N1210" i="1"/>
  <c r="N97" i="1"/>
  <c r="N353" i="1"/>
  <c r="N609" i="1"/>
  <c r="N785" i="1"/>
  <c r="N855" i="1"/>
  <c r="N919" i="1"/>
  <c r="N961" i="1"/>
  <c r="N1007" i="1"/>
  <c r="N1041" i="1"/>
  <c r="N1079" i="1"/>
  <c r="N1118" i="1"/>
  <c r="N1152" i="1"/>
  <c r="N1188" i="1"/>
  <c r="N1223" i="1"/>
  <c r="N1255" i="1"/>
  <c r="N1284" i="1"/>
  <c r="N1312" i="1"/>
  <c r="N1337" i="1"/>
  <c r="N1357" i="1"/>
  <c r="N1373" i="1"/>
  <c r="N1389" i="1"/>
  <c r="N1405" i="1"/>
  <c r="N1421" i="1"/>
  <c r="N1437" i="1"/>
  <c r="N1453" i="1"/>
  <c r="N1469" i="1"/>
  <c r="N1485" i="1"/>
  <c r="N1501" i="1"/>
  <c r="N1517" i="1"/>
  <c r="N1533" i="1"/>
  <c r="N1549" i="1"/>
  <c r="N1565" i="1"/>
  <c r="N1581" i="1"/>
  <c r="N1597" i="1"/>
  <c r="N1613" i="1"/>
  <c r="N1629" i="1"/>
  <c r="N1645" i="1"/>
  <c r="N1661" i="1"/>
  <c r="N1677" i="1"/>
  <c r="N1693" i="1"/>
  <c r="N1709" i="1"/>
  <c r="N1725" i="1"/>
  <c r="N1741" i="1"/>
  <c r="N1757" i="1"/>
  <c r="N1773" i="1"/>
  <c r="N1789" i="1"/>
  <c r="N881" i="1"/>
  <c r="N1101" i="1"/>
  <c r="N1172" i="1"/>
  <c r="N113" i="1"/>
  <c r="N369" i="1"/>
  <c r="N625" i="1"/>
  <c r="N791" i="1"/>
  <c r="N863" i="1"/>
  <c r="N926" i="1"/>
  <c r="N967" i="1"/>
  <c r="N1008" i="1"/>
  <c r="N1044" i="1"/>
  <c r="N1085" i="1"/>
  <c r="N1119" i="1"/>
  <c r="N1153" i="1"/>
  <c r="N1191" i="1"/>
  <c r="N1226" i="1"/>
  <c r="N1258" i="1"/>
  <c r="N1287" i="1"/>
  <c r="N1313" i="1"/>
  <c r="N1338" i="1"/>
  <c r="N1358" i="1"/>
  <c r="N1374" i="1"/>
  <c r="N1390" i="1"/>
  <c r="N1406" i="1"/>
  <c r="N1422" i="1"/>
  <c r="N1438" i="1"/>
  <c r="N1454" i="1"/>
  <c r="N1470" i="1"/>
  <c r="N1486" i="1"/>
  <c r="N1502" i="1"/>
  <c r="N1518" i="1"/>
  <c r="N1534" i="1"/>
  <c r="N1550" i="1"/>
  <c r="N1566" i="1"/>
  <c r="N1582" i="1"/>
  <c r="N1598" i="1"/>
  <c r="N1614" i="1"/>
  <c r="N1630" i="1"/>
  <c r="N1646" i="1"/>
  <c r="N1662" i="1"/>
  <c r="N1678" i="1"/>
  <c r="N1694" i="1"/>
  <c r="N1710" i="1"/>
  <c r="N1726" i="1"/>
  <c r="N1742" i="1"/>
  <c r="N1758" i="1"/>
  <c r="N1774" i="1"/>
  <c r="N1790" i="1"/>
  <c r="N1023" i="1"/>
  <c r="N1060" i="1"/>
  <c r="N1063" i="1"/>
  <c r="N129" i="1"/>
  <c r="N385" i="1"/>
  <c r="N641" i="1"/>
  <c r="N799" i="1"/>
  <c r="N864" i="1"/>
  <c r="N927" i="1"/>
  <c r="N973" i="1"/>
  <c r="N1009" i="1"/>
  <c r="N1047" i="1"/>
  <c r="N1086" i="1"/>
  <c r="N1120" i="1"/>
  <c r="N1156" i="1"/>
  <c r="N1197" i="1"/>
  <c r="N1229" i="1"/>
  <c r="N1261" i="1"/>
  <c r="N1290" i="1"/>
  <c r="N1316" i="1"/>
  <c r="N1339" i="1"/>
  <c r="N1359" i="1"/>
  <c r="N1375" i="1"/>
  <c r="N1391" i="1"/>
  <c r="N1407" i="1"/>
  <c r="N1423" i="1"/>
  <c r="N1439" i="1"/>
  <c r="N1455" i="1"/>
  <c r="N1471" i="1"/>
  <c r="N1487" i="1"/>
  <c r="N1503" i="1"/>
  <c r="N1519" i="1"/>
  <c r="N1535" i="1"/>
  <c r="N1551" i="1"/>
  <c r="N1567" i="1"/>
  <c r="N1583" i="1"/>
  <c r="N1599" i="1"/>
  <c r="N1615" i="1"/>
  <c r="N1631" i="1"/>
  <c r="N1647" i="1"/>
  <c r="N1663" i="1"/>
  <c r="N1679" i="1"/>
  <c r="N1695" i="1"/>
  <c r="N1711" i="1"/>
  <c r="N1727" i="1"/>
  <c r="N1743" i="1"/>
  <c r="N1759" i="1"/>
  <c r="N1775" i="1"/>
  <c r="N1791" i="1"/>
  <c r="N817" i="1"/>
  <c r="N1428" i="1"/>
  <c r="N1620" i="1"/>
  <c r="N1716" i="1"/>
  <c r="N1780" i="1"/>
  <c r="N225" i="1"/>
  <c r="N944" i="1"/>
  <c r="N145" i="1"/>
  <c r="N401" i="1"/>
  <c r="N657" i="1"/>
  <c r="N801" i="1"/>
  <c r="N865" i="1"/>
  <c r="N928" i="1"/>
  <c r="N974" i="1"/>
  <c r="N1012" i="1"/>
  <c r="N1053" i="1"/>
  <c r="N1087" i="1"/>
  <c r="N1121" i="1"/>
  <c r="N1159" i="1"/>
  <c r="N1198" i="1"/>
  <c r="N1230" i="1"/>
  <c r="N1262" i="1"/>
  <c r="N1291" i="1"/>
  <c r="N1319" i="1"/>
  <c r="N1341" i="1"/>
  <c r="N1360" i="1"/>
  <c r="N1376" i="1"/>
  <c r="N1392" i="1"/>
  <c r="N1408" i="1"/>
  <c r="N1424" i="1"/>
  <c r="N1440" i="1"/>
  <c r="N1456" i="1"/>
  <c r="N1472" i="1"/>
  <c r="N1488" i="1"/>
  <c r="N1504" i="1"/>
  <c r="N1520" i="1"/>
  <c r="N1536" i="1"/>
  <c r="N1552" i="1"/>
  <c r="N1568" i="1"/>
  <c r="N1584" i="1"/>
  <c r="N1600" i="1"/>
  <c r="N1616" i="1"/>
  <c r="N1632" i="1"/>
  <c r="N1648" i="1"/>
  <c r="N1664" i="1"/>
  <c r="N1680" i="1"/>
  <c r="N1696" i="1"/>
  <c r="N1712" i="1"/>
  <c r="N1728" i="1"/>
  <c r="N1744" i="1"/>
  <c r="N1760" i="1"/>
  <c r="N1776" i="1"/>
  <c r="N1792" i="1"/>
  <c r="N1057" i="1"/>
  <c r="N989" i="1"/>
  <c r="N990" i="1"/>
  <c r="N161" i="1"/>
  <c r="N417" i="1"/>
  <c r="N673" i="1"/>
  <c r="N807" i="1"/>
  <c r="N871" i="1"/>
  <c r="N929" i="1"/>
  <c r="N975" i="1"/>
  <c r="N1015" i="1"/>
  <c r="N1054" i="1"/>
  <c r="N1088" i="1"/>
  <c r="N1124" i="1"/>
  <c r="N1165" i="1"/>
  <c r="N1199" i="1"/>
  <c r="N1231" i="1"/>
  <c r="N1263" i="1"/>
  <c r="N1293" i="1"/>
  <c r="N1322" i="1"/>
  <c r="N1342" i="1"/>
  <c r="N1361" i="1"/>
  <c r="N1377" i="1"/>
  <c r="N1393" i="1"/>
  <c r="N1409" i="1"/>
  <c r="N1425" i="1"/>
  <c r="N1441" i="1"/>
  <c r="N1457" i="1"/>
  <c r="N1473" i="1"/>
  <c r="N1489" i="1"/>
  <c r="N1505" i="1"/>
  <c r="N1521" i="1"/>
  <c r="N1537" i="1"/>
  <c r="N1553" i="1"/>
  <c r="N1569" i="1"/>
  <c r="N1585" i="1"/>
  <c r="N1601" i="1"/>
  <c r="N1617" i="1"/>
  <c r="N1633" i="1"/>
  <c r="N1649" i="1"/>
  <c r="N1665" i="1"/>
  <c r="N1681" i="1"/>
  <c r="N1697" i="1"/>
  <c r="N1713" i="1"/>
  <c r="N1729" i="1"/>
  <c r="N1745" i="1"/>
  <c r="N1761" i="1"/>
  <c r="N1777" i="1"/>
  <c r="N1793" i="1"/>
  <c r="N721" i="1"/>
  <c r="N1236" i="1"/>
  <c r="N1296" i="1"/>
  <c r="N1345" i="1"/>
  <c r="N1380" i="1"/>
  <c r="N1396" i="1"/>
  <c r="N1444" i="1"/>
  <c r="N1476" i="1"/>
  <c r="N1508" i="1"/>
  <c r="N1540" i="1"/>
  <c r="N1572" i="1"/>
  <c r="N1604" i="1"/>
  <c r="N1652" i="1"/>
  <c r="N1668" i="1"/>
  <c r="N1732" i="1"/>
  <c r="N1796" i="1"/>
  <c r="N823" i="1"/>
  <c r="N497" i="1"/>
  <c r="N1328" i="1"/>
  <c r="N1398" i="1"/>
  <c r="N1494" i="1"/>
  <c r="N1574" i="1"/>
  <c r="N1654" i="1"/>
  <c r="N1718" i="1"/>
  <c r="N1798" i="1"/>
  <c r="N177" i="1"/>
  <c r="N433" i="1"/>
  <c r="N689" i="1"/>
  <c r="N815" i="1"/>
  <c r="N879" i="1"/>
  <c r="N935" i="1"/>
  <c r="N976" i="1"/>
  <c r="N1021" i="1"/>
  <c r="N1055" i="1"/>
  <c r="N1089" i="1"/>
  <c r="N1127" i="1"/>
  <c r="N1166" i="1"/>
  <c r="N1200" i="1"/>
  <c r="N1232" i="1"/>
  <c r="N1264" i="1"/>
  <c r="N1294" i="1"/>
  <c r="N1323" i="1"/>
  <c r="N1343" i="1"/>
  <c r="N1362" i="1"/>
  <c r="N1378" i="1"/>
  <c r="N1394" i="1"/>
  <c r="N1410" i="1"/>
  <c r="N1426" i="1"/>
  <c r="N1442" i="1"/>
  <c r="N1458" i="1"/>
  <c r="N1474" i="1"/>
  <c r="N1490" i="1"/>
  <c r="N1506" i="1"/>
  <c r="N1522" i="1"/>
  <c r="N1538" i="1"/>
  <c r="N1554" i="1"/>
  <c r="N1570" i="1"/>
  <c r="N1586" i="1"/>
  <c r="N1602" i="1"/>
  <c r="N1618" i="1"/>
  <c r="N1634" i="1"/>
  <c r="N1650" i="1"/>
  <c r="N1666" i="1"/>
  <c r="N1682" i="1"/>
  <c r="N1698" i="1"/>
  <c r="N1714" i="1"/>
  <c r="N1730" i="1"/>
  <c r="N1746" i="1"/>
  <c r="N1762" i="1"/>
  <c r="N1778" i="1"/>
  <c r="N1794" i="1"/>
  <c r="N465" i="1"/>
  <c r="N1268" i="1"/>
  <c r="N1326" i="1"/>
  <c r="N1364" i="1"/>
  <c r="N1412" i="1"/>
  <c r="N1460" i="1"/>
  <c r="N1492" i="1"/>
  <c r="N1524" i="1"/>
  <c r="N1556" i="1"/>
  <c r="N1588" i="1"/>
  <c r="N1636" i="1"/>
  <c r="N1684" i="1"/>
  <c r="N1748" i="1"/>
  <c r="N887" i="1"/>
  <c r="N743" i="1"/>
  <c r="N1349" i="1"/>
  <c r="N1462" i="1"/>
  <c r="N1542" i="1"/>
  <c r="N1622" i="1"/>
  <c r="N1702" i="1"/>
  <c r="N1782" i="1"/>
  <c r="N193" i="1"/>
  <c r="N449" i="1"/>
  <c r="N705" i="1"/>
  <c r="N816" i="1"/>
  <c r="N880" i="1"/>
  <c r="N941" i="1"/>
  <c r="N977" i="1"/>
  <c r="N1022" i="1"/>
  <c r="N1056" i="1"/>
  <c r="N1092" i="1"/>
  <c r="N1133" i="1"/>
  <c r="N1167" i="1"/>
  <c r="N1201" i="1"/>
  <c r="N1233" i="1"/>
  <c r="N1265" i="1"/>
  <c r="N1295" i="1"/>
  <c r="N1325" i="1"/>
  <c r="N1344" i="1"/>
  <c r="N1363" i="1"/>
  <c r="N1379" i="1"/>
  <c r="N1395" i="1"/>
  <c r="N1411" i="1"/>
  <c r="N1427" i="1"/>
  <c r="N1443" i="1"/>
  <c r="N1459" i="1"/>
  <c r="N1475" i="1"/>
  <c r="N1491" i="1"/>
  <c r="N1507" i="1"/>
  <c r="N1523" i="1"/>
  <c r="N1539" i="1"/>
  <c r="N1555" i="1"/>
  <c r="N1571" i="1"/>
  <c r="N1587" i="1"/>
  <c r="N1603" i="1"/>
  <c r="N1619" i="1"/>
  <c r="N1635" i="1"/>
  <c r="N1651" i="1"/>
  <c r="N1667" i="1"/>
  <c r="N1683" i="1"/>
  <c r="N1699" i="1"/>
  <c r="N1715" i="1"/>
  <c r="N1731" i="1"/>
  <c r="N1747" i="1"/>
  <c r="N1763" i="1"/>
  <c r="N1779" i="1"/>
  <c r="N1795" i="1"/>
  <c r="N209" i="1"/>
  <c r="N1764" i="1"/>
  <c r="N481" i="1"/>
  <c r="N831" i="1"/>
  <c r="N1366" i="1"/>
  <c r="N1446" i="1"/>
  <c r="N1526" i="1"/>
  <c r="N1590" i="1"/>
  <c r="N1670" i="1"/>
  <c r="N1750" i="1"/>
  <c r="N1274" i="1"/>
  <c r="N1239" i="1"/>
  <c r="N1271" i="1"/>
  <c r="N1297" i="1"/>
  <c r="N1327" i="1"/>
  <c r="N1348" i="1"/>
  <c r="N1365" i="1"/>
  <c r="N1381" i="1"/>
  <c r="N1397" i="1"/>
  <c r="N1413" i="1"/>
  <c r="N1429" i="1"/>
  <c r="N1445" i="1"/>
  <c r="N1461" i="1"/>
  <c r="N1477" i="1"/>
  <c r="N1493" i="1"/>
  <c r="N1509" i="1"/>
  <c r="N1525" i="1"/>
  <c r="N1541" i="1"/>
  <c r="N1557" i="1"/>
  <c r="N1573" i="1"/>
  <c r="N1589" i="1"/>
  <c r="N1605" i="1"/>
  <c r="N1621" i="1"/>
  <c r="N1637" i="1"/>
  <c r="N1653" i="1"/>
  <c r="N1669" i="1"/>
  <c r="N1685" i="1"/>
  <c r="N1701" i="1"/>
  <c r="N1717" i="1"/>
  <c r="N1733" i="1"/>
  <c r="N1749" i="1"/>
  <c r="N1765" i="1"/>
  <c r="N1781" i="1"/>
  <c r="N1797" i="1"/>
  <c r="N241" i="1"/>
  <c r="N1300" i="1"/>
  <c r="N1414" i="1"/>
  <c r="N1510" i="1"/>
  <c r="N1638" i="1"/>
  <c r="N1734" i="1"/>
  <c r="N257" i="1"/>
  <c r="N513" i="1"/>
  <c r="N753" i="1"/>
  <c r="N832" i="1"/>
  <c r="N896" i="1"/>
  <c r="N945" i="1"/>
  <c r="N991" i="1"/>
  <c r="N1028" i="1"/>
  <c r="N1069" i="1"/>
  <c r="N1103" i="1"/>
  <c r="N1137" i="1"/>
  <c r="N1175" i="1"/>
  <c r="N1213" i="1"/>
  <c r="N1245" i="1"/>
  <c r="N1275" i="1"/>
  <c r="N1303" i="1"/>
  <c r="N1329" i="1"/>
  <c r="N1350" i="1"/>
  <c r="N1367" i="1"/>
  <c r="N1383" i="1"/>
  <c r="N1399" i="1"/>
  <c r="N1415" i="1"/>
  <c r="N1431" i="1"/>
  <c r="N1447" i="1"/>
  <c r="N1463" i="1"/>
  <c r="N1479" i="1"/>
  <c r="N1495" i="1"/>
  <c r="N1511" i="1"/>
  <c r="N1527" i="1"/>
  <c r="N1543" i="1"/>
  <c r="N1559" i="1"/>
  <c r="N1575" i="1"/>
  <c r="N1591" i="1"/>
  <c r="N1607" i="1"/>
  <c r="N1623" i="1"/>
  <c r="N1639" i="1"/>
  <c r="N1655" i="1"/>
  <c r="N1671" i="1"/>
  <c r="N1687" i="1"/>
  <c r="N1703" i="1"/>
  <c r="N1719" i="1"/>
  <c r="N1735" i="1"/>
  <c r="N1751" i="1"/>
  <c r="N1767" i="1"/>
  <c r="N1783" i="1"/>
  <c r="N1799" i="1"/>
  <c r="N1204" i="1"/>
  <c r="N943" i="1"/>
  <c r="N1025" i="1"/>
  <c r="C34" i="1"/>
  <c r="C27" i="1"/>
  <c r="C32" i="1"/>
  <c r="C35" i="1" s="1"/>
  <c r="C25" i="1"/>
  <c r="C28" i="1" s="1"/>
  <c r="P373" i="1" l="1"/>
  <c r="P213" i="1"/>
  <c r="P853" i="1"/>
  <c r="P341" i="1"/>
  <c r="P581" i="1"/>
  <c r="P325" i="1"/>
  <c r="P1077" i="1"/>
  <c r="P821" i="1"/>
  <c r="P565" i="1"/>
  <c r="P309" i="1"/>
  <c r="P150" i="1"/>
  <c r="P179" i="1"/>
  <c r="P1573" i="1"/>
  <c r="P1317" i="1"/>
  <c r="P1061" i="1"/>
  <c r="P805" i="1"/>
  <c r="P549" i="1"/>
  <c r="P293" i="1"/>
  <c r="P277" i="1"/>
  <c r="P118" i="1"/>
  <c r="P1797" i="1"/>
  <c r="P1541" i="1"/>
  <c r="P1285" i="1"/>
  <c r="P1029" i="1"/>
  <c r="P773" i="1"/>
  <c r="P517" i="1"/>
  <c r="P261" i="1"/>
  <c r="P102" i="1"/>
  <c r="P1781" i="1"/>
  <c r="P1525" i="1"/>
  <c r="P1269" i="1"/>
  <c r="P1013" i="1"/>
  <c r="P757" i="1"/>
  <c r="P501" i="1"/>
  <c r="P229" i="1"/>
  <c r="P70" i="1"/>
  <c r="P1749" i="1"/>
  <c r="P1493" i="1"/>
  <c r="P1237" i="1"/>
  <c r="P981" i="1"/>
  <c r="P725" i="1"/>
  <c r="P469" i="1"/>
  <c r="P197" i="1"/>
  <c r="P54" i="1"/>
  <c r="P1733" i="1"/>
  <c r="P1477" i="1"/>
  <c r="P1221" i="1"/>
  <c r="P965" i="1"/>
  <c r="P709" i="1"/>
  <c r="P453" i="1"/>
  <c r="P165" i="1"/>
  <c r="P38" i="1"/>
  <c r="P1717" i="1"/>
  <c r="P1461" i="1"/>
  <c r="P1205" i="1"/>
  <c r="P949" i="1"/>
  <c r="P693" i="1"/>
  <c r="P437" i="1"/>
  <c r="P117" i="1"/>
  <c r="P22" i="1"/>
  <c r="P1701" i="1"/>
  <c r="P1445" i="1"/>
  <c r="P1189" i="1"/>
  <c r="P933" i="1"/>
  <c r="P677" i="1"/>
  <c r="P421" i="1"/>
  <c r="P181" i="1"/>
  <c r="P149" i="1"/>
  <c r="P133" i="1"/>
  <c r="P101" i="1"/>
  <c r="P85" i="1"/>
  <c r="P69" i="1"/>
  <c r="P53" i="1"/>
  <c r="P37" i="1"/>
  <c r="P21" i="1"/>
  <c r="P5" i="1"/>
  <c r="C16" i="1"/>
  <c r="C17" i="1" s="1"/>
  <c r="U1788" i="1" l="1"/>
  <c r="U237" i="1"/>
  <c r="U493" i="1"/>
  <c r="U1484" i="1"/>
  <c r="U526" i="1"/>
  <c r="U782" i="1"/>
  <c r="U111" i="1"/>
  <c r="U367" i="1"/>
  <c r="U144" i="1"/>
  <c r="U400" i="1"/>
  <c r="U748" i="1"/>
  <c r="U113" i="1"/>
  <c r="U369" i="1"/>
  <c r="U988" i="1"/>
  <c r="U370" i="1"/>
  <c r="U626" i="1"/>
  <c r="U51" i="1"/>
  <c r="U307" i="1"/>
  <c r="U476" i="1"/>
  <c r="U260" i="1"/>
  <c r="U516" i="1"/>
  <c r="U1564" i="1"/>
  <c r="U133" i="1"/>
  <c r="U389" i="1"/>
  <c r="U1580" i="1"/>
  <c r="U550" i="1"/>
  <c r="U806" i="1"/>
  <c r="U103" i="1"/>
  <c r="U407" i="1"/>
  <c r="U66" i="1"/>
  <c r="U296" i="1"/>
  <c r="U552" i="1"/>
  <c r="U422" i="1"/>
  <c r="U313" i="1"/>
  <c r="U1164" i="1"/>
  <c r="U55" i="1"/>
  <c r="U201" i="1"/>
  <c r="U234" i="1"/>
  <c r="U294" i="1"/>
  <c r="U187" i="1"/>
  <c r="U653" i="1"/>
  <c r="U909" i="1"/>
  <c r="U1165" i="1"/>
  <c r="U1421" i="1"/>
  <c r="U1677" i="1"/>
  <c r="U958" i="1"/>
  <c r="U1214" i="1"/>
  <c r="U1470" i="1"/>
  <c r="U1726" i="1"/>
  <c r="U623" i="1"/>
  <c r="U879" i="1"/>
  <c r="U1135" i="1"/>
  <c r="U1391" i="1"/>
  <c r="U1647" i="1"/>
  <c r="U688" i="1"/>
  <c r="U944" i="1"/>
  <c r="U1200" i="1"/>
  <c r="U1456" i="1"/>
  <c r="U1712" i="1"/>
  <c r="U737" i="1"/>
  <c r="U993" i="1"/>
  <c r="U1249" i="1"/>
  <c r="U1505" i="1"/>
  <c r="U1761" i="1"/>
  <c r="U866" i="1"/>
  <c r="U1122" i="1"/>
  <c r="U1378" i="1"/>
  <c r="U1634" i="1"/>
  <c r="U611" i="1"/>
  <c r="U867" i="1"/>
  <c r="U1123" i="1"/>
  <c r="U1379" i="1"/>
  <c r="U1635" i="1"/>
  <c r="U740" i="1"/>
  <c r="U996" i="1"/>
  <c r="U1252" i="1"/>
  <c r="U1508" i="1"/>
  <c r="U1764" i="1"/>
  <c r="U741" i="1"/>
  <c r="U997" i="1"/>
  <c r="U1253" i="1"/>
  <c r="U1509" i="1"/>
  <c r="U1765" i="1"/>
  <c r="U1046" i="1"/>
  <c r="U1302" i="1"/>
  <c r="U1558" i="1"/>
  <c r="U535" i="1"/>
  <c r="U791" i="1"/>
  <c r="U1047" i="1"/>
  <c r="U1303" i="1"/>
  <c r="U1559" i="1"/>
  <c r="Y1558" i="1" s="1"/>
  <c r="U568" i="1"/>
  <c r="U824" i="1"/>
  <c r="U1080" i="1"/>
  <c r="U1336" i="1"/>
  <c r="U1592" i="1"/>
  <c r="U505" i="1"/>
  <c r="U761" i="1"/>
  <c r="U1017" i="1"/>
  <c r="U1273" i="1"/>
  <c r="U1529" i="1"/>
  <c r="U1785" i="1"/>
  <c r="U490" i="1"/>
  <c r="U746" i="1"/>
  <c r="U1002" i="1"/>
  <c r="U1258" i="1"/>
  <c r="U1514" i="1"/>
  <c r="U1770" i="1"/>
  <c r="U651" i="1"/>
  <c r="U907" i="1"/>
  <c r="U1163" i="1"/>
  <c r="U1419" i="1"/>
  <c r="U1675" i="1"/>
  <c r="U97" i="1"/>
  <c r="U1769" i="1"/>
  <c r="U156" i="1"/>
  <c r="U253" i="1"/>
  <c r="U509" i="1"/>
  <c r="U1596" i="1"/>
  <c r="U542" i="1"/>
  <c r="U798" i="1"/>
  <c r="U127" i="1"/>
  <c r="U383" i="1"/>
  <c r="U160" i="1"/>
  <c r="U416" i="1"/>
  <c r="U956" i="1"/>
  <c r="U129" i="1"/>
  <c r="U385" i="1"/>
  <c r="U1308" i="1"/>
  <c r="U386" i="1"/>
  <c r="U642" i="1"/>
  <c r="U67" i="1"/>
  <c r="U323" i="1"/>
  <c r="U668" i="1"/>
  <c r="U276" i="1"/>
  <c r="U532" i="1"/>
  <c r="U77" i="1"/>
  <c r="U149" i="1"/>
  <c r="U405" i="1"/>
  <c r="U13" i="1"/>
  <c r="U566" i="1"/>
  <c r="U822" i="1"/>
  <c r="U135" i="1"/>
  <c r="U423" i="1"/>
  <c r="U20" i="1"/>
  <c r="U312" i="1"/>
  <c r="U92" i="1"/>
  <c r="U39" i="1"/>
  <c r="U329" i="1"/>
  <c r="U1420" i="1"/>
  <c r="U119" i="1"/>
  <c r="U249" i="1"/>
  <c r="U250" i="1"/>
  <c r="U374" i="1"/>
  <c r="U203" i="1"/>
  <c r="U669" i="1"/>
  <c r="U925" i="1"/>
  <c r="U1181" i="1"/>
  <c r="U1437" i="1"/>
  <c r="U1693" i="1"/>
  <c r="U974" i="1"/>
  <c r="U1230" i="1"/>
  <c r="U1486" i="1"/>
  <c r="U1742" i="1"/>
  <c r="U639" i="1"/>
  <c r="U895" i="1"/>
  <c r="U1151" i="1"/>
  <c r="U1407" i="1"/>
  <c r="U1663" i="1"/>
  <c r="U704" i="1"/>
  <c r="U960" i="1"/>
  <c r="U1216" i="1"/>
  <c r="U1472" i="1"/>
  <c r="U1728" i="1"/>
  <c r="U753" i="1"/>
  <c r="U1009" i="1"/>
  <c r="U1265" i="1"/>
  <c r="U1521" i="1"/>
  <c r="U1777" i="1"/>
  <c r="U882" i="1"/>
  <c r="U1138" i="1"/>
  <c r="U1394" i="1"/>
  <c r="U1650" i="1"/>
  <c r="U627" i="1"/>
  <c r="U883" i="1"/>
  <c r="U1139" i="1"/>
  <c r="U1395" i="1"/>
  <c r="Y1394" i="1" s="1"/>
  <c r="U1651" i="1"/>
  <c r="U756" i="1"/>
  <c r="U1012" i="1"/>
  <c r="U1268" i="1"/>
  <c r="U1524" i="1"/>
  <c r="U1780" i="1"/>
  <c r="U757" i="1"/>
  <c r="U1013" i="1"/>
  <c r="U1269" i="1"/>
  <c r="U1525" i="1"/>
  <c r="U1781" i="1"/>
  <c r="U1062" i="1"/>
  <c r="U1318" i="1"/>
  <c r="U1574" i="1"/>
  <c r="U551" i="1"/>
  <c r="U807" i="1"/>
  <c r="U1063" i="1"/>
  <c r="U1319" i="1"/>
  <c r="U1575" i="1"/>
  <c r="U584" i="1"/>
  <c r="U840" i="1"/>
  <c r="U1096" i="1"/>
  <c r="U1352" i="1"/>
  <c r="U1608" i="1"/>
  <c r="U521" i="1"/>
  <c r="U777" i="1"/>
  <c r="U1033" i="1"/>
  <c r="U1289" i="1"/>
  <c r="U1545" i="1"/>
  <c r="U1801" i="1"/>
  <c r="U506" i="1"/>
  <c r="U762" i="1"/>
  <c r="U1018" i="1"/>
  <c r="U1274" i="1"/>
  <c r="U1530" i="1"/>
  <c r="U1786" i="1"/>
  <c r="U667" i="1"/>
  <c r="U923" i="1"/>
  <c r="U1179" i="1"/>
  <c r="U1435" i="1"/>
  <c r="U1691" i="1"/>
  <c r="U353" i="1"/>
  <c r="U1798" i="1"/>
  <c r="U412" i="1"/>
  <c r="U269" i="1"/>
  <c r="U525" i="1"/>
  <c r="U29" i="1"/>
  <c r="U558" i="1"/>
  <c r="U814" i="1"/>
  <c r="U143" i="1"/>
  <c r="U399" i="1"/>
  <c r="U176" i="1"/>
  <c r="U432" i="1"/>
  <c r="U1148" i="1"/>
  <c r="U145" i="1"/>
  <c r="U401" i="1"/>
  <c r="U1756" i="1"/>
  <c r="U402" i="1"/>
  <c r="U12" i="1"/>
  <c r="U83" i="1"/>
  <c r="U339" i="1"/>
  <c r="U860" i="1"/>
  <c r="U292" i="1"/>
  <c r="U548" i="1"/>
  <c r="U158" i="1"/>
  <c r="U165" i="1"/>
  <c r="U421" i="1"/>
  <c r="U270" i="1"/>
  <c r="U582" i="1"/>
  <c r="U204" i="1"/>
  <c r="U183" i="1"/>
  <c r="U439" i="1"/>
  <c r="U196" i="1"/>
  <c r="U328" i="1"/>
  <c r="U316" i="1"/>
  <c r="U151" i="1"/>
  <c r="U345" i="1"/>
  <c r="U1740" i="1"/>
  <c r="U8" i="1"/>
  <c r="U10" i="1"/>
  <c r="U124" i="1"/>
  <c r="U87" i="1"/>
  <c r="U219" i="1"/>
  <c r="U685" i="1"/>
  <c r="U941" i="1"/>
  <c r="U1197" i="1"/>
  <c r="U1453" i="1"/>
  <c r="U1709" i="1"/>
  <c r="U990" i="1"/>
  <c r="U1246" i="1"/>
  <c r="U1502" i="1"/>
  <c r="U1758" i="1"/>
  <c r="U655" i="1"/>
  <c r="U911" i="1"/>
  <c r="U1167" i="1"/>
  <c r="U1423" i="1"/>
  <c r="U1679" i="1"/>
  <c r="U720" i="1"/>
  <c r="U976" i="1"/>
  <c r="U1232" i="1"/>
  <c r="U1488" i="1"/>
  <c r="U1744" i="1"/>
  <c r="U769" i="1"/>
  <c r="U1025" i="1"/>
  <c r="U1281" i="1"/>
  <c r="U1537" i="1"/>
  <c r="U1793" i="1"/>
  <c r="U898" i="1"/>
  <c r="U1154" i="1"/>
  <c r="U1410" i="1"/>
  <c r="U1666" i="1"/>
  <c r="U643" i="1"/>
  <c r="U899" i="1"/>
  <c r="U1155" i="1"/>
  <c r="U1411" i="1"/>
  <c r="U1667" i="1"/>
  <c r="U772" i="1"/>
  <c r="U1028" i="1"/>
  <c r="U1284" i="1"/>
  <c r="U1540" i="1"/>
  <c r="U1796" i="1"/>
  <c r="U773" i="1"/>
  <c r="U1029" i="1"/>
  <c r="U1285" i="1"/>
  <c r="U1541" i="1"/>
  <c r="U1797" i="1"/>
  <c r="U1078" i="1"/>
  <c r="U1334" i="1"/>
  <c r="U1590" i="1"/>
  <c r="U567" i="1"/>
  <c r="U823" i="1"/>
  <c r="U1079" i="1"/>
  <c r="U1335" i="1"/>
  <c r="U1591" i="1"/>
  <c r="U600" i="1"/>
  <c r="U856" i="1"/>
  <c r="U1112" i="1"/>
  <c r="U1368" i="1"/>
  <c r="U1624" i="1"/>
  <c r="U537" i="1"/>
  <c r="U793" i="1"/>
  <c r="U1049" i="1"/>
  <c r="U1305" i="1"/>
  <c r="U1561" i="1"/>
  <c r="U266" i="1"/>
  <c r="U522" i="1"/>
  <c r="U778" i="1"/>
  <c r="U1034" i="1"/>
  <c r="U1290" i="1"/>
  <c r="U1546" i="1"/>
  <c r="U1802" i="1"/>
  <c r="U683" i="1"/>
  <c r="U939" i="1"/>
  <c r="U1195" i="1"/>
  <c r="U1451" i="1"/>
  <c r="U1707" i="1"/>
  <c r="U684" i="1"/>
  <c r="U35" i="1"/>
  <c r="U252" i="1"/>
  <c r="U228" i="1"/>
  <c r="U1500" i="1"/>
  <c r="U373" i="1"/>
  <c r="U534" i="1"/>
  <c r="U342" i="1"/>
  <c r="U391" i="1"/>
  <c r="U280" i="1"/>
  <c r="U262" i="1"/>
  <c r="U972" i="1"/>
  <c r="U185" i="1"/>
  <c r="U198" i="1"/>
  <c r="U427" i="1"/>
  <c r="U1149" i="1"/>
  <c r="U1661" i="1"/>
  <c r="U1198" i="1"/>
  <c r="U1710" i="1"/>
  <c r="U863" i="1"/>
  <c r="U1375" i="1"/>
  <c r="U672" i="1"/>
  <c r="U1184" i="1"/>
  <c r="U1696" i="1"/>
  <c r="U977" i="1"/>
  <c r="U1489" i="1"/>
  <c r="U850" i="1"/>
  <c r="U1362" i="1"/>
  <c r="U1107" i="1"/>
  <c r="U1236" i="1"/>
  <c r="U981" i="1"/>
  <c r="U1749" i="1"/>
  <c r="U1286" i="1"/>
  <c r="U775" i="1"/>
  <c r="U1799" i="1"/>
  <c r="Y1798" i="1" s="1"/>
  <c r="U1320" i="1"/>
  <c r="U745" i="1"/>
  <c r="U730" i="1"/>
  <c r="U891" i="1"/>
  <c r="U652" i="1"/>
  <c r="U285" i="1"/>
  <c r="U541" i="1"/>
  <c r="U206" i="1"/>
  <c r="U574" i="1"/>
  <c r="U268" i="1"/>
  <c r="U159" i="1"/>
  <c r="U415" i="1"/>
  <c r="U192" i="1"/>
  <c r="U448" i="1"/>
  <c r="U1404" i="1"/>
  <c r="U161" i="1"/>
  <c r="U417" i="1"/>
  <c r="U14" i="1"/>
  <c r="U418" i="1"/>
  <c r="U300" i="1"/>
  <c r="U99" i="1"/>
  <c r="U355" i="1"/>
  <c r="U1020" i="1"/>
  <c r="U308" i="1"/>
  <c r="U564" i="1"/>
  <c r="U16" i="1"/>
  <c r="U181" i="1"/>
  <c r="U437" i="1"/>
  <c r="U146" i="1"/>
  <c r="Y145" i="1" s="1"/>
  <c r="U598" i="1"/>
  <c r="U508" i="1"/>
  <c r="U199" i="1"/>
  <c r="U455" i="1"/>
  <c r="U86" i="1"/>
  <c r="U344" i="1"/>
  <c r="U524" i="1"/>
  <c r="U72" i="1"/>
  <c r="U361" i="1"/>
  <c r="U46" i="1"/>
  <c r="U56" i="1"/>
  <c r="U26" i="1"/>
  <c r="U380" i="1"/>
  <c r="U167" i="1"/>
  <c r="U235" i="1"/>
  <c r="U701" i="1"/>
  <c r="U957" i="1"/>
  <c r="U1213" i="1"/>
  <c r="U1469" i="1"/>
  <c r="U1725" i="1"/>
  <c r="U1006" i="1"/>
  <c r="U1262" i="1"/>
  <c r="U1518" i="1"/>
  <c r="U1774" i="1"/>
  <c r="U671" i="1"/>
  <c r="U927" i="1"/>
  <c r="U1183" i="1"/>
  <c r="U1439" i="1"/>
  <c r="U1695" i="1"/>
  <c r="U736" i="1"/>
  <c r="U992" i="1"/>
  <c r="U1248" i="1"/>
  <c r="U1504" i="1"/>
  <c r="U1760" i="1"/>
  <c r="U785" i="1"/>
  <c r="U1041" i="1"/>
  <c r="U1297" i="1"/>
  <c r="U1553" i="1"/>
  <c r="U658" i="1"/>
  <c r="U914" i="1"/>
  <c r="U1170" i="1"/>
  <c r="U1426" i="1"/>
  <c r="U1682" i="1"/>
  <c r="U659" i="1"/>
  <c r="U915" i="1"/>
  <c r="U1171" i="1"/>
  <c r="U1427" i="1"/>
  <c r="U1683" i="1"/>
  <c r="U788" i="1"/>
  <c r="U1044" i="1"/>
  <c r="U1300" i="1"/>
  <c r="U1556" i="1"/>
  <c r="U533" i="1"/>
  <c r="U789" i="1"/>
  <c r="U1045" i="1"/>
  <c r="U1301" i="1"/>
  <c r="U1557" i="1"/>
  <c r="U838" i="1"/>
  <c r="U1094" i="1"/>
  <c r="U1350" i="1"/>
  <c r="U1606" i="1"/>
  <c r="U583" i="1"/>
  <c r="U839" i="1"/>
  <c r="U1095" i="1"/>
  <c r="U1351" i="1"/>
  <c r="U1607" i="1"/>
  <c r="Y1607" i="1" s="1"/>
  <c r="U616" i="1"/>
  <c r="U872" i="1"/>
  <c r="U1128" i="1"/>
  <c r="U1384" i="1"/>
  <c r="U1640" i="1"/>
  <c r="U553" i="1"/>
  <c r="U809" i="1"/>
  <c r="U1065" i="1"/>
  <c r="U1321" i="1"/>
  <c r="U1577" i="1"/>
  <c r="U282" i="1"/>
  <c r="U538" i="1"/>
  <c r="U794" i="1"/>
  <c r="U1050" i="1"/>
  <c r="U1306" i="1"/>
  <c r="U1562" i="1"/>
  <c r="U443" i="1"/>
  <c r="U699" i="1"/>
  <c r="U955" i="1"/>
  <c r="U1211" i="1"/>
  <c r="U1467" i="1"/>
  <c r="U1723" i="1"/>
  <c r="U588" i="1"/>
  <c r="U1618" i="1"/>
  <c r="U1287" i="1"/>
  <c r="U1513" i="1"/>
  <c r="U635" i="1"/>
  <c r="U828" i="1"/>
  <c r="U301" i="1"/>
  <c r="U557" i="1"/>
  <c r="U318" i="1"/>
  <c r="U590" i="1"/>
  <c r="U604" i="1"/>
  <c r="U175" i="1"/>
  <c r="U431" i="1"/>
  <c r="U208" i="1"/>
  <c r="U464" i="1"/>
  <c r="U1772" i="1"/>
  <c r="U177" i="1"/>
  <c r="U433" i="1"/>
  <c r="U126" i="1"/>
  <c r="U434" i="1"/>
  <c r="U556" i="1"/>
  <c r="U115" i="1"/>
  <c r="U371" i="1"/>
  <c r="U1180" i="1"/>
  <c r="U324" i="1"/>
  <c r="U580" i="1"/>
  <c r="U130" i="1"/>
  <c r="U197" i="1"/>
  <c r="U453" i="1"/>
  <c r="U68" i="1"/>
  <c r="Y67" i="1" s="1"/>
  <c r="U614" i="1"/>
  <c r="U844" i="1"/>
  <c r="U215" i="1"/>
  <c r="U471" i="1"/>
  <c r="U182" i="1"/>
  <c r="U360" i="1"/>
  <c r="U796" i="1"/>
  <c r="U104" i="1"/>
  <c r="U377" i="1"/>
  <c r="U254" i="1"/>
  <c r="U88" i="1"/>
  <c r="U42" i="1"/>
  <c r="U636" i="1"/>
  <c r="U24" i="1"/>
  <c r="U251" i="1"/>
  <c r="U717" i="1"/>
  <c r="U973" i="1"/>
  <c r="U1229" i="1"/>
  <c r="U1485" i="1"/>
  <c r="U1741" i="1"/>
  <c r="U1022" i="1"/>
  <c r="U1278" i="1"/>
  <c r="U1534" i="1"/>
  <c r="U1790" i="1"/>
  <c r="U687" i="1"/>
  <c r="U943" i="1"/>
  <c r="U1199" i="1"/>
  <c r="U1455" i="1"/>
  <c r="U1711" i="1"/>
  <c r="U752" i="1"/>
  <c r="U1008" i="1"/>
  <c r="U1264" i="1"/>
  <c r="Y1264" i="1" s="1"/>
  <c r="U1520" i="1"/>
  <c r="U1776" i="1"/>
  <c r="U801" i="1"/>
  <c r="U1057" i="1"/>
  <c r="U1313" i="1"/>
  <c r="U1569" i="1"/>
  <c r="U674" i="1"/>
  <c r="U930" i="1"/>
  <c r="U1186" i="1"/>
  <c r="U1442" i="1"/>
  <c r="U1698" i="1"/>
  <c r="U675" i="1"/>
  <c r="U931" i="1"/>
  <c r="U1187" i="1"/>
  <c r="U1443" i="1"/>
  <c r="U1699" i="1"/>
  <c r="U804" i="1"/>
  <c r="U1060" i="1"/>
  <c r="U1316" i="1"/>
  <c r="U1572" i="1"/>
  <c r="U549" i="1"/>
  <c r="U805" i="1"/>
  <c r="U1061" i="1"/>
  <c r="U1317" i="1"/>
  <c r="U1573" i="1"/>
  <c r="U854" i="1"/>
  <c r="U1110" i="1"/>
  <c r="U1366" i="1"/>
  <c r="U1622" i="1"/>
  <c r="U599" i="1"/>
  <c r="Y599" i="1" s="1"/>
  <c r="U855" i="1"/>
  <c r="U1111" i="1"/>
  <c r="Y1111" i="1" s="1"/>
  <c r="U1367" i="1"/>
  <c r="U1623" i="1"/>
  <c r="U632" i="1"/>
  <c r="U888" i="1"/>
  <c r="U1144" i="1"/>
  <c r="U1400" i="1"/>
  <c r="U1656" i="1"/>
  <c r="U569" i="1"/>
  <c r="U825" i="1"/>
  <c r="U1081" i="1"/>
  <c r="U1337" i="1"/>
  <c r="U1593" i="1"/>
  <c r="U298" i="1"/>
  <c r="U554" i="1"/>
  <c r="U810" i="1"/>
  <c r="U1066" i="1"/>
  <c r="Y1065" i="1" s="1"/>
  <c r="U1322" i="1"/>
  <c r="U1578" i="1"/>
  <c r="U459" i="1"/>
  <c r="U715" i="1"/>
  <c r="U971" i="1"/>
  <c r="U1227" i="1"/>
  <c r="U1483" i="1"/>
  <c r="U1739" i="1"/>
  <c r="U384" i="1"/>
  <c r="U1619" i="1"/>
  <c r="U1576" i="1"/>
  <c r="U1147" i="1"/>
  <c r="U1036" i="1"/>
  <c r="U317" i="1"/>
  <c r="U573" i="1"/>
  <c r="Y573" i="1" s="1"/>
  <c r="U350" i="1"/>
  <c r="U606" i="1"/>
  <c r="U924" i="1"/>
  <c r="U191" i="1"/>
  <c r="U220" i="1"/>
  <c r="U224" i="1"/>
  <c r="U480" i="1"/>
  <c r="U94" i="1"/>
  <c r="U193" i="1"/>
  <c r="U449" i="1"/>
  <c r="U114" i="1"/>
  <c r="Y114" i="1" s="1"/>
  <c r="U450" i="1"/>
  <c r="U812" i="1"/>
  <c r="U131" i="1"/>
  <c r="U387" i="1"/>
  <c r="U1292" i="1"/>
  <c r="U340" i="1"/>
  <c r="U596" i="1"/>
  <c r="U52" i="1"/>
  <c r="U213" i="1"/>
  <c r="U469" i="1"/>
  <c r="U134" i="1"/>
  <c r="U630" i="1"/>
  <c r="U1260" i="1"/>
  <c r="U231" i="1"/>
  <c r="U487" i="1"/>
  <c r="U278" i="1"/>
  <c r="U376" i="1"/>
  <c r="Y376" i="1" s="1"/>
  <c r="U1068" i="1"/>
  <c r="U152" i="1"/>
  <c r="U393" i="1"/>
  <c r="U32" i="1"/>
  <c r="U136" i="1"/>
  <c r="U58" i="1"/>
  <c r="U876" i="1"/>
  <c r="U11" i="1"/>
  <c r="U267" i="1"/>
  <c r="U733" i="1"/>
  <c r="U989" i="1"/>
  <c r="U1245" i="1"/>
  <c r="U1501" i="1"/>
  <c r="U1757" i="1"/>
  <c r="U1038" i="1"/>
  <c r="U1294" i="1"/>
  <c r="U1550" i="1"/>
  <c r="U447" i="1"/>
  <c r="U703" i="1"/>
  <c r="U959" i="1"/>
  <c r="U1215" i="1"/>
  <c r="U1471" i="1"/>
  <c r="U1727" i="1"/>
  <c r="Y1726" i="1" s="1"/>
  <c r="U768" i="1"/>
  <c r="U1024" i="1"/>
  <c r="U1280" i="1"/>
  <c r="U1536" i="1"/>
  <c r="U1792" i="1"/>
  <c r="U817" i="1"/>
  <c r="U1073" i="1"/>
  <c r="U1329" i="1"/>
  <c r="U1585" i="1"/>
  <c r="U690" i="1"/>
  <c r="U946" i="1"/>
  <c r="U1202" i="1"/>
  <c r="U1458" i="1"/>
  <c r="U1714" i="1"/>
  <c r="U691" i="1"/>
  <c r="U947" i="1"/>
  <c r="U1203" i="1"/>
  <c r="U1459" i="1"/>
  <c r="U1715" i="1"/>
  <c r="U820" i="1"/>
  <c r="U1076" i="1"/>
  <c r="U1332" i="1"/>
  <c r="U1588" i="1"/>
  <c r="U565" i="1"/>
  <c r="U821" i="1"/>
  <c r="U1077" i="1"/>
  <c r="U1333" i="1"/>
  <c r="U1589" i="1"/>
  <c r="U870" i="1"/>
  <c r="U1126" i="1"/>
  <c r="U1382" i="1"/>
  <c r="U1638" i="1"/>
  <c r="U615" i="1"/>
  <c r="U871" i="1"/>
  <c r="U1127" i="1"/>
  <c r="U1383" i="1"/>
  <c r="U1639" i="1"/>
  <c r="U648" i="1"/>
  <c r="U904" i="1"/>
  <c r="U1160" i="1"/>
  <c r="U1416" i="1"/>
  <c r="U1672" i="1"/>
  <c r="U585" i="1"/>
  <c r="U841" i="1"/>
  <c r="U1097" i="1"/>
  <c r="U1353" i="1"/>
  <c r="U1609" i="1"/>
  <c r="U314" i="1"/>
  <c r="U570" i="1"/>
  <c r="U826" i="1"/>
  <c r="U1082" i="1"/>
  <c r="U1338" i="1"/>
  <c r="U1594" i="1"/>
  <c r="U475" i="1"/>
  <c r="U731" i="1"/>
  <c r="U987" i="1"/>
  <c r="U1243" i="1"/>
  <c r="U1499" i="1"/>
  <c r="U1755" i="1"/>
  <c r="U354" i="1"/>
  <c r="U980" i="1"/>
  <c r="U474" i="1"/>
  <c r="U1212" i="1"/>
  <c r="U333" i="1"/>
  <c r="U589" i="1"/>
  <c r="U366" i="1"/>
  <c r="U622" i="1"/>
  <c r="U1244" i="1"/>
  <c r="U207" i="1"/>
  <c r="U492" i="1"/>
  <c r="U240" i="1"/>
  <c r="U496" i="1"/>
  <c r="U238" i="1"/>
  <c r="Y237" i="1" s="1"/>
  <c r="U209" i="1"/>
  <c r="U465" i="1"/>
  <c r="U210" i="1"/>
  <c r="U466" i="1"/>
  <c r="U1100" i="1"/>
  <c r="U147" i="1"/>
  <c r="U403" i="1"/>
  <c r="U1452" i="1"/>
  <c r="U356" i="1"/>
  <c r="U612" i="1"/>
  <c r="U148" i="1"/>
  <c r="U229" i="1"/>
  <c r="U485" i="1"/>
  <c r="U246" i="1"/>
  <c r="U646" i="1"/>
  <c r="U1724" i="1"/>
  <c r="U247" i="1"/>
  <c r="U503" i="1"/>
  <c r="U390" i="1"/>
  <c r="U392" i="1"/>
  <c r="U1356" i="1"/>
  <c r="U216" i="1"/>
  <c r="U409" i="1"/>
  <c r="U82" i="1"/>
  <c r="U184" i="1"/>
  <c r="Y184" i="1" s="1"/>
  <c r="U74" i="1"/>
  <c r="U1132" i="1"/>
  <c r="U27" i="1"/>
  <c r="U283" i="1"/>
  <c r="U749" i="1"/>
  <c r="U1005" i="1"/>
  <c r="U1261" i="1"/>
  <c r="U1517" i="1"/>
  <c r="U1773" i="1"/>
  <c r="U1054" i="1"/>
  <c r="U1310" i="1"/>
  <c r="U1566" i="1"/>
  <c r="U463" i="1"/>
  <c r="U719" i="1"/>
  <c r="U975" i="1"/>
  <c r="U1231" i="1"/>
  <c r="U1487" i="1"/>
  <c r="U1743" i="1"/>
  <c r="U784" i="1"/>
  <c r="U1040" i="1"/>
  <c r="U1296" i="1"/>
  <c r="U1552" i="1"/>
  <c r="U577" i="1"/>
  <c r="U833" i="1"/>
  <c r="U1089" i="1"/>
  <c r="U1345" i="1"/>
  <c r="U1601" i="1"/>
  <c r="U706" i="1"/>
  <c r="U962" i="1"/>
  <c r="U1218" i="1"/>
  <c r="U1474" i="1"/>
  <c r="U1730" i="1"/>
  <c r="U707" i="1"/>
  <c r="U963" i="1"/>
  <c r="U1219" i="1"/>
  <c r="U1475" i="1"/>
  <c r="U1731" i="1"/>
  <c r="U836" i="1"/>
  <c r="U1092" i="1"/>
  <c r="U1348" i="1"/>
  <c r="U1604" i="1"/>
  <c r="U581" i="1"/>
  <c r="U837" i="1"/>
  <c r="Y837" i="1" s="1"/>
  <c r="U1093" i="1"/>
  <c r="Y1093" i="1" s="1"/>
  <c r="U1349" i="1"/>
  <c r="U1605" i="1"/>
  <c r="U886" i="1"/>
  <c r="U1142" i="1"/>
  <c r="U1398" i="1"/>
  <c r="U1654" i="1"/>
  <c r="U631" i="1"/>
  <c r="U887" i="1"/>
  <c r="U1143" i="1"/>
  <c r="Y1143" i="1" s="1"/>
  <c r="U1399" i="1"/>
  <c r="Y1399" i="1" s="1"/>
  <c r="U1655" i="1"/>
  <c r="Y1655" i="1" s="1"/>
  <c r="U664" i="1"/>
  <c r="U920" i="1"/>
  <c r="U1176" i="1"/>
  <c r="U1432" i="1"/>
  <c r="U1688" i="1"/>
  <c r="U601" i="1"/>
  <c r="U857" i="1"/>
  <c r="U1113" i="1"/>
  <c r="U1369" i="1"/>
  <c r="U1625" i="1"/>
  <c r="U330" i="1"/>
  <c r="U586" i="1"/>
  <c r="U842" i="1"/>
  <c r="U1098" i="1"/>
  <c r="U1354" i="1"/>
  <c r="U1610" i="1"/>
  <c r="U491" i="1"/>
  <c r="U747" i="1"/>
  <c r="U1003" i="1"/>
  <c r="Y1002" i="1" s="1"/>
  <c r="U1259" i="1"/>
  <c r="U1515" i="1"/>
  <c r="U1771" i="1"/>
  <c r="U112" i="1"/>
  <c r="U1363" i="1"/>
  <c r="U1001" i="1"/>
  <c r="U1436" i="1"/>
  <c r="U349" i="1"/>
  <c r="U605" i="1"/>
  <c r="U382" i="1"/>
  <c r="U638" i="1"/>
  <c r="U1708" i="1"/>
  <c r="U223" i="1"/>
  <c r="U764" i="1"/>
  <c r="U256" i="1"/>
  <c r="U512" i="1"/>
  <c r="U64" i="1"/>
  <c r="U225" i="1"/>
  <c r="U481" i="1"/>
  <c r="U226" i="1"/>
  <c r="U482" i="1"/>
  <c r="U1372" i="1"/>
  <c r="U163" i="1"/>
  <c r="U419" i="1"/>
  <c r="U1532" i="1"/>
  <c r="U372" i="1"/>
  <c r="U628" i="1"/>
  <c r="U244" i="1"/>
  <c r="U245" i="1"/>
  <c r="U501" i="1"/>
  <c r="U326" i="1"/>
  <c r="U662" i="1"/>
  <c r="U62" i="1"/>
  <c r="U263" i="1"/>
  <c r="Y262" i="1" s="1"/>
  <c r="U519" i="1"/>
  <c r="U23" i="1"/>
  <c r="U408" i="1"/>
  <c r="U1660" i="1"/>
  <c r="U41" i="1"/>
  <c r="U425" i="1"/>
  <c r="U36" i="1"/>
  <c r="U232" i="1"/>
  <c r="U90" i="1"/>
  <c r="U1388" i="1"/>
  <c r="U43" i="1"/>
  <c r="U299" i="1"/>
  <c r="U765" i="1"/>
  <c r="U1021" i="1"/>
  <c r="U1277" i="1"/>
  <c r="Y1277" i="1" s="1"/>
  <c r="U1533" i="1"/>
  <c r="U1789" i="1"/>
  <c r="U1070" i="1"/>
  <c r="U1326" i="1"/>
  <c r="U1582" i="1"/>
  <c r="U479" i="1"/>
  <c r="U735" i="1"/>
  <c r="U991" i="1"/>
  <c r="U1247" i="1"/>
  <c r="U1503" i="1"/>
  <c r="U1759" i="1"/>
  <c r="U800" i="1"/>
  <c r="U1056" i="1"/>
  <c r="U1312" i="1"/>
  <c r="U1568" i="1"/>
  <c r="U593" i="1"/>
  <c r="U849" i="1"/>
  <c r="U1105" i="1"/>
  <c r="U1361" i="1"/>
  <c r="U1617" i="1"/>
  <c r="U722" i="1"/>
  <c r="U978" i="1"/>
  <c r="U1234" i="1"/>
  <c r="U1490" i="1"/>
  <c r="U1746" i="1"/>
  <c r="U723" i="1"/>
  <c r="U979" i="1"/>
  <c r="U1235" i="1"/>
  <c r="Y1235" i="1" s="1"/>
  <c r="U1491" i="1"/>
  <c r="U1747" i="1"/>
  <c r="U852" i="1"/>
  <c r="U1108" i="1"/>
  <c r="Y1107" i="1" s="1"/>
  <c r="U1364" i="1"/>
  <c r="U1620" i="1"/>
  <c r="U597" i="1"/>
  <c r="U853" i="1"/>
  <c r="U1109" i="1"/>
  <c r="U1365" i="1"/>
  <c r="U1621" i="1"/>
  <c r="U902" i="1"/>
  <c r="U1158" i="1"/>
  <c r="U1414" i="1"/>
  <c r="U1670" i="1"/>
  <c r="U647" i="1"/>
  <c r="U903" i="1"/>
  <c r="U1159" i="1"/>
  <c r="U1415" i="1"/>
  <c r="U1671" i="1"/>
  <c r="U680" i="1"/>
  <c r="U936" i="1"/>
  <c r="U1192" i="1"/>
  <c r="U1448" i="1"/>
  <c r="U1704" i="1"/>
  <c r="U617" i="1"/>
  <c r="U873" i="1"/>
  <c r="U1129" i="1"/>
  <c r="U1385" i="1"/>
  <c r="U1641" i="1"/>
  <c r="U346" i="1"/>
  <c r="U602" i="1"/>
  <c r="U858" i="1"/>
  <c r="U1114" i="1"/>
  <c r="U1370" i="1"/>
  <c r="U1626" i="1"/>
  <c r="Y1625" i="1" s="1"/>
  <c r="U507" i="1"/>
  <c r="U763" i="1"/>
  <c r="U1019" i="1"/>
  <c r="U1275" i="1"/>
  <c r="U1531" i="1"/>
  <c r="U1787" i="1"/>
  <c r="U610" i="1"/>
  <c r="U1516" i="1"/>
  <c r="U365" i="1"/>
  <c r="U621" i="1"/>
  <c r="U398" i="1"/>
  <c r="U654" i="1"/>
  <c r="U78" i="1"/>
  <c r="U239" i="1"/>
  <c r="U1052" i="1"/>
  <c r="U272" i="1"/>
  <c r="U528" i="1"/>
  <c r="U96" i="1"/>
  <c r="U241" i="1"/>
  <c r="U497" i="1"/>
  <c r="U242" i="1"/>
  <c r="U498" i="1"/>
  <c r="U1644" i="1"/>
  <c r="U179" i="1"/>
  <c r="U435" i="1"/>
  <c r="U1612" i="1"/>
  <c r="U388" i="1"/>
  <c r="U644" i="1"/>
  <c r="U5" i="1"/>
  <c r="U261" i="1"/>
  <c r="U517" i="1"/>
  <c r="U358" i="1"/>
  <c r="U678" i="1"/>
  <c r="U302" i="1"/>
  <c r="U279" i="1"/>
  <c r="U44" i="1"/>
  <c r="U71" i="1"/>
  <c r="U424" i="1"/>
  <c r="U125" i="1"/>
  <c r="U89" i="1"/>
  <c r="U441" i="1"/>
  <c r="U164" i="1"/>
  <c r="Y163" i="1" s="1"/>
  <c r="U9" i="1"/>
  <c r="U106" i="1"/>
  <c r="U1628" i="1"/>
  <c r="U59" i="1"/>
  <c r="U315" i="1"/>
  <c r="U781" i="1"/>
  <c r="U1037" i="1"/>
  <c r="U1293" i="1"/>
  <c r="U1549" i="1"/>
  <c r="U830" i="1"/>
  <c r="U1086" i="1"/>
  <c r="U1342" i="1"/>
  <c r="U1598" i="1"/>
  <c r="U495" i="1"/>
  <c r="U751" i="1"/>
  <c r="U1007" i="1"/>
  <c r="U1263" i="1"/>
  <c r="U1519" i="1"/>
  <c r="U1775" i="1"/>
  <c r="U816" i="1"/>
  <c r="U1072" i="1"/>
  <c r="U1328" i="1"/>
  <c r="U1584" i="1"/>
  <c r="U609" i="1"/>
  <c r="U865" i="1"/>
  <c r="U1121" i="1"/>
  <c r="U1377" i="1"/>
  <c r="U1633" i="1"/>
  <c r="U738" i="1"/>
  <c r="U994" i="1"/>
  <c r="U1250" i="1"/>
  <c r="U1506" i="1"/>
  <c r="U1762" i="1"/>
  <c r="U739" i="1"/>
  <c r="U995" i="1"/>
  <c r="U1251" i="1"/>
  <c r="U1507" i="1"/>
  <c r="U1763" i="1"/>
  <c r="U868" i="1"/>
  <c r="U1124" i="1"/>
  <c r="U1380" i="1"/>
  <c r="U1636" i="1"/>
  <c r="U613" i="1"/>
  <c r="Y612" i="1" s="1"/>
  <c r="U869" i="1"/>
  <c r="U1125" i="1"/>
  <c r="U1381" i="1"/>
  <c r="U1637" i="1"/>
  <c r="U918" i="1"/>
  <c r="U1174" i="1"/>
  <c r="U1430" i="1"/>
  <c r="U1686" i="1"/>
  <c r="U663" i="1"/>
  <c r="U919" i="1"/>
  <c r="U1175" i="1"/>
  <c r="U1431" i="1"/>
  <c r="U1687" i="1"/>
  <c r="U696" i="1"/>
  <c r="U952" i="1"/>
  <c r="U1208" i="1"/>
  <c r="U1464" i="1"/>
  <c r="U1720" i="1"/>
  <c r="U633" i="1"/>
  <c r="U889" i="1"/>
  <c r="U1145" i="1"/>
  <c r="U1401" i="1"/>
  <c r="U1657" i="1"/>
  <c r="U362" i="1"/>
  <c r="U618" i="1"/>
  <c r="Y617" i="1" s="1"/>
  <c r="U874" i="1"/>
  <c r="U1130" i="1"/>
  <c r="U1386" i="1"/>
  <c r="Y1385" i="1" s="1"/>
  <c r="U1642" i="1"/>
  <c r="U523" i="1"/>
  <c r="U779" i="1"/>
  <c r="U1035" i="1"/>
  <c r="U1291" i="1"/>
  <c r="U1547" i="1"/>
  <c r="U1803" i="1"/>
  <c r="U1276" i="1"/>
  <c r="U1498" i="1"/>
  <c r="U1548" i="1"/>
  <c r="U381" i="1"/>
  <c r="Y381" i="1" s="1"/>
  <c r="U637" i="1"/>
  <c r="U414" i="1"/>
  <c r="U670" i="1"/>
  <c r="U334" i="1"/>
  <c r="U255" i="1"/>
  <c r="U1340" i="1"/>
  <c r="U288" i="1"/>
  <c r="U544" i="1"/>
  <c r="U128" i="1"/>
  <c r="U257" i="1"/>
  <c r="U513" i="1"/>
  <c r="U258" i="1"/>
  <c r="U514" i="1"/>
  <c r="U93" i="1"/>
  <c r="U195" i="1"/>
  <c r="Y195" i="1" s="1"/>
  <c r="U451" i="1"/>
  <c r="U45" i="1"/>
  <c r="U404" i="1"/>
  <c r="U172" i="1"/>
  <c r="U21" i="1"/>
  <c r="U277" i="1"/>
  <c r="U76" i="1"/>
  <c r="U438" i="1"/>
  <c r="U694" i="1"/>
  <c r="U98" i="1"/>
  <c r="U295" i="1"/>
  <c r="U332" i="1"/>
  <c r="U40" i="1"/>
  <c r="U440" i="1"/>
  <c r="U142" i="1"/>
  <c r="U137" i="1"/>
  <c r="U457" i="1"/>
  <c r="U6" i="1"/>
  <c r="U25" i="1"/>
  <c r="U122" i="1"/>
  <c r="U141" i="1"/>
  <c r="U75" i="1"/>
  <c r="Y74" i="1" s="1"/>
  <c r="U331" i="1"/>
  <c r="U797" i="1"/>
  <c r="U1053" i="1"/>
  <c r="U1309" i="1"/>
  <c r="U1565" i="1"/>
  <c r="U846" i="1"/>
  <c r="U1102" i="1"/>
  <c r="U1358" i="1"/>
  <c r="U1614" i="1"/>
  <c r="U511" i="1"/>
  <c r="U767" i="1"/>
  <c r="U1023" i="1"/>
  <c r="Y1022" i="1" s="1"/>
  <c r="U1279" i="1"/>
  <c r="Y1278" i="1" s="1"/>
  <c r="U1535" i="1"/>
  <c r="U1791" i="1"/>
  <c r="U832" i="1"/>
  <c r="U1088" i="1"/>
  <c r="U1344" i="1"/>
  <c r="U1600" i="1"/>
  <c r="U625" i="1"/>
  <c r="U881" i="1"/>
  <c r="U1137" i="1"/>
  <c r="U1393" i="1"/>
  <c r="U1649" i="1"/>
  <c r="U754" i="1"/>
  <c r="U1010" i="1"/>
  <c r="U1266" i="1"/>
  <c r="Y1265" i="1" s="1"/>
  <c r="U1522" i="1"/>
  <c r="Y1521" i="1" s="1"/>
  <c r="U1778" i="1"/>
  <c r="Y1777" i="1" s="1"/>
  <c r="U755" i="1"/>
  <c r="U1011" i="1"/>
  <c r="U1267" i="1"/>
  <c r="U1523" i="1"/>
  <c r="U1779" i="1"/>
  <c r="U884" i="1"/>
  <c r="U1140" i="1"/>
  <c r="U1396" i="1"/>
  <c r="U1652" i="1"/>
  <c r="U629" i="1"/>
  <c r="U885" i="1"/>
  <c r="U1141" i="1"/>
  <c r="U1397" i="1"/>
  <c r="U1653" i="1"/>
  <c r="U934" i="1"/>
  <c r="U1190" i="1"/>
  <c r="U1446" i="1"/>
  <c r="U1702" i="1"/>
  <c r="U679" i="1"/>
  <c r="Y679" i="1" s="1"/>
  <c r="U935" i="1"/>
  <c r="U1191" i="1"/>
  <c r="U1447" i="1"/>
  <c r="U1703" i="1"/>
  <c r="Y1703" i="1" s="1"/>
  <c r="U712" i="1"/>
  <c r="U968" i="1"/>
  <c r="U1224" i="1"/>
  <c r="U1480" i="1"/>
  <c r="U1736" i="1"/>
  <c r="U649" i="1"/>
  <c r="Y648" i="1" s="1"/>
  <c r="U905" i="1"/>
  <c r="U1161" i="1"/>
  <c r="U1417" i="1"/>
  <c r="U1673" i="1"/>
  <c r="U378" i="1"/>
  <c r="U634" i="1"/>
  <c r="U890" i="1"/>
  <c r="U1146" i="1"/>
  <c r="U1402" i="1"/>
  <c r="U1658" i="1"/>
  <c r="U539" i="1"/>
  <c r="U795" i="1"/>
  <c r="U1051" i="1"/>
  <c r="U1307" i="1"/>
  <c r="U1563" i="1"/>
  <c r="U95" i="1"/>
  <c r="Y94" i="1" s="1"/>
  <c r="U725" i="1"/>
  <c r="U1242" i="1"/>
  <c r="U61" i="1"/>
  <c r="U397" i="1"/>
  <c r="U236" i="1"/>
  <c r="U430" i="1"/>
  <c r="U686" i="1"/>
  <c r="U15" i="1"/>
  <c r="U271" i="1"/>
  <c r="U1676" i="1"/>
  <c r="U304" i="1"/>
  <c r="U560" i="1"/>
  <c r="U17" i="1"/>
  <c r="U273" i="1"/>
  <c r="U529" i="1"/>
  <c r="U274" i="1"/>
  <c r="U530" i="1"/>
  <c r="U190" i="1"/>
  <c r="U211" i="1"/>
  <c r="U467" i="1"/>
  <c r="U222" i="1"/>
  <c r="U420" i="1"/>
  <c r="U444" i="1"/>
  <c r="U37" i="1"/>
  <c r="U293" i="1"/>
  <c r="U348" i="1"/>
  <c r="U454" i="1"/>
  <c r="U710" i="1"/>
  <c r="U4" i="1"/>
  <c r="U311" i="1"/>
  <c r="U620" i="1"/>
  <c r="U120" i="1"/>
  <c r="U456" i="1"/>
  <c r="U18" i="1"/>
  <c r="U169" i="1"/>
  <c r="U60" i="1"/>
  <c r="U70" i="1"/>
  <c r="U57" i="1"/>
  <c r="Y56" i="1" s="1"/>
  <c r="U138" i="1"/>
  <c r="U110" i="1"/>
  <c r="U91" i="1"/>
  <c r="U347" i="1"/>
  <c r="U813" i="1"/>
  <c r="U1069" i="1"/>
  <c r="U1325" i="1"/>
  <c r="U1581" i="1"/>
  <c r="U862" i="1"/>
  <c r="U1118" i="1"/>
  <c r="U1374" i="1"/>
  <c r="U1630" i="1"/>
  <c r="U527" i="1"/>
  <c r="U783" i="1"/>
  <c r="Y782" i="1" s="1"/>
  <c r="U1039" i="1"/>
  <c r="Y1039" i="1" s="1"/>
  <c r="U1295" i="1"/>
  <c r="U1551" i="1"/>
  <c r="U592" i="1"/>
  <c r="U848" i="1"/>
  <c r="U1104" i="1"/>
  <c r="U1360" i="1"/>
  <c r="U1616" i="1"/>
  <c r="U641" i="1"/>
  <c r="Y641" i="1" s="1"/>
  <c r="U897" i="1"/>
  <c r="U1153" i="1"/>
  <c r="U1409" i="1"/>
  <c r="U1665" i="1"/>
  <c r="U770" i="1"/>
  <c r="Y769" i="1" s="1"/>
  <c r="U1026" i="1"/>
  <c r="Y1025" i="1" s="1"/>
  <c r="U1282" i="1"/>
  <c r="Y1281" i="1" s="1"/>
  <c r="U1538" i="1"/>
  <c r="U1794" i="1"/>
  <c r="U771" i="1"/>
  <c r="U1027" i="1"/>
  <c r="U1283" i="1"/>
  <c r="U1539" i="1"/>
  <c r="Y1539" i="1" s="1"/>
  <c r="U1795" i="1"/>
  <c r="U900" i="1"/>
  <c r="U1156" i="1"/>
  <c r="U1412" i="1"/>
  <c r="U1668" i="1"/>
  <c r="U645" i="1"/>
  <c r="U901" i="1"/>
  <c r="U1157" i="1"/>
  <c r="U1413" i="1"/>
  <c r="U1669" i="1"/>
  <c r="U950" i="1"/>
  <c r="U1206" i="1"/>
  <c r="U1462" i="1"/>
  <c r="U1718" i="1"/>
  <c r="U695" i="1"/>
  <c r="U951" i="1"/>
  <c r="U1207" i="1"/>
  <c r="U1463" i="1"/>
  <c r="U1719" i="1"/>
  <c r="U728" i="1"/>
  <c r="U984" i="1"/>
  <c r="U1240" i="1"/>
  <c r="U1496" i="1"/>
  <c r="U1752" i="1"/>
  <c r="U665" i="1"/>
  <c r="Y664" i="1" s="1"/>
  <c r="U921" i="1"/>
  <c r="U1177" i="1"/>
  <c r="U1433" i="1"/>
  <c r="U1689" i="1"/>
  <c r="U394" i="1"/>
  <c r="U650" i="1"/>
  <c r="U906" i="1"/>
  <c r="U1162" i="1"/>
  <c r="U1418" i="1"/>
  <c r="U1674" i="1"/>
  <c r="Y1674" i="1" s="1"/>
  <c r="U555" i="1"/>
  <c r="Y555" i="1" s="1"/>
  <c r="U811" i="1"/>
  <c r="U1067" i="1"/>
  <c r="U1323" i="1"/>
  <c r="U1579" i="1"/>
  <c r="Y1579" i="1" s="1"/>
  <c r="U477" i="1"/>
  <c r="U1543" i="1"/>
  <c r="U157" i="1"/>
  <c r="U413" i="1"/>
  <c r="U460" i="1"/>
  <c r="U446" i="1"/>
  <c r="U702" i="1"/>
  <c r="U31" i="1"/>
  <c r="U287" i="1"/>
  <c r="U109" i="1"/>
  <c r="U320" i="1"/>
  <c r="U576" i="1"/>
  <c r="U33" i="1"/>
  <c r="U289" i="1"/>
  <c r="U545" i="1"/>
  <c r="U290" i="1"/>
  <c r="U546" i="1"/>
  <c r="U50" i="1"/>
  <c r="U227" i="1"/>
  <c r="U483" i="1"/>
  <c r="U34" i="1"/>
  <c r="U436" i="1"/>
  <c r="U716" i="1"/>
  <c r="U53" i="1"/>
  <c r="U309" i="1"/>
  <c r="U572" i="1"/>
  <c r="U470" i="1"/>
  <c r="U726" i="1"/>
  <c r="U116" i="1"/>
  <c r="U327" i="1"/>
  <c r="Y327" i="1" s="1"/>
  <c r="U892" i="1"/>
  <c r="U168" i="1"/>
  <c r="U472" i="1"/>
  <c r="Y471" i="1" s="1"/>
  <c r="U162" i="1"/>
  <c r="U217" i="1"/>
  <c r="U188" i="1"/>
  <c r="U150" i="1"/>
  <c r="U73" i="1"/>
  <c r="U154" i="1"/>
  <c r="U178" i="1"/>
  <c r="U107" i="1"/>
  <c r="U363" i="1"/>
  <c r="U829" i="1"/>
  <c r="U1085" i="1"/>
  <c r="U1341" i="1"/>
  <c r="Y1341" i="1" s="1"/>
  <c r="U1597" i="1"/>
  <c r="U878" i="1"/>
  <c r="U1134" i="1"/>
  <c r="U1390" i="1"/>
  <c r="Y1390" i="1" s="1"/>
  <c r="U1646" i="1"/>
  <c r="Y1646" i="1" s="1"/>
  <c r="U543" i="1"/>
  <c r="U799" i="1"/>
  <c r="U1055" i="1"/>
  <c r="U1311" i="1"/>
  <c r="U1567" i="1"/>
  <c r="U608" i="1"/>
  <c r="U864" i="1"/>
  <c r="U1120" i="1"/>
  <c r="U1376" i="1"/>
  <c r="U1632" i="1"/>
  <c r="Y1632" i="1" s="1"/>
  <c r="U657" i="1"/>
  <c r="U913" i="1"/>
  <c r="U1169" i="1"/>
  <c r="U1425" i="1"/>
  <c r="Y1425" i="1" s="1"/>
  <c r="U1681" i="1"/>
  <c r="Y1681" i="1" s="1"/>
  <c r="U786" i="1"/>
  <c r="U1042" i="1"/>
  <c r="U1298" i="1"/>
  <c r="U1554" i="1"/>
  <c r="U531" i="1"/>
  <c r="U787" i="1"/>
  <c r="U1043" i="1"/>
  <c r="U1299" i="1"/>
  <c r="U1555" i="1"/>
  <c r="U660" i="1"/>
  <c r="U916" i="1"/>
  <c r="Y915" i="1" s="1"/>
  <c r="U1172" i="1"/>
  <c r="U1428" i="1"/>
  <c r="U1684" i="1"/>
  <c r="U661" i="1"/>
  <c r="U917" i="1"/>
  <c r="U1173" i="1"/>
  <c r="U1429" i="1"/>
  <c r="U1685" i="1"/>
  <c r="U966" i="1"/>
  <c r="U1222" i="1"/>
  <c r="U1478" i="1"/>
  <c r="U1734" i="1"/>
  <c r="U711" i="1"/>
  <c r="Y711" i="1" s="1"/>
  <c r="U967" i="1"/>
  <c r="U1223" i="1"/>
  <c r="Y1223" i="1" s="1"/>
  <c r="U1479" i="1"/>
  <c r="U1735" i="1"/>
  <c r="Y1735" i="1" s="1"/>
  <c r="U744" i="1"/>
  <c r="U1000" i="1"/>
  <c r="U1256" i="1"/>
  <c r="U1512" i="1"/>
  <c r="U1768" i="1"/>
  <c r="U681" i="1"/>
  <c r="U937" i="1"/>
  <c r="U1193" i="1"/>
  <c r="U1449" i="1"/>
  <c r="U1705" i="1"/>
  <c r="U410" i="1"/>
  <c r="U666" i="1"/>
  <c r="U922" i="1"/>
  <c r="U1178" i="1"/>
  <c r="U1434" i="1"/>
  <c r="U1690" i="1"/>
  <c r="Y1690" i="1" s="1"/>
  <c r="U571" i="1"/>
  <c r="U827" i="1"/>
  <c r="U1083" i="1"/>
  <c r="Y1082" i="1" s="1"/>
  <c r="U1339" i="1"/>
  <c r="U1595" i="1"/>
  <c r="U510" i="1"/>
  <c r="U291" i="1"/>
  <c r="U500" i="1"/>
  <c r="U117" i="1"/>
  <c r="U1468" i="1"/>
  <c r="U790" i="1"/>
  <c r="U286" i="1"/>
  <c r="U536" i="1"/>
  <c r="U297" i="1"/>
  <c r="U7" i="1"/>
  <c r="U218" i="1"/>
  <c r="U171" i="1"/>
  <c r="U893" i="1"/>
  <c r="U1405" i="1"/>
  <c r="U942" i="1"/>
  <c r="U1454" i="1"/>
  <c r="U607" i="1"/>
  <c r="U1119" i="1"/>
  <c r="U1631" i="1"/>
  <c r="U928" i="1"/>
  <c r="U1440" i="1"/>
  <c r="U721" i="1"/>
  <c r="Y721" i="1" s="1"/>
  <c r="U1233" i="1"/>
  <c r="U1745" i="1"/>
  <c r="U1106" i="1"/>
  <c r="U595" i="1"/>
  <c r="U724" i="1"/>
  <c r="U1748" i="1"/>
  <c r="U1493" i="1"/>
  <c r="U1030" i="1"/>
  <c r="U1542" i="1"/>
  <c r="U1031" i="1"/>
  <c r="U808" i="1"/>
  <c r="U489" i="1"/>
  <c r="U1257" i="1"/>
  <c r="U986" i="1"/>
  <c r="U1659" i="1"/>
  <c r="U173" i="1"/>
  <c r="U429" i="1"/>
  <c r="U700" i="1"/>
  <c r="U462" i="1"/>
  <c r="U718" i="1"/>
  <c r="U47" i="1"/>
  <c r="U303" i="1"/>
  <c r="Y303" i="1" s="1"/>
  <c r="U174" i="1"/>
  <c r="U336" i="1"/>
  <c r="U140" i="1"/>
  <c r="U49" i="1"/>
  <c r="U305" i="1"/>
  <c r="U561" i="1"/>
  <c r="U306" i="1"/>
  <c r="U562" i="1"/>
  <c r="U194" i="1"/>
  <c r="U243" i="1"/>
  <c r="U499" i="1"/>
  <c r="U84" i="1"/>
  <c r="U452" i="1"/>
  <c r="U940" i="1"/>
  <c r="U69" i="1"/>
  <c r="U325" i="1"/>
  <c r="U780" i="1"/>
  <c r="U486" i="1"/>
  <c r="U742" i="1"/>
  <c r="U38" i="1"/>
  <c r="Y38" i="1" s="1"/>
  <c r="U343" i="1"/>
  <c r="U1228" i="1"/>
  <c r="U200" i="1"/>
  <c r="U488" i="1"/>
  <c r="U132" i="1"/>
  <c r="U233" i="1"/>
  <c r="U364" i="1"/>
  <c r="U230" i="1"/>
  <c r="U105" i="1"/>
  <c r="U170" i="1"/>
  <c r="U100" i="1"/>
  <c r="U123" i="1"/>
  <c r="U379" i="1"/>
  <c r="U845" i="1"/>
  <c r="U1101" i="1"/>
  <c r="U1357" i="1"/>
  <c r="U1613" i="1"/>
  <c r="U894" i="1"/>
  <c r="U1150" i="1"/>
  <c r="U1406" i="1"/>
  <c r="U1662" i="1"/>
  <c r="U559" i="1"/>
  <c r="U815" i="1"/>
  <c r="U1071" i="1"/>
  <c r="U1327" i="1"/>
  <c r="U1583" i="1"/>
  <c r="U624" i="1"/>
  <c r="U880" i="1"/>
  <c r="U1136" i="1"/>
  <c r="U1392" i="1"/>
  <c r="U1648" i="1"/>
  <c r="U673" i="1"/>
  <c r="U929" i="1"/>
  <c r="Y929" i="1" s="1"/>
  <c r="U1185" i="1"/>
  <c r="U1441" i="1"/>
  <c r="U1697" i="1"/>
  <c r="U802" i="1"/>
  <c r="U1058" i="1"/>
  <c r="U1314" i="1"/>
  <c r="U1570" i="1"/>
  <c r="U547" i="1"/>
  <c r="U803" i="1"/>
  <c r="U1059" i="1"/>
  <c r="U1315" i="1"/>
  <c r="U1571" i="1"/>
  <c r="Y1571" i="1" s="1"/>
  <c r="U676" i="1"/>
  <c r="U932" i="1"/>
  <c r="U1188" i="1"/>
  <c r="U1444" i="1"/>
  <c r="U1700" i="1"/>
  <c r="U677" i="1"/>
  <c r="U933" i="1"/>
  <c r="U1189" i="1"/>
  <c r="U1445" i="1"/>
  <c r="U1701" i="1"/>
  <c r="U982" i="1"/>
  <c r="U1238" i="1"/>
  <c r="U1494" i="1"/>
  <c r="U1750" i="1"/>
  <c r="U727" i="1"/>
  <c r="Y727" i="1" s="1"/>
  <c r="U983" i="1"/>
  <c r="U1239" i="1"/>
  <c r="U1495" i="1"/>
  <c r="U1751" i="1"/>
  <c r="U760" i="1"/>
  <c r="U1016" i="1"/>
  <c r="U1272" i="1"/>
  <c r="U1528" i="1"/>
  <c r="U1784" i="1"/>
  <c r="U697" i="1"/>
  <c r="U953" i="1"/>
  <c r="U1209" i="1"/>
  <c r="U1465" i="1"/>
  <c r="U1721" i="1"/>
  <c r="U426" i="1"/>
  <c r="U682" i="1"/>
  <c r="U938" i="1"/>
  <c r="U1194" i="1"/>
  <c r="U1450" i="1"/>
  <c r="U1706" i="1"/>
  <c r="U587" i="1"/>
  <c r="U843" i="1"/>
  <c r="Y842" i="1" s="1"/>
  <c r="U1099" i="1"/>
  <c r="U1355" i="1"/>
  <c r="U1611" i="1"/>
  <c r="U766" i="1"/>
  <c r="U851" i="1"/>
  <c r="U1064" i="1"/>
  <c r="U1754" i="1"/>
  <c r="U189" i="1"/>
  <c r="U445" i="1"/>
  <c r="U908" i="1"/>
  <c r="U478" i="1"/>
  <c r="Y478" i="1" s="1"/>
  <c r="U734" i="1"/>
  <c r="Y733" i="1" s="1"/>
  <c r="U63" i="1"/>
  <c r="U319" i="1"/>
  <c r="U48" i="1"/>
  <c r="U352" i="1"/>
  <c r="U284" i="1"/>
  <c r="U65" i="1"/>
  <c r="U321" i="1"/>
  <c r="U108" i="1"/>
  <c r="U322" i="1"/>
  <c r="U578" i="1"/>
  <c r="U3" i="1"/>
  <c r="Y3" i="1" s="1"/>
  <c r="U259" i="1"/>
  <c r="Y259" i="1" s="1"/>
  <c r="U515" i="1"/>
  <c r="U180" i="1"/>
  <c r="U468" i="1"/>
  <c r="U1116" i="1"/>
  <c r="U85" i="1"/>
  <c r="U341" i="1"/>
  <c r="U1004" i="1"/>
  <c r="U502" i="1"/>
  <c r="U758" i="1"/>
  <c r="U118" i="1"/>
  <c r="U359" i="1"/>
  <c r="U1692" i="1"/>
  <c r="U248" i="1"/>
  <c r="U504" i="1"/>
  <c r="U54" i="1"/>
  <c r="U265" i="1"/>
  <c r="U540" i="1"/>
  <c r="U310" i="1"/>
  <c r="Y309" i="1" s="1"/>
  <c r="U121" i="1"/>
  <c r="U186" i="1"/>
  <c r="Y186" i="1" s="1"/>
  <c r="U22" i="1"/>
  <c r="U139" i="1"/>
  <c r="U395" i="1"/>
  <c r="U861" i="1"/>
  <c r="U1117" i="1"/>
  <c r="U1373" i="1"/>
  <c r="U1629" i="1"/>
  <c r="U910" i="1"/>
  <c r="U1166" i="1"/>
  <c r="U1422" i="1"/>
  <c r="U1678" i="1"/>
  <c r="U575" i="1"/>
  <c r="U831" i="1"/>
  <c r="U1087" i="1"/>
  <c r="U1343" i="1"/>
  <c r="U1599" i="1"/>
  <c r="U640" i="1"/>
  <c r="U896" i="1"/>
  <c r="U1152" i="1"/>
  <c r="U1408" i="1"/>
  <c r="U1664" i="1"/>
  <c r="U689" i="1"/>
  <c r="U945" i="1"/>
  <c r="U1201" i="1"/>
  <c r="U1457" i="1"/>
  <c r="U1713" i="1"/>
  <c r="U818" i="1"/>
  <c r="U1074" i="1"/>
  <c r="U1330" i="1"/>
  <c r="U1586" i="1"/>
  <c r="U563" i="1"/>
  <c r="U819" i="1"/>
  <c r="U1075" i="1"/>
  <c r="U1331" i="1"/>
  <c r="U1587" i="1"/>
  <c r="U692" i="1"/>
  <c r="U948" i="1"/>
  <c r="U1204" i="1"/>
  <c r="U1460" i="1"/>
  <c r="U1716" i="1"/>
  <c r="Y1715" i="1" s="1"/>
  <c r="U693" i="1"/>
  <c r="U949" i="1"/>
  <c r="U1205" i="1"/>
  <c r="U1461" i="1"/>
  <c r="U1717" i="1"/>
  <c r="U998" i="1"/>
  <c r="U1254" i="1"/>
  <c r="U1510" i="1"/>
  <c r="U1766" i="1"/>
  <c r="U743" i="1"/>
  <c r="U999" i="1"/>
  <c r="U1255" i="1"/>
  <c r="U1511" i="1"/>
  <c r="U1767" i="1"/>
  <c r="U776" i="1"/>
  <c r="U1032" i="1"/>
  <c r="U1288" i="1"/>
  <c r="U1544" i="1"/>
  <c r="U1800" i="1"/>
  <c r="U713" i="1"/>
  <c r="U969" i="1"/>
  <c r="U1225" i="1"/>
  <c r="U1481" i="1"/>
  <c r="U1737" i="1"/>
  <c r="U442" i="1"/>
  <c r="U698" i="1"/>
  <c r="U954" i="1"/>
  <c r="U1210" i="1"/>
  <c r="U1466" i="1"/>
  <c r="U1722" i="1"/>
  <c r="U603" i="1"/>
  <c r="U859" i="1"/>
  <c r="U1115" i="1"/>
  <c r="U1371" i="1"/>
  <c r="U1627" i="1"/>
  <c r="U351" i="1"/>
  <c r="U1492" i="1"/>
  <c r="U1403" i="1"/>
  <c r="U205" i="1"/>
  <c r="U461" i="1"/>
  <c r="U1084" i="1"/>
  <c r="U494" i="1"/>
  <c r="Y493" i="1" s="1"/>
  <c r="U750" i="1"/>
  <c r="U79" i="1"/>
  <c r="U335" i="1"/>
  <c r="U80" i="1"/>
  <c r="U368" i="1"/>
  <c r="U428" i="1"/>
  <c r="U81" i="1"/>
  <c r="U337" i="1"/>
  <c r="U396" i="1"/>
  <c r="U338" i="1"/>
  <c r="U594" i="1"/>
  <c r="U19" i="1"/>
  <c r="U275" i="1"/>
  <c r="U28" i="1"/>
  <c r="U212" i="1"/>
  <c r="U484" i="1"/>
  <c r="U1324" i="1"/>
  <c r="U101" i="1"/>
  <c r="U357" i="1"/>
  <c r="U1196" i="1"/>
  <c r="U518" i="1"/>
  <c r="U774" i="1"/>
  <c r="U214" i="1"/>
  <c r="U375" i="1"/>
  <c r="U30" i="1"/>
  <c r="U264" i="1"/>
  <c r="Y264" i="1" s="1"/>
  <c r="U520" i="1"/>
  <c r="U166" i="1"/>
  <c r="U281" i="1"/>
  <c r="Y280" i="1" s="1"/>
  <c r="U732" i="1"/>
  <c r="U406" i="1"/>
  <c r="U153" i="1"/>
  <c r="U202" i="1"/>
  <c r="U102" i="1"/>
  <c r="U155" i="1"/>
  <c r="U411" i="1"/>
  <c r="U877" i="1"/>
  <c r="U1133" i="1"/>
  <c r="U1389" i="1"/>
  <c r="U1645" i="1"/>
  <c r="U926" i="1"/>
  <c r="U1182" i="1"/>
  <c r="U1438" i="1"/>
  <c r="U1694" i="1"/>
  <c r="U591" i="1"/>
  <c r="U847" i="1"/>
  <c r="Y846" i="1" s="1"/>
  <c r="U1103" i="1"/>
  <c r="U1359" i="1"/>
  <c r="U1615" i="1"/>
  <c r="U656" i="1"/>
  <c r="U912" i="1"/>
  <c r="U1168" i="1"/>
  <c r="U1424" i="1"/>
  <c r="U1680" i="1"/>
  <c r="U705" i="1"/>
  <c r="U961" i="1"/>
  <c r="U1217" i="1"/>
  <c r="U1473" i="1"/>
  <c r="U1729" i="1"/>
  <c r="U834" i="1"/>
  <c r="U1090" i="1"/>
  <c r="U1346" i="1"/>
  <c r="U1602" i="1"/>
  <c r="U579" i="1"/>
  <c r="U835" i="1"/>
  <c r="U1091" i="1"/>
  <c r="U1347" i="1"/>
  <c r="U1603" i="1"/>
  <c r="U708" i="1"/>
  <c r="U964" i="1"/>
  <c r="U1220" i="1"/>
  <c r="Y1219" i="1" s="1"/>
  <c r="U1476" i="1"/>
  <c r="U1732" i="1"/>
  <c r="U709" i="1"/>
  <c r="U965" i="1"/>
  <c r="U1221" i="1"/>
  <c r="U1477" i="1"/>
  <c r="U1733" i="1"/>
  <c r="U1014" i="1"/>
  <c r="U1270" i="1"/>
  <c r="U1526" i="1"/>
  <c r="U1782" i="1"/>
  <c r="U759" i="1"/>
  <c r="U1015" i="1"/>
  <c r="U1271" i="1"/>
  <c r="U1527" i="1"/>
  <c r="U1783" i="1"/>
  <c r="U792" i="1"/>
  <c r="U1048" i="1"/>
  <c r="U1304" i="1"/>
  <c r="U1560" i="1"/>
  <c r="U473" i="1"/>
  <c r="U729" i="1"/>
  <c r="U985" i="1"/>
  <c r="U1241" i="1"/>
  <c r="U1497" i="1"/>
  <c r="U1753" i="1"/>
  <c r="U458" i="1"/>
  <c r="U714" i="1"/>
  <c r="U970" i="1"/>
  <c r="U1226" i="1"/>
  <c r="U1482" i="1"/>
  <c r="Y1482" i="1" s="1"/>
  <c r="U1738" i="1"/>
  <c r="U619" i="1"/>
  <c r="U875" i="1"/>
  <c r="U1131" i="1"/>
  <c r="U1387" i="1"/>
  <c r="U1643" i="1"/>
  <c r="U221" i="1"/>
  <c r="U1237" i="1"/>
  <c r="Y45" i="1"/>
  <c r="Y659" i="1"/>
  <c r="Y1129" i="1"/>
  <c r="Y1434" i="1"/>
  <c r="Y401" i="1"/>
  <c r="Y1795" i="1"/>
  <c r="Y206" i="1"/>
  <c r="Y1486" i="1"/>
  <c r="Y433" i="1"/>
  <c r="Y1246" i="1"/>
  <c r="Y440" i="1"/>
  <c r="Y1233" i="1"/>
  <c r="Y1489" i="1"/>
  <c r="Y307" i="1"/>
  <c r="Y1803" i="1"/>
  <c r="Y888" i="1"/>
  <c r="Y1479" i="1"/>
  <c r="Y26" i="1"/>
  <c r="Y40" i="1"/>
  <c r="Y257" i="1"/>
  <c r="Y1802" i="1"/>
  <c r="Y1024" i="1"/>
  <c r="Y1536" i="1"/>
  <c r="Y312" i="1"/>
  <c r="O19" i="1"/>
  <c r="Q19" i="1" s="1"/>
  <c r="O35" i="1"/>
  <c r="Q35" i="1" s="1"/>
  <c r="O51" i="1"/>
  <c r="Q51" i="1" s="1"/>
  <c r="O67" i="1"/>
  <c r="Q67" i="1" s="1"/>
  <c r="O83" i="1"/>
  <c r="Q83" i="1" s="1"/>
  <c r="O99" i="1"/>
  <c r="Q99" i="1" s="1"/>
  <c r="O115" i="1"/>
  <c r="Q115" i="1" s="1"/>
  <c r="O131" i="1"/>
  <c r="Q131" i="1" s="1"/>
  <c r="O147" i="1"/>
  <c r="Q147" i="1" s="1"/>
  <c r="O163" i="1"/>
  <c r="Q163" i="1" s="1"/>
  <c r="O179" i="1"/>
  <c r="Q179" i="1" s="1"/>
  <c r="O195" i="1"/>
  <c r="Q195" i="1" s="1"/>
  <c r="O211" i="1"/>
  <c r="Q211" i="1" s="1"/>
  <c r="O227" i="1"/>
  <c r="Q227" i="1" s="1"/>
  <c r="O243" i="1"/>
  <c r="Q243" i="1" s="1"/>
  <c r="O259" i="1"/>
  <c r="Q259" i="1" s="1"/>
  <c r="O275" i="1"/>
  <c r="Q275" i="1" s="1"/>
  <c r="O291" i="1"/>
  <c r="Q291" i="1" s="1"/>
  <c r="O307" i="1"/>
  <c r="Q307" i="1" s="1"/>
  <c r="O323" i="1"/>
  <c r="Q323" i="1" s="1"/>
  <c r="O339" i="1"/>
  <c r="Q339" i="1" s="1"/>
  <c r="O355" i="1"/>
  <c r="Q355" i="1" s="1"/>
  <c r="O371" i="1"/>
  <c r="Q371" i="1" s="1"/>
  <c r="O387" i="1"/>
  <c r="Q387" i="1" s="1"/>
  <c r="O403" i="1"/>
  <c r="Q403" i="1" s="1"/>
  <c r="O419" i="1"/>
  <c r="Q419" i="1" s="1"/>
  <c r="O435" i="1"/>
  <c r="Q435" i="1" s="1"/>
  <c r="O451" i="1"/>
  <c r="Q451" i="1" s="1"/>
  <c r="O467" i="1"/>
  <c r="Q467" i="1" s="1"/>
  <c r="O483" i="1"/>
  <c r="Q483" i="1" s="1"/>
  <c r="O499" i="1"/>
  <c r="Q499" i="1" s="1"/>
  <c r="O515" i="1"/>
  <c r="Q515" i="1" s="1"/>
  <c r="O531" i="1"/>
  <c r="Q531" i="1" s="1"/>
  <c r="O547" i="1"/>
  <c r="Q547" i="1" s="1"/>
  <c r="O563" i="1"/>
  <c r="Q563" i="1" s="1"/>
  <c r="O579" i="1"/>
  <c r="Q579" i="1" s="1"/>
  <c r="O595" i="1"/>
  <c r="Q595" i="1" s="1"/>
  <c r="O611" i="1"/>
  <c r="Q611" i="1" s="1"/>
  <c r="O627" i="1"/>
  <c r="Q627" i="1" s="1"/>
  <c r="O643" i="1"/>
  <c r="Q643" i="1" s="1"/>
  <c r="O659" i="1"/>
  <c r="Q659" i="1" s="1"/>
  <c r="O675" i="1"/>
  <c r="Q675" i="1" s="1"/>
  <c r="O691" i="1"/>
  <c r="Q691" i="1" s="1"/>
  <c r="O707" i="1"/>
  <c r="Q707" i="1" s="1"/>
  <c r="O723" i="1"/>
  <c r="Q723" i="1" s="1"/>
  <c r="O739" i="1"/>
  <c r="Q739" i="1" s="1"/>
  <c r="O755" i="1"/>
  <c r="Q755" i="1" s="1"/>
  <c r="O771" i="1"/>
  <c r="Q771" i="1" s="1"/>
  <c r="O787" i="1"/>
  <c r="Q787" i="1" s="1"/>
  <c r="O803" i="1"/>
  <c r="Q803" i="1" s="1"/>
  <c r="O819" i="1"/>
  <c r="Q819" i="1" s="1"/>
  <c r="O835" i="1"/>
  <c r="Q835" i="1" s="1"/>
  <c r="O851" i="1"/>
  <c r="Q851" i="1" s="1"/>
  <c r="O867" i="1"/>
  <c r="Q867" i="1" s="1"/>
  <c r="O883" i="1"/>
  <c r="Q883" i="1" s="1"/>
  <c r="O899" i="1"/>
  <c r="Q899" i="1" s="1"/>
  <c r="O915" i="1"/>
  <c r="Q915" i="1" s="1"/>
  <c r="O931" i="1"/>
  <c r="Q931" i="1" s="1"/>
  <c r="O947" i="1"/>
  <c r="Q947" i="1" s="1"/>
  <c r="O963" i="1"/>
  <c r="Q963" i="1" s="1"/>
  <c r="O979" i="1"/>
  <c r="Q979" i="1" s="1"/>
  <c r="O995" i="1"/>
  <c r="Q995" i="1" s="1"/>
  <c r="O1011" i="1"/>
  <c r="Q1011" i="1" s="1"/>
  <c r="O1027" i="1"/>
  <c r="Q1027" i="1" s="1"/>
  <c r="O1043" i="1"/>
  <c r="Q1043" i="1" s="1"/>
  <c r="O1059" i="1"/>
  <c r="Q1059" i="1" s="1"/>
  <c r="O1075" i="1"/>
  <c r="Q1075" i="1" s="1"/>
  <c r="O1091" i="1"/>
  <c r="Q1091" i="1" s="1"/>
  <c r="O1107" i="1"/>
  <c r="Q1107" i="1" s="1"/>
  <c r="O1123" i="1"/>
  <c r="Q1123" i="1" s="1"/>
  <c r="O1139" i="1"/>
  <c r="Q1139" i="1" s="1"/>
  <c r="O1155" i="1"/>
  <c r="Q1155" i="1" s="1"/>
  <c r="O1171" i="1"/>
  <c r="Q1171" i="1" s="1"/>
  <c r="O1187" i="1"/>
  <c r="Q1187" i="1" s="1"/>
  <c r="O1203" i="1"/>
  <c r="Q1203" i="1" s="1"/>
  <c r="O1219" i="1"/>
  <c r="Q1219" i="1" s="1"/>
  <c r="O1235" i="1"/>
  <c r="Q1235" i="1" s="1"/>
  <c r="O1251" i="1"/>
  <c r="Q1251" i="1" s="1"/>
  <c r="O1267" i="1"/>
  <c r="Q1267" i="1" s="1"/>
  <c r="O1283" i="1"/>
  <c r="Q1283" i="1" s="1"/>
  <c r="O1299" i="1"/>
  <c r="Q1299" i="1" s="1"/>
  <c r="O1315" i="1"/>
  <c r="Q1315" i="1" s="1"/>
  <c r="O1331" i="1"/>
  <c r="Q1331" i="1" s="1"/>
  <c r="O1347" i="1"/>
  <c r="Q1347" i="1" s="1"/>
  <c r="O1363" i="1"/>
  <c r="Q1363" i="1" s="1"/>
  <c r="O4" i="1"/>
  <c r="Q4" i="1" s="1"/>
  <c r="O20" i="1"/>
  <c r="Q20" i="1" s="1"/>
  <c r="O36" i="1"/>
  <c r="Q36" i="1" s="1"/>
  <c r="O52" i="1"/>
  <c r="Q52" i="1" s="1"/>
  <c r="O68" i="1"/>
  <c r="Q68" i="1" s="1"/>
  <c r="O84" i="1"/>
  <c r="Q84" i="1" s="1"/>
  <c r="O100" i="1"/>
  <c r="Q100" i="1" s="1"/>
  <c r="O116" i="1"/>
  <c r="Q116" i="1" s="1"/>
  <c r="O132" i="1"/>
  <c r="Q132" i="1" s="1"/>
  <c r="O148" i="1"/>
  <c r="Q148" i="1" s="1"/>
  <c r="O164" i="1"/>
  <c r="Q164" i="1" s="1"/>
  <c r="O180" i="1"/>
  <c r="Q180" i="1" s="1"/>
  <c r="O196" i="1"/>
  <c r="Q196" i="1" s="1"/>
  <c r="O212" i="1"/>
  <c r="Q212" i="1" s="1"/>
  <c r="O228" i="1"/>
  <c r="Q228" i="1" s="1"/>
  <c r="O244" i="1"/>
  <c r="Q244" i="1" s="1"/>
  <c r="O260" i="1"/>
  <c r="Q260" i="1" s="1"/>
  <c r="O276" i="1"/>
  <c r="Q276" i="1" s="1"/>
  <c r="O292" i="1"/>
  <c r="Q292" i="1" s="1"/>
  <c r="O308" i="1"/>
  <c r="Q308" i="1" s="1"/>
  <c r="O324" i="1"/>
  <c r="Q324" i="1" s="1"/>
  <c r="O340" i="1"/>
  <c r="Q340" i="1" s="1"/>
  <c r="O356" i="1"/>
  <c r="Q356" i="1" s="1"/>
  <c r="O372" i="1"/>
  <c r="Q372" i="1" s="1"/>
  <c r="O388" i="1"/>
  <c r="Q388" i="1" s="1"/>
  <c r="O404" i="1"/>
  <c r="Q404" i="1" s="1"/>
  <c r="O420" i="1"/>
  <c r="Q420" i="1" s="1"/>
  <c r="O436" i="1"/>
  <c r="Q436" i="1" s="1"/>
  <c r="O452" i="1"/>
  <c r="Q452" i="1" s="1"/>
  <c r="O468" i="1"/>
  <c r="Q468" i="1" s="1"/>
  <c r="O484" i="1"/>
  <c r="Q484" i="1" s="1"/>
  <c r="O500" i="1"/>
  <c r="Q500" i="1" s="1"/>
  <c r="O516" i="1"/>
  <c r="Q516" i="1" s="1"/>
  <c r="O532" i="1"/>
  <c r="Q532" i="1" s="1"/>
  <c r="O548" i="1"/>
  <c r="Q548" i="1" s="1"/>
  <c r="O564" i="1"/>
  <c r="Q564" i="1" s="1"/>
  <c r="O580" i="1"/>
  <c r="Q580" i="1" s="1"/>
  <c r="O596" i="1"/>
  <c r="Q596" i="1" s="1"/>
  <c r="O612" i="1"/>
  <c r="Q612" i="1" s="1"/>
  <c r="O628" i="1"/>
  <c r="Q628" i="1" s="1"/>
  <c r="O644" i="1"/>
  <c r="Q644" i="1" s="1"/>
  <c r="O660" i="1"/>
  <c r="Q660" i="1" s="1"/>
  <c r="O676" i="1"/>
  <c r="Q676" i="1" s="1"/>
  <c r="O692" i="1"/>
  <c r="Q692" i="1" s="1"/>
  <c r="O708" i="1"/>
  <c r="Q708" i="1" s="1"/>
  <c r="O724" i="1"/>
  <c r="Q724" i="1" s="1"/>
  <c r="O740" i="1"/>
  <c r="Q740" i="1" s="1"/>
  <c r="O756" i="1"/>
  <c r="Q756" i="1" s="1"/>
  <c r="O772" i="1"/>
  <c r="Q772" i="1" s="1"/>
  <c r="O788" i="1"/>
  <c r="Q788" i="1" s="1"/>
  <c r="O804" i="1"/>
  <c r="Q804" i="1" s="1"/>
  <c r="O820" i="1"/>
  <c r="Q820" i="1" s="1"/>
  <c r="O836" i="1"/>
  <c r="Q836" i="1" s="1"/>
  <c r="O852" i="1"/>
  <c r="Q852" i="1" s="1"/>
  <c r="O868" i="1"/>
  <c r="Q868" i="1" s="1"/>
  <c r="O884" i="1"/>
  <c r="Q884" i="1" s="1"/>
  <c r="O900" i="1"/>
  <c r="Q900" i="1" s="1"/>
  <c r="O916" i="1"/>
  <c r="Q916" i="1" s="1"/>
  <c r="O932" i="1"/>
  <c r="Q932" i="1" s="1"/>
  <c r="O948" i="1"/>
  <c r="Q948" i="1" s="1"/>
  <c r="O964" i="1"/>
  <c r="Q964" i="1" s="1"/>
  <c r="O980" i="1"/>
  <c r="Q980" i="1" s="1"/>
  <c r="O996" i="1"/>
  <c r="Q996" i="1" s="1"/>
  <c r="O1012" i="1"/>
  <c r="Q1012" i="1" s="1"/>
  <c r="O1028" i="1"/>
  <c r="Q1028" i="1" s="1"/>
  <c r="O1044" i="1"/>
  <c r="Q1044" i="1" s="1"/>
  <c r="O1060" i="1"/>
  <c r="Q1060" i="1" s="1"/>
  <c r="O1076" i="1"/>
  <c r="Q1076" i="1" s="1"/>
  <c r="O1092" i="1"/>
  <c r="Q1092" i="1" s="1"/>
  <c r="O1108" i="1"/>
  <c r="Q1108" i="1" s="1"/>
  <c r="O1124" i="1"/>
  <c r="Q1124" i="1" s="1"/>
  <c r="O1140" i="1"/>
  <c r="Q1140" i="1" s="1"/>
  <c r="O1156" i="1"/>
  <c r="Q1156" i="1" s="1"/>
  <c r="O1172" i="1"/>
  <c r="Q1172" i="1" s="1"/>
  <c r="O1188" i="1"/>
  <c r="Q1188" i="1" s="1"/>
  <c r="O5" i="1"/>
  <c r="Q5" i="1" s="1"/>
  <c r="O21" i="1"/>
  <c r="Q21" i="1" s="1"/>
  <c r="O37" i="1"/>
  <c r="Q37" i="1" s="1"/>
  <c r="O53" i="1"/>
  <c r="Q53" i="1" s="1"/>
  <c r="O69" i="1"/>
  <c r="Q69" i="1" s="1"/>
  <c r="O85" i="1"/>
  <c r="Q85" i="1" s="1"/>
  <c r="O101" i="1"/>
  <c r="Q101" i="1" s="1"/>
  <c r="O117" i="1"/>
  <c r="Q117" i="1" s="1"/>
  <c r="O133" i="1"/>
  <c r="Q133" i="1" s="1"/>
  <c r="O149" i="1"/>
  <c r="Q149" i="1" s="1"/>
  <c r="O165" i="1"/>
  <c r="Q165" i="1" s="1"/>
  <c r="O181" i="1"/>
  <c r="Q181" i="1" s="1"/>
  <c r="O197" i="1"/>
  <c r="Q197" i="1" s="1"/>
  <c r="O213" i="1"/>
  <c r="Q213" i="1" s="1"/>
  <c r="O229" i="1"/>
  <c r="Q229" i="1" s="1"/>
  <c r="O245" i="1"/>
  <c r="Q245" i="1" s="1"/>
  <c r="O261" i="1"/>
  <c r="Q261" i="1" s="1"/>
  <c r="O277" i="1"/>
  <c r="Q277" i="1" s="1"/>
  <c r="O293" i="1"/>
  <c r="Q293" i="1" s="1"/>
  <c r="O309" i="1"/>
  <c r="Q309" i="1" s="1"/>
  <c r="O325" i="1"/>
  <c r="Q325" i="1" s="1"/>
  <c r="O341" i="1"/>
  <c r="Q341" i="1" s="1"/>
  <c r="O357" i="1"/>
  <c r="Q357" i="1" s="1"/>
  <c r="O373" i="1"/>
  <c r="Q373" i="1" s="1"/>
  <c r="O389" i="1"/>
  <c r="Q389" i="1" s="1"/>
  <c r="O405" i="1"/>
  <c r="Q405" i="1" s="1"/>
  <c r="O421" i="1"/>
  <c r="Q421" i="1" s="1"/>
  <c r="O437" i="1"/>
  <c r="Q437" i="1" s="1"/>
  <c r="O453" i="1"/>
  <c r="Q453" i="1" s="1"/>
  <c r="O469" i="1"/>
  <c r="Q469" i="1" s="1"/>
  <c r="O485" i="1"/>
  <c r="Q485" i="1" s="1"/>
  <c r="O501" i="1"/>
  <c r="Q501" i="1" s="1"/>
  <c r="O517" i="1"/>
  <c r="Q517" i="1" s="1"/>
  <c r="O533" i="1"/>
  <c r="Q533" i="1" s="1"/>
  <c r="O549" i="1"/>
  <c r="Q549" i="1" s="1"/>
  <c r="O565" i="1"/>
  <c r="Q565" i="1" s="1"/>
  <c r="O581" i="1"/>
  <c r="Q581" i="1" s="1"/>
  <c r="O597" i="1"/>
  <c r="Q597" i="1" s="1"/>
  <c r="O613" i="1"/>
  <c r="Q613" i="1" s="1"/>
  <c r="O629" i="1"/>
  <c r="Q629" i="1" s="1"/>
  <c r="O645" i="1"/>
  <c r="Q645" i="1" s="1"/>
  <c r="O661" i="1"/>
  <c r="Q661" i="1" s="1"/>
  <c r="O677" i="1"/>
  <c r="Q677" i="1" s="1"/>
  <c r="O693" i="1"/>
  <c r="Q693" i="1" s="1"/>
  <c r="O709" i="1"/>
  <c r="Q709" i="1" s="1"/>
  <c r="O725" i="1"/>
  <c r="Q725" i="1" s="1"/>
  <c r="O741" i="1"/>
  <c r="Q741" i="1" s="1"/>
  <c r="O757" i="1"/>
  <c r="Q757" i="1" s="1"/>
  <c r="O773" i="1"/>
  <c r="Q773" i="1" s="1"/>
  <c r="O789" i="1"/>
  <c r="Q789" i="1" s="1"/>
  <c r="O805" i="1"/>
  <c r="Q805" i="1" s="1"/>
  <c r="O821" i="1"/>
  <c r="Q821" i="1" s="1"/>
  <c r="O837" i="1"/>
  <c r="Q837" i="1" s="1"/>
  <c r="O853" i="1"/>
  <c r="Q853" i="1" s="1"/>
  <c r="O869" i="1"/>
  <c r="Q869" i="1" s="1"/>
  <c r="O885" i="1"/>
  <c r="Q885" i="1" s="1"/>
  <c r="O901" i="1"/>
  <c r="Q901" i="1" s="1"/>
  <c r="O917" i="1"/>
  <c r="Q917" i="1" s="1"/>
  <c r="O933" i="1"/>
  <c r="Q933" i="1" s="1"/>
  <c r="O949" i="1"/>
  <c r="Q949" i="1" s="1"/>
  <c r="O965" i="1"/>
  <c r="Q965" i="1" s="1"/>
  <c r="O981" i="1"/>
  <c r="Q981" i="1" s="1"/>
  <c r="O997" i="1"/>
  <c r="Q997" i="1" s="1"/>
  <c r="O1013" i="1"/>
  <c r="Q1013" i="1" s="1"/>
  <c r="O1029" i="1"/>
  <c r="Q1029" i="1" s="1"/>
  <c r="O1045" i="1"/>
  <c r="Q1045" i="1" s="1"/>
  <c r="O1061" i="1"/>
  <c r="Q1061" i="1" s="1"/>
  <c r="O1077" i="1"/>
  <c r="Q1077" i="1" s="1"/>
  <c r="O1093" i="1"/>
  <c r="Q1093" i="1" s="1"/>
  <c r="O1109" i="1"/>
  <c r="Q1109" i="1" s="1"/>
  <c r="O1125" i="1"/>
  <c r="Q1125" i="1" s="1"/>
  <c r="O1141" i="1"/>
  <c r="Q1141" i="1" s="1"/>
  <c r="O1157" i="1"/>
  <c r="Q1157" i="1" s="1"/>
  <c r="O1173" i="1"/>
  <c r="Q1173" i="1" s="1"/>
  <c r="O1189" i="1"/>
  <c r="Q1189" i="1" s="1"/>
  <c r="O1205" i="1"/>
  <c r="Q1205" i="1" s="1"/>
  <c r="O1221" i="1"/>
  <c r="Q1221" i="1" s="1"/>
  <c r="O1237" i="1"/>
  <c r="Q1237" i="1" s="1"/>
  <c r="O1253" i="1"/>
  <c r="Q1253" i="1" s="1"/>
  <c r="O1269" i="1"/>
  <c r="Q1269" i="1" s="1"/>
  <c r="O1285" i="1"/>
  <c r="Q1285" i="1" s="1"/>
  <c r="O1301" i="1"/>
  <c r="Q1301" i="1" s="1"/>
  <c r="O1317" i="1"/>
  <c r="Q1317" i="1" s="1"/>
  <c r="O1333" i="1"/>
  <c r="Q1333" i="1" s="1"/>
  <c r="O1349" i="1"/>
  <c r="Q1349" i="1" s="1"/>
  <c r="O6" i="1"/>
  <c r="Q6" i="1" s="1"/>
  <c r="O22" i="1"/>
  <c r="Q22" i="1" s="1"/>
  <c r="O38" i="1"/>
  <c r="Q38" i="1" s="1"/>
  <c r="O54" i="1"/>
  <c r="Q54" i="1" s="1"/>
  <c r="O70" i="1"/>
  <c r="Q70" i="1" s="1"/>
  <c r="O86" i="1"/>
  <c r="Q86" i="1" s="1"/>
  <c r="O102" i="1"/>
  <c r="Q102" i="1" s="1"/>
  <c r="O118" i="1"/>
  <c r="Q118" i="1" s="1"/>
  <c r="O134" i="1"/>
  <c r="Q134" i="1" s="1"/>
  <c r="O150" i="1"/>
  <c r="Q150" i="1" s="1"/>
  <c r="O166" i="1"/>
  <c r="Q166" i="1" s="1"/>
  <c r="O182" i="1"/>
  <c r="Q182" i="1" s="1"/>
  <c r="O198" i="1"/>
  <c r="Q198" i="1" s="1"/>
  <c r="O214" i="1"/>
  <c r="Q214" i="1" s="1"/>
  <c r="O230" i="1"/>
  <c r="Q230" i="1" s="1"/>
  <c r="O246" i="1"/>
  <c r="Q246" i="1" s="1"/>
  <c r="O262" i="1"/>
  <c r="Q262" i="1" s="1"/>
  <c r="O278" i="1"/>
  <c r="Q278" i="1" s="1"/>
  <c r="O294" i="1"/>
  <c r="Q294" i="1" s="1"/>
  <c r="O310" i="1"/>
  <c r="Q310" i="1" s="1"/>
  <c r="O326" i="1"/>
  <c r="Q326" i="1" s="1"/>
  <c r="O342" i="1"/>
  <c r="Q342" i="1" s="1"/>
  <c r="O358" i="1"/>
  <c r="Q358" i="1" s="1"/>
  <c r="O374" i="1"/>
  <c r="Q374" i="1" s="1"/>
  <c r="O390" i="1"/>
  <c r="Q390" i="1" s="1"/>
  <c r="O406" i="1"/>
  <c r="Q406" i="1" s="1"/>
  <c r="O422" i="1"/>
  <c r="Q422" i="1" s="1"/>
  <c r="O438" i="1"/>
  <c r="Q438" i="1" s="1"/>
  <c r="O454" i="1"/>
  <c r="Q454" i="1" s="1"/>
  <c r="O470" i="1"/>
  <c r="Q470" i="1" s="1"/>
  <c r="O486" i="1"/>
  <c r="Q486" i="1" s="1"/>
  <c r="O502" i="1"/>
  <c r="Q502" i="1" s="1"/>
  <c r="O518" i="1"/>
  <c r="Q518" i="1" s="1"/>
  <c r="O534" i="1"/>
  <c r="Q534" i="1" s="1"/>
  <c r="O550" i="1"/>
  <c r="Q550" i="1" s="1"/>
  <c r="O566" i="1"/>
  <c r="Q566" i="1" s="1"/>
  <c r="O582" i="1"/>
  <c r="Q582" i="1" s="1"/>
  <c r="O598" i="1"/>
  <c r="Q598" i="1" s="1"/>
  <c r="O614" i="1"/>
  <c r="Q614" i="1" s="1"/>
  <c r="O630" i="1"/>
  <c r="Q630" i="1" s="1"/>
  <c r="O646" i="1"/>
  <c r="Q646" i="1" s="1"/>
  <c r="O662" i="1"/>
  <c r="Q662" i="1" s="1"/>
  <c r="O678" i="1"/>
  <c r="Q678" i="1" s="1"/>
  <c r="O694" i="1"/>
  <c r="Q694" i="1" s="1"/>
  <c r="O710" i="1"/>
  <c r="Q710" i="1" s="1"/>
  <c r="O726" i="1"/>
  <c r="Q726" i="1" s="1"/>
  <c r="O742" i="1"/>
  <c r="Q742" i="1" s="1"/>
  <c r="O758" i="1"/>
  <c r="Q758" i="1" s="1"/>
  <c r="O774" i="1"/>
  <c r="Q774" i="1" s="1"/>
  <c r="O790" i="1"/>
  <c r="Q790" i="1" s="1"/>
  <c r="O806" i="1"/>
  <c r="Q806" i="1" s="1"/>
  <c r="O822" i="1"/>
  <c r="Q822" i="1" s="1"/>
  <c r="O838" i="1"/>
  <c r="Q838" i="1" s="1"/>
  <c r="O854" i="1"/>
  <c r="Q854" i="1" s="1"/>
  <c r="O870" i="1"/>
  <c r="Q870" i="1" s="1"/>
  <c r="O886" i="1"/>
  <c r="Q886" i="1" s="1"/>
  <c r="O902" i="1"/>
  <c r="Q902" i="1" s="1"/>
  <c r="O918" i="1"/>
  <c r="Q918" i="1" s="1"/>
  <c r="O934" i="1"/>
  <c r="Q934" i="1" s="1"/>
  <c r="O950" i="1"/>
  <c r="Q950" i="1" s="1"/>
  <c r="O966" i="1"/>
  <c r="Q966" i="1" s="1"/>
  <c r="O982" i="1"/>
  <c r="Q982" i="1" s="1"/>
  <c r="O998" i="1"/>
  <c r="Q998" i="1" s="1"/>
  <c r="O1014" i="1"/>
  <c r="Q1014" i="1" s="1"/>
  <c r="O1030" i="1"/>
  <c r="Q1030" i="1" s="1"/>
  <c r="O1046" i="1"/>
  <c r="Q1046" i="1" s="1"/>
  <c r="O1062" i="1"/>
  <c r="Q1062" i="1" s="1"/>
  <c r="O1078" i="1"/>
  <c r="Q1078" i="1" s="1"/>
  <c r="O1094" i="1"/>
  <c r="Q1094" i="1" s="1"/>
  <c r="O1110" i="1"/>
  <c r="Q1110" i="1" s="1"/>
  <c r="O1126" i="1"/>
  <c r="Q1126" i="1" s="1"/>
  <c r="O1142" i="1"/>
  <c r="Q1142" i="1" s="1"/>
  <c r="O1158" i="1"/>
  <c r="Q1158" i="1" s="1"/>
  <c r="O1174" i="1"/>
  <c r="Q1174" i="1" s="1"/>
  <c r="O1190" i="1"/>
  <c r="Q1190" i="1" s="1"/>
  <c r="O1206" i="1"/>
  <c r="Q1206" i="1" s="1"/>
  <c r="O1222" i="1"/>
  <c r="Q1222" i="1" s="1"/>
  <c r="O1238" i="1"/>
  <c r="Q1238" i="1" s="1"/>
  <c r="O1254" i="1"/>
  <c r="Q1254" i="1" s="1"/>
  <c r="O1270" i="1"/>
  <c r="Q1270" i="1" s="1"/>
  <c r="O1286" i="1"/>
  <c r="Q1286" i="1" s="1"/>
  <c r="O1302" i="1"/>
  <c r="Q1302" i="1" s="1"/>
  <c r="O1318" i="1"/>
  <c r="Q1318" i="1" s="1"/>
  <c r="O1334" i="1"/>
  <c r="Q1334" i="1" s="1"/>
  <c r="O1350" i="1"/>
  <c r="Q1350" i="1" s="1"/>
  <c r="O7" i="1"/>
  <c r="Q7" i="1" s="1"/>
  <c r="O23" i="1"/>
  <c r="Q23" i="1" s="1"/>
  <c r="O39" i="1"/>
  <c r="Q39" i="1" s="1"/>
  <c r="O55" i="1"/>
  <c r="Q55" i="1" s="1"/>
  <c r="O71" i="1"/>
  <c r="Q71" i="1" s="1"/>
  <c r="O87" i="1"/>
  <c r="Q87" i="1" s="1"/>
  <c r="O103" i="1"/>
  <c r="Q103" i="1" s="1"/>
  <c r="O119" i="1"/>
  <c r="Q119" i="1" s="1"/>
  <c r="O135" i="1"/>
  <c r="Q135" i="1" s="1"/>
  <c r="O151" i="1"/>
  <c r="Q151" i="1" s="1"/>
  <c r="O167" i="1"/>
  <c r="Q167" i="1" s="1"/>
  <c r="O183" i="1"/>
  <c r="Q183" i="1" s="1"/>
  <c r="O199" i="1"/>
  <c r="Q199" i="1" s="1"/>
  <c r="O215" i="1"/>
  <c r="Q215" i="1" s="1"/>
  <c r="O231" i="1"/>
  <c r="Q231" i="1" s="1"/>
  <c r="O247" i="1"/>
  <c r="Q247" i="1" s="1"/>
  <c r="O263" i="1"/>
  <c r="Q263" i="1" s="1"/>
  <c r="O279" i="1"/>
  <c r="Q279" i="1" s="1"/>
  <c r="O295" i="1"/>
  <c r="Q295" i="1" s="1"/>
  <c r="O311" i="1"/>
  <c r="Q311" i="1" s="1"/>
  <c r="O327" i="1"/>
  <c r="Q327" i="1" s="1"/>
  <c r="O343" i="1"/>
  <c r="Q343" i="1" s="1"/>
  <c r="O359" i="1"/>
  <c r="Q359" i="1" s="1"/>
  <c r="O375" i="1"/>
  <c r="Q375" i="1" s="1"/>
  <c r="O391" i="1"/>
  <c r="Q391" i="1" s="1"/>
  <c r="O407" i="1"/>
  <c r="Q407" i="1" s="1"/>
  <c r="O423" i="1"/>
  <c r="Q423" i="1" s="1"/>
  <c r="O439" i="1"/>
  <c r="Q439" i="1" s="1"/>
  <c r="O455" i="1"/>
  <c r="Q455" i="1" s="1"/>
  <c r="O471" i="1"/>
  <c r="Q471" i="1" s="1"/>
  <c r="O487" i="1"/>
  <c r="Q487" i="1" s="1"/>
  <c r="O503" i="1"/>
  <c r="Q503" i="1" s="1"/>
  <c r="O519" i="1"/>
  <c r="Q519" i="1" s="1"/>
  <c r="O535" i="1"/>
  <c r="Q535" i="1" s="1"/>
  <c r="O551" i="1"/>
  <c r="Q551" i="1" s="1"/>
  <c r="O567" i="1"/>
  <c r="Q567" i="1" s="1"/>
  <c r="O583" i="1"/>
  <c r="Q583" i="1" s="1"/>
  <c r="O599" i="1"/>
  <c r="Q599" i="1" s="1"/>
  <c r="O615" i="1"/>
  <c r="Q615" i="1" s="1"/>
  <c r="O631" i="1"/>
  <c r="Q631" i="1" s="1"/>
  <c r="O647" i="1"/>
  <c r="Q647" i="1" s="1"/>
  <c r="O663" i="1"/>
  <c r="Q663" i="1" s="1"/>
  <c r="O679" i="1"/>
  <c r="Q679" i="1" s="1"/>
  <c r="O695" i="1"/>
  <c r="Q695" i="1" s="1"/>
  <c r="O711" i="1"/>
  <c r="Q711" i="1" s="1"/>
  <c r="O727" i="1"/>
  <c r="Q727" i="1" s="1"/>
  <c r="O743" i="1"/>
  <c r="Q743" i="1" s="1"/>
  <c r="O759" i="1"/>
  <c r="Q759" i="1" s="1"/>
  <c r="O775" i="1"/>
  <c r="Q775" i="1" s="1"/>
  <c r="O791" i="1"/>
  <c r="Q791" i="1" s="1"/>
  <c r="O807" i="1"/>
  <c r="Q807" i="1" s="1"/>
  <c r="O823" i="1"/>
  <c r="Q823" i="1" s="1"/>
  <c r="O839" i="1"/>
  <c r="Q839" i="1" s="1"/>
  <c r="O855" i="1"/>
  <c r="Q855" i="1" s="1"/>
  <c r="O871" i="1"/>
  <c r="Q871" i="1" s="1"/>
  <c r="O887" i="1"/>
  <c r="Q887" i="1" s="1"/>
  <c r="O903" i="1"/>
  <c r="Q903" i="1" s="1"/>
  <c r="O919" i="1"/>
  <c r="Q919" i="1" s="1"/>
  <c r="O935" i="1"/>
  <c r="Q935" i="1" s="1"/>
  <c r="O951" i="1"/>
  <c r="Q951" i="1" s="1"/>
  <c r="O967" i="1"/>
  <c r="Q967" i="1" s="1"/>
  <c r="O983" i="1"/>
  <c r="Q983" i="1" s="1"/>
  <c r="O999" i="1"/>
  <c r="Q999" i="1" s="1"/>
  <c r="O1015" i="1"/>
  <c r="Q1015" i="1" s="1"/>
  <c r="O1031" i="1"/>
  <c r="Q1031" i="1" s="1"/>
  <c r="O1047" i="1"/>
  <c r="Q1047" i="1" s="1"/>
  <c r="O1063" i="1"/>
  <c r="Q1063" i="1" s="1"/>
  <c r="O1079" i="1"/>
  <c r="Q1079" i="1" s="1"/>
  <c r="O1095" i="1"/>
  <c r="Q1095" i="1" s="1"/>
  <c r="O1111" i="1"/>
  <c r="Q1111" i="1" s="1"/>
  <c r="O1127" i="1"/>
  <c r="Q1127" i="1" s="1"/>
  <c r="O1143" i="1"/>
  <c r="Q1143" i="1" s="1"/>
  <c r="O1159" i="1"/>
  <c r="Q1159" i="1" s="1"/>
  <c r="O1175" i="1"/>
  <c r="Q1175" i="1" s="1"/>
  <c r="O1191" i="1"/>
  <c r="Q1191" i="1" s="1"/>
  <c r="O1207" i="1"/>
  <c r="Q1207" i="1" s="1"/>
  <c r="O1223" i="1"/>
  <c r="Q1223" i="1" s="1"/>
  <c r="O8" i="1"/>
  <c r="Q8" i="1" s="1"/>
  <c r="O24" i="1"/>
  <c r="Q24" i="1" s="1"/>
  <c r="O40" i="1"/>
  <c r="Q40" i="1" s="1"/>
  <c r="O56" i="1"/>
  <c r="Q56" i="1" s="1"/>
  <c r="O72" i="1"/>
  <c r="Q72" i="1" s="1"/>
  <c r="O88" i="1"/>
  <c r="Q88" i="1" s="1"/>
  <c r="O104" i="1"/>
  <c r="Q104" i="1" s="1"/>
  <c r="O120" i="1"/>
  <c r="Q120" i="1" s="1"/>
  <c r="O136" i="1"/>
  <c r="Q136" i="1" s="1"/>
  <c r="O152" i="1"/>
  <c r="Q152" i="1" s="1"/>
  <c r="O168" i="1"/>
  <c r="Q168" i="1" s="1"/>
  <c r="O184" i="1"/>
  <c r="Q184" i="1" s="1"/>
  <c r="O200" i="1"/>
  <c r="Q200" i="1" s="1"/>
  <c r="O216" i="1"/>
  <c r="Q216" i="1" s="1"/>
  <c r="O232" i="1"/>
  <c r="Q232" i="1" s="1"/>
  <c r="O248" i="1"/>
  <c r="Q248" i="1" s="1"/>
  <c r="O264" i="1"/>
  <c r="Q264" i="1" s="1"/>
  <c r="O280" i="1"/>
  <c r="Q280" i="1" s="1"/>
  <c r="O296" i="1"/>
  <c r="Q296" i="1" s="1"/>
  <c r="O312" i="1"/>
  <c r="Q312" i="1" s="1"/>
  <c r="O328" i="1"/>
  <c r="Q328" i="1" s="1"/>
  <c r="O344" i="1"/>
  <c r="Q344" i="1" s="1"/>
  <c r="O360" i="1"/>
  <c r="Q360" i="1" s="1"/>
  <c r="O376" i="1"/>
  <c r="Q376" i="1" s="1"/>
  <c r="O392" i="1"/>
  <c r="Q392" i="1" s="1"/>
  <c r="O408" i="1"/>
  <c r="Q408" i="1" s="1"/>
  <c r="O424" i="1"/>
  <c r="Q424" i="1" s="1"/>
  <c r="O440" i="1"/>
  <c r="Q440" i="1" s="1"/>
  <c r="O456" i="1"/>
  <c r="Q456" i="1" s="1"/>
  <c r="O472" i="1"/>
  <c r="Q472" i="1" s="1"/>
  <c r="O488" i="1"/>
  <c r="Q488" i="1" s="1"/>
  <c r="O504" i="1"/>
  <c r="Q504" i="1" s="1"/>
  <c r="O520" i="1"/>
  <c r="Q520" i="1" s="1"/>
  <c r="O536" i="1"/>
  <c r="Q536" i="1" s="1"/>
  <c r="O552" i="1"/>
  <c r="Q552" i="1" s="1"/>
  <c r="O568" i="1"/>
  <c r="Q568" i="1" s="1"/>
  <c r="O584" i="1"/>
  <c r="Q584" i="1" s="1"/>
  <c r="O600" i="1"/>
  <c r="Q600" i="1" s="1"/>
  <c r="O616" i="1"/>
  <c r="Q616" i="1" s="1"/>
  <c r="O632" i="1"/>
  <c r="Q632" i="1" s="1"/>
  <c r="O648" i="1"/>
  <c r="Q648" i="1" s="1"/>
  <c r="O664" i="1"/>
  <c r="Q664" i="1" s="1"/>
  <c r="O680" i="1"/>
  <c r="Q680" i="1" s="1"/>
  <c r="O696" i="1"/>
  <c r="Q696" i="1" s="1"/>
  <c r="O712" i="1"/>
  <c r="Q712" i="1" s="1"/>
  <c r="O728" i="1"/>
  <c r="Q728" i="1" s="1"/>
  <c r="O744" i="1"/>
  <c r="Q744" i="1" s="1"/>
  <c r="O760" i="1"/>
  <c r="Q760" i="1" s="1"/>
  <c r="O776" i="1"/>
  <c r="Q776" i="1" s="1"/>
  <c r="O792" i="1"/>
  <c r="Q792" i="1" s="1"/>
  <c r="O808" i="1"/>
  <c r="Q808" i="1" s="1"/>
  <c r="O824" i="1"/>
  <c r="Q824" i="1" s="1"/>
  <c r="O840" i="1"/>
  <c r="Q840" i="1" s="1"/>
  <c r="O856" i="1"/>
  <c r="Q856" i="1" s="1"/>
  <c r="O872" i="1"/>
  <c r="Q872" i="1" s="1"/>
  <c r="O888" i="1"/>
  <c r="Q888" i="1" s="1"/>
  <c r="O904" i="1"/>
  <c r="Q904" i="1" s="1"/>
  <c r="O920" i="1"/>
  <c r="Q920" i="1" s="1"/>
  <c r="O936" i="1"/>
  <c r="Q936" i="1" s="1"/>
  <c r="O952" i="1"/>
  <c r="Q952" i="1" s="1"/>
  <c r="O968" i="1"/>
  <c r="Q968" i="1" s="1"/>
  <c r="O984" i="1"/>
  <c r="Q984" i="1" s="1"/>
  <c r="O1000" i="1"/>
  <c r="Q1000" i="1" s="1"/>
  <c r="O1016" i="1"/>
  <c r="Q1016" i="1" s="1"/>
  <c r="O1032" i="1"/>
  <c r="Q1032" i="1" s="1"/>
  <c r="O1048" i="1"/>
  <c r="Q1048" i="1" s="1"/>
  <c r="O1064" i="1"/>
  <c r="Q1064" i="1" s="1"/>
  <c r="O1080" i="1"/>
  <c r="Q1080" i="1" s="1"/>
  <c r="O1096" i="1"/>
  <c r="Q1096" i="1" s="1"/>
  <c r="O1112" i="1"/>
  <c r="Q1112" i="1" s="1"/>
  <c r="O1128" i="1"/>
  <c r="Q1128" i="1" s="1"/>
  <c r="O1144" i="1"/>
  <c r="Q1144" i="1" s="1"/>
  <c r="O1160" i="1"/>
  <c r="Q1160" i="1" s="1"/>
  <c r="O1176" i="1"/>
  <c r="Q1176" i="1" s="1"/>
  <c r="O1192" i="1"/>
  <c r="Q1192" i="1" s="1"/>
  <c r="O1208" i="1"/>
  <c r="Q1208" i="1" s="1"/>
  <c r="O1224" i="1"/>
  <c r="Q1224" i="1" s="1"/>
  <c r="O1240" i="1"/>
  <c r="Q1240" i="1" s="1"/>
  <c r="O1256" i="1"/>
  <c r="Q1256" i="1" s="1"/>
  <c r="O1272" i="1"/>
  <c r="Q1272" i="1" s="1"/>
  <c r="O9" i="1"/>
  <c r="Q9" i="1" s="1"/>
  <c r="O25" i="1"/>
  <c r="Q25" i="1" s="1"/>
  <c r="O41" i="1"/>
  <c r="Q41" i="1" s="1"/>
  <c r="O57" i="1"/>
  <c r="Q57" i="1" s="1"/>
  <c r="O73" i="1"/>
  <c r="Q73" i="1" s="1"/>
  <c r="O89" i="1"/>
  <c r="Q89" i="1" s="1"/>
  <c r="O105" i="1"/>
  <c r="Q105" i="1" s="1"/>
  <c r="O121" i="1"/>
  <c r="Q121" i="1" s="1"/>
  <c r="O137" i="1"/>
  <c r="Q137" i="1" s="1"/>
  <c r="O153" i="1"/>
  <c r="Q153" i="1" s="1"/>
  <c r="O169" i="1"/>
  <c r="Q169" i="1" s="1"/>
  <c r="O185" i="1"/>
  <c r="Q185" i="1" s="1"/>
  <c r="O201" i="1"/>
  <c r="Q201" i="1" s="1"/>
  <c r="O217" i="1"/>
  <c r="Q217" i="1" s="1"/>
  <c r="O233" i="1"/>
  <c r="Q233" i="1" s="1"/>
  <c r="O249" i="1"/>
  <c r="Q249" i="1" s="1"/>
  <c r="O265" i="1"/>
  <c r="Q265" i="1" s="1"/>
  <c r="O281" i="1"/>
  <c r="Q281" i="1" s="1"/>
  <c r="O297" i="1"/>
  <c r="Q297" i="1" s="1"/>
  <c r="O313" i="1"/>
  <c r="Q313" i="1" s="1"/>
  <c r="O329" i="1"/>
  <c r="Q329" i="1" s="1"/>
  <c r="O345" i="1"/>
  <c r="Q345" i="1" s="1"/>
  <c r="O361" i="1"/>
  <c r="Q361" i="1" s="1"/>
  <c r="O377" i="1"/>
  <c r="Q377" i="1" s="1"/>
  <c r="O393" i="1"/>
  <c r="Q393" i="1" s="1"/>
  <c r="O409" i="1"/>
  <c r="Q409" i="1" s="1"/>
  <c r="O425" i="1"/>
  <c r="Q425" i="1" s="1"/>
  <c r="O441" i="1"/>
  <c r="Q441" i="1" s="1"/>
  <c r="O457" i="1"/>
  <c r="Q457" i="1" s="1"/>
  <c r="O473" i="1"/>
  <c r="Q473" i="1" s="1"/>
  <c r="O489" i="1"/>
  <c r="Q489" i="1" s="1"/>
  <c r="O505" i="1"/>
  <c r="Q505" i="1" s="1"/>
  <c r="O521" i="1"/>
  <c r="Q521" i="1" s="1"/>
  <c r="O537" i="1"/>
  <c r="Q537" i="1" s="1"/>
  <c r="O553" i="1"/>
  <c r="Q553" i="1" s="1"/>
  <c r="O569" i="1"/>
  <c r="Q569" i="1" s="1"/>
  <c r="O585" i="1"/>
  <c r="Q585" i="1" s="1"/>
  <c r="O601" i="1"/>
  <c r="Q601" i="1" s="1"/>
  <c r="O617" i="1"/>
  <c r="Q617" i="1" s="1"/>
  <c r="O633" i="1"/>
  <c r="Q633" i="1" s="1"/>
  <c r="O649" i="1"/>
  <c r="Q649" i="1" s="1"/>
  <c r="O665" i="1"/>
  <c r="Q665" i="1" s="1"/>
  <c r="O681" i="1"/>
  <c r="Q681" i="1" s="1"/>
  <c r="O697" i="1"/>
  <c r="Q697" i="1" s="1"/>
  <c r="O713" i="1"/>
  <c r="Q713" i="1" s="1"/>
  <c r="O729" i="1"/>
  <c r="Q729" i="1" s="1"/>
  <c r="O745" i="1"/>
  <c r="Q745" i="1" s="1"/>
  <c r="O761" i="1"/>
  <c r="Q761" i="1" s="1"/>
  <c r="O777" i="1"/>
  <c r="Q777" i="1" s="1"/>
  <c r="O793" i="1"/>
  <c r="Q793" i="1" s="1"/>
  <c r="O809" i="1"/>
  <c r="Q809" i="1" s="1"/>
  <c r="O825" i="1"/>
  <c r="Q825" i="1" s="1"/>
  <c r="O841" i="1"/>
  <c r="Q841" i="1" s="1"/>
  <c r="O857" i="1"/>
  <c r="Q857" i="1" s="1"/>
  <c r="O873" i="1"/>
  <c r="Q873" i="1" s="1"/>
  <c r="O889" i="1"/>
  <c r="Q889" i="1" s="1"/>
  <c r="O905" i="1"/>
  <c r="Q905" i="1" s="1"/>
  <c r="O921" i="1"/>
  <c r="Q921" i="1" s="1"/>
  <c r="O937" i="1"/>
  <c r="Q937" i="1" s="1"/>
  <c r="O953" i="1"/>
  <c r="Q953" i="1" s="1"/>
  <c r="O969" i="1"/>
  <c r="Q969" i="1" s="1"/>
  <c r="O985" i="1"/>
  <c r="Q985" i="1" s="1"/>
  <c r="O1001" i="1"/>
  <c r="Q1001" i="1" s="1"/>
  <c r="O1017" i="1"/>
  <c r="Q1017" i="1" s="1"/>
  <c r="O1033" i="1"/>
  <c r="Q1033" i="1" s="1"/>
  <c r="O1049" i="1"/>
  <c r="Q1049" i="1" s="1"/>
  <c r="O1065" i="1"/>
  <c r="Q1065" i="1" s="1"/>
  <c r="O1081" i="1"/>
  <c r="Q1081" i="1" s="1"/>
  <c r="O1097" i="1"/>
  <c r="Q1097" i="1" s="1"/>
  <c r="O1113" i="1"/>
  <c r="Q1113" i="1" s="1"/>
  <c r="O1129" i="1"/>
  <c r="Q1129" i="1" s="1"/>
  <c r="O1145" i="1"/>
  <c r="Q1145" i="1" s="1"/>
  <c r="O1161" i="1"/>
  <c r="Q1161" i="1" s="1"/>
  <c r="O1177" i="1"/>
  <c r="Q1177" i="1" s="1"/>
  <c r="O1193" i="1"/>
  <c r="Q1193" i="1" s="1"/>
  <c r="O1209" i="1"/>
  <c r="Q1209" i="1" s="1"/>
  <c r="O1225" i="1"/>
  <c r="Q1225" i="1" s="1"/>
  <c r="O1241" i="1"/>
  <c r="Q1241" i="1" s="1"/>
  <c r="O10" i="1"/>
  <c r="Q10" i="1" s="1"/>
  <c r="O26" i="1"/>
  <c r="Q26" i="1" s="1"/>
  <c r="O42" i="1"/>
  <c r="Q42" i="1" s="1"/>
  <c r="O58" i="1"/>
  <c r="Q58" i="1" s="1"/>
  <c r="O74" i="1"/>
  <c r="Q74" i="1" s="1"/>
  <c r="O90" i="1"/>
  <c r="Q90" i="1" s="1"/>
  <c r="O106" i="1"/>
  <c r="Q106" i="1" s="1"/>
  <c r="O122" i="1"/>
  <c r="Q122" i="1" s="1"/>
  <c r="O138" i="1"/>
  <c r="Q138" i="1" s="1"/>
  <c r="O154" i="1"/>
  <c r="Q154" i="1" s="1"/>
  <c r="O170" i="1"/>
  <c r="Q170" i="1" s="1"/>
  <c r="O186" i="1"/>
  <c r="Q186" i="1" s="1"/>
  <c r="O202" i="1"/>
  <c r="Q202" i="1" s="1"/>
  <c r="O218" i="1"/>
  <c r="Q218" i="1" s="1"/>
  <c r="O234" i="1"/>
  <c r="Q234" i="1" s="1"/>
  <c r="O250" i="1"/>
  <c r="Q250" i="1" s="1"/>
  <c r="O266" i="1"/>
  <c r="Q266" i="1" s="1"/>
  <c r="O282" i="1"/>
  <c r="Q282" i="1" s="1"/>
  <c r="O298" i="1"/>
  <c r="Q298" i="1" s="1"/>
  <c r="O314" i="1"/>
  <c r="Q314" i="1" s="1"/>
  <c r="O330" i="1"/>
  <c r="Q330" i="1" s="1"/>
  <c r="O346" i="1"/>
  <c r="Q346" i="1" s="1"/>
  <c r="O362" i="1"/>
  <c r="Q362" i="1" s="1"/>
  <c r="O378" i="1"/>
  <c r="Q378" i="1" s="1"/>
  <c r="O394" i="1"/>
  <c r="Q394" i="1" s="1"/>
  <c r="O410" i="1"/>
  <c r="Q410" i="1" s="1"/>
  <c r="O426" i="1"/>
  <c r="Q426" i="1" s="1"/>
  <c r="O442" i="1"/>
  <c r="Q442" i="1" s="1"/>
  <c r="O458" i="1"/>
  <c r="Q458" i="1" s="1"/>
  <c r="O474" i="1"/>
  <c r="Q474" i="1" s="1"/>
  <c r="O490" i="1"/>
  <c r="Q490" i="1" s="1"/>
  <c r="O506" i="1"/>
  <c r="Q506" i="1" s="1"/>
  <c r="O522" i="1"/>
  <c r="Q522" i="1" s="1"/>
  <c r="O538" i="1"/>
  <c r="Q538" i="1" s="1"/>
  <c r="O554" i="1"/>
  <c r="Q554" i="1" s="1"/>
  <c r="O570" i="1"/>
  <c r="Q570" i="1" s="1"/>
  <c r="O586" i="1"/>
  <c r="Q586" i="1" s="1"/>
  <c r="O602" i="1"/>
  <c r="Q602" i="1" s="1"/>
  <c r="O618" i="1"/>
  <c r="Q618" i="1" s="1"/>
  <c r="O634" i="1"/>
  <c r="Q634" i="1" s="1"/>
  <c r="O650" i="1"/>
  <c r="Q650" i="1" s="1"/>
  <c r="O666" i="1"/>
  <c r="Q666" i="1" s="1"/>
  <c r="O682" i="1"/>
  <c r="Q682" i="1" s="1"/>
  <c r="O698" i="1"/>
  <c r="Q698" i="1" s="1"/>
  <c r="O714" i="1"/>
  <c r="Q714" i="1" s="1"/>
  <c r="O730" i="1"/>
  <c r="Q730" i="1" s="1"/>
  <c r="O746" i="1"/>
  <c r="Q746" i="1" s="1"/>
  <c r="O762" i="1"/>
  <c r="Q762" i="1" s="1"/>
  <c r="O778" i="1"/>
  <c r="Q778" i="1" s="1"/>
  <c r="O794" i="1"/>
  <c r="Q794" i="1" s="1"/>
  <c r="O810" i="1"/>
  <c r="Q810" i="1" s="1"/>
  <c r="O826" i="1"/>
  <c r="Q826" i="1" s="1"/>
  <c r="O842" i="1"/>
  <c r="Q842" i="1" s="1"/>
  <c r="O858" i="1"/>
  <c r="Q858" i="1" s="1"/>
  <c r="O874" i="1"/>
  <c r="Q874" i="1" s="1"/>
  <c r="O890" i="1"/>
  <c r="Q890" i="1" s="1"/>
  <c r="O906" i="1"/>
  <c r="Q906" i="1" s="1"/>
  <c r="O922" i="1"/>
  <c r="Q922" i="1" s="1"/>
  <c r="O938" i="1"/>
  <c r="Q938" i="1" s="1"/>
  <c r="O954" i="1"/>
  <c r="Q954" i="1" s="1"/>
  <c r="O970" i="1"/>
  <c r="Q970" i="1" s="1"/>
  <c r="O986" i="1"/>
  <c r="Q986" i="1" s="1"/>
  <c r="O1002" i="1"/>
  <c r="Q1002" i="1" s="1"/>
  <c r="O1018" i="1"/>
  <c r="Q1018" i="1" s="1"/>
  <c r="O1034" i="1"/>
  <c r="Q1034" i="1" s="1"/>
  <c r="O1050" i="1"/>
  <c r="Q1050" i="1" s="1"/>
  <c r="O1066" i="1"/>
  <c r="Q1066" i="1" s="1"/>
  <c r="O1082" i="1"/>
  <c r="Q1082" i="1" s="1"/>
  <c r="O1098" i="1"/>
  <c r="Q1098" i="1" s="1"/>
  <c r="O1114" i="1"/>
  <c r="Q1114" i="1" s="1"/>
  <c r="O1130" i="1"/>
  <c r="Q1130" i="1" s="1"/>
  <c r="O1146" i="1"/>
  <c r="Q1146" i="1" s="1"/>
  <c r="O1162" i="1"/>
  <c r="Q1162" i="1" s="1"/>
  <c r="O1178" i="1"/>
  <c r="Q1178" i="1" s="1"/>
  <c r="O1194" i="1"/>
  <c r="Q1194" i="1" s="1"/>
  <c r="O1210" i="1"/>
  <c r="Q1210" i="1" s="1"/>
  <c r="O11" i="1"/>
  <c r="Q11" i="1" s="1"/>
  <c r="O27" i="1"/>
  <c r="Q27" i="1" s="1"/>
  <c r="O43" i="1"/>
  <c r="Q43" i="1" s="1"/>
  <c r="O59" i="1"/>
  <c r="Q59" i="1" s="1"/>
  <c r="O75" i="1"/>
  <c r="Q75" i="1" s="1"/>
  <c r="O91" i="1"/>
  <c r="Q91" i="1" s="1"/>
  <c r="O107" i="1"/>
  <c r="Q107" i="1" s="1"/>
  <c r="O123" i="1"/>
  <c r="Q123" i="1" s="1"/>
  <c r="O139" i="1"/>
  <c r="Q139" i="1" s="1"/>
  <c r="O155" i="1"/>
  <c r="Q155" i="1" s="1"/>
  <c r="O171" i="1"/>
  <c r="Q171" i="1" s="1"/>
  <c r="O187" i="1"/>
  <c r="Q187" i="1" s="1"/>
  <c r="O203" i="1"/>
  <c r="Q203" i="1" s="1"/>
  <c r="O219" i="1"/>
  <c r="Q219" i="1" s="1"/>
  <c r="O235" i="1"/>
  <c r="Q235" i="1" s="1"/>
  <c r="O251" i="1"/>
  <c r="Q251" i="1" s="1"/>
  <c r="O267" i="1"/>
  <c r="Q267" i="1" s="1"/>
  <c r="O283" i="1"/>
  <c r="Q283" i="1" s="1"/>
  <c r="O299" i="1"/>
  <c r="Q299" i="1" s="1"/>
  <c r="O315" i="1"/>
  <c r="Q315" i="1" s="1"/>
  <c r="O331" i="1"/>
  <c r="Q331" i="1" s="1"/>
  <c r="O347" i="1"/>
  <c r="Q347" i="1" s="1"/>
  <c r="O363" i="1"/>
  <c r="Q363" i="1" s="1"/>
  <c r="O379" i="1"/>
  <c r="Q379" i="1" s="1"/>
  <c r="O395" i="1"/>
  <c r="Q395" i="1" s="1"/>
  <c r="O411" i="1"/>
  <c r="Q411" i="1" s="1"/>
  <c r="O427" i="1"/>
  <c r="Q427" i="1" s="1"/>
  <c r="O443" i="1"/>
  <c r="Q443" i="1" s="1"/>
  <c r="O459" i="1"/>
  <c r="Q459" i="1" s="1"/>
  <c r="O475" i="1"/>
  <c r="Q475" i="1" s="1"/>
  <c r="O491" i="1"/>
  <c r="Q491" i="1" s="1"/>
  <c r="O507" i="1"/>
  <c r="Q507" i="1" s="1"/>
  <c r="O523" i="1"/>
  <c r="Q523" i="1" s="1"/>
  <c r="O539" i="1"/>
  <c r="Q539" i="1" s="1"/>
  <c r="O555" i="1"/>
  <c r="Q555" i="1" s="1"/>
  <c r="O571" i="1"/>
  <c r="Q571" i="1" s="1"/>
  <c r="O587" i="1"/>
  <c r="Q587" i="1" s="1"/>
  <c r="O603" i="1"/>
  <c r="Q603" i="1" s="1"/>
  <c r="O619" i="1"/>
  <c r="Q619" i="1" s="1"/>
  <c r="O635" i="1"/>
  <c r="Q635" i="1" s="1"/>
  <c r="O651" i="1"/>
  <c r="Q651" i="1" s="1"/>
  <c r="O667" i="1"/>
  <c r="Q667" i="1" s="1"/>
  <c r="O683" i="1"/>
  <c r="Q683" i="1" s="1"/>
  <c r="O699" i="1"/>
  <c r="Q699" i="1" s="1"/>
  <c r="O715" i="1"/>
  <c r="Q715" i="1" s="1"/>
  <c r="O731" i="1"/>
  <c r="Q731" i="1" s="1"/>
  <c r="O747" i="1"/>
  <c r="Q747" i="1" s="1"/>
  <c r="O763" i="1"/>
  <c r="Q763" i="1" s="1"/>
  <c r="O779" i="1"/>
  <c r="Q779" i="1" s="1"/>
  <c r="O795" i="1"/>
  <c r="Q795" i="1" s="1"/>
  <c r="O811" i="1"/>
  <c r="Q811" i="1" s="1"/>
  <c r="O827" i="1"/>
  <c r="Q827" i="1" s="1"/>
  <c r="O843" i="1"/>
  <c r="Q843" i="1" s="1"/>
  <c r="O859" i="1"/>
  <c r="Q859" i="1" s="1"/>
  <c r="O875" i="1"/>
  <c r="Q875" i="1" s="1"/>
  <c r="O891" i="1"/>
  <c r="Q891" i="1" s="1"/>
  <c r="O907" i="1"/>
  <c r="Q907" i="1" s="1"/>
  <c r="O923" i="1"/>
  <c r="Q923" i="1" s="1"/>
  <c r="O939" i="1"/>
  <c r="Q939" i="1" s="1"/>
  <c r="O955" i="1"/>
  <c r="Q955" i="1" s="1"/>
  <c r="O12" i="1"/>
  <c r="Q12" i="1" s="1"/>
  <c r="O28" i="1"/>
  <c r="Q28" i="1" s="1"/>
  <c r="O44" i="1"/>
  <c r="Q44" i="1" s="1"/>
  <c r="O60" i="1"/>
  <c r="Q60" i="1" s="1"/>
  <c r="O76" i="1"/>
  <c r="Q76" i="1" s="1"/>
  <c r="O92" i="1"/>
  <c r="Q92" i="1" s="1"/>
  <c r="O108" i="1"/>
  <c r="Q108" i="1" s="1"/>
  <c r="O124" i="1"/>
  <c r="Q124" i="1" s="1"/>
  <c r="O140" i="1"/>
  <c r="Q140" i="1" s="1"/>
  <c r="O156" i="1"/>
  <c r="Q156" i="1" s="1"/>
  <c r="O172" i="1"/>
  <c r="Q172" i="1" s="1"/>
  <c r="O188" i="1"/>
  <c r="Q188" i="1" s="1"/>
  <c r="O204" i="1"/>
  <c r="Q204" i="1" s="1"/>
  <c r="O220" i="1"/>
  <c r="Q220" i="1" s="1"/>
  <c r="O236" i="1"/>
  <c r="Q236" i="1" s="1"/>
  <c r="O252" i="1"/>
  <c r="Q252" i="1" s="1"/>
  <c r="O268" i="1"/>
  <c r="Q268" i="1" s="1"/>
  <c r="O284" i="1"/>
  <c r="Q284" i="1" s="1"/>
  <c r="O300" i="1"/>
  <c r="Q300" i="1" s="1"/>
  <c r="O316" i="1"/>
  <c r="Q316" i="1" s="1"/>
  <c r="O332" i="1"/>
  <c r="Q332" i="1" s="1"/>
  <c r="O348" i="1"/>
  <c r="Q348" i="1" s="1"/>
  <c r="O364" i="1"/>
  <c r="Q364" i="1" s="1"/>
  <c r="O380" i="1"/>
  <c r="Q380" i="1" s="1"/>
  <c r="O396" i="1"/>
  <c r="Q396" i="1" s="1"/>
  <c r="O412" i="1"/>
  <c r="Q412" i="1" s="1"/>
  <c r="O428" i="1"/>
  <c r="Q428" i="1" s="1"/>
  <c r="O444" i="1"/>
  <c r="Q444" i="1" s="1"/>
  <c r="O460" i="1"/>
  <c r="Q460" i="1" s="1"/>
  <c r="O476" i="1"/>
  <c r="Q476" i="1" s="1"/>
  <c r="O492" i="1"/>
  <c r="Q492" i="1" s="1"/>
  <c r="O508" i="1"/>
  <c r="Q508" i="1" s="1"/>
  <c r="O524" i="1"/>
  <c r="Q524" i="1" s="1"/>
  <c r="O540" i="1"/>
  <c r="Q540" i="1" s="1"/>
  <c r="O556" i="1"/>
  <c r="Q556" i="1" s="1"/>
  <c r="O572" i="1"/>
  <c r="Q572" i="1" s="1"/>
  <c r="O588" i="1"/>
  <c r="Q588" i="1" s="1"/>
  <c r="O604" i="1"/>
  <c r="Q604" i="1" s="1"/>
  <c r="O620" i="1"/>
  <c r="Q620" i="1" s="1"/>
  <c r="O636" i="1"/>
  <c r="Q636" i="1" s="1"/>
  <c r="O652" i="1"/>
  <c r="Q652" i="1" s="1"/>
  <c r="O668" i="1"/>
  <c r="Q668" i="1" s="1"/>
  <c r="O684" i="1"/>
  <c r="Q684" i="1" s="1"/>
  <c r="O700" i="1"/>
  <c r="Q700" i="1" s="1"/>
  <c r="O716" i="1"/>
  <c r="Q716" i="1" s="1"/>
  <c r="O732" i="1"/>
  <c r="Q732" i="1" s="1"/>
  <c r="O748" i="1"/>
  <c r="Q748" i="1" s="1"/>
  <c r="O764" i="1"/>
  <c r="Q764" i="1" s="1"/>
  <c r="O780" i="1"/>
  <c r="Q780" i="1" s="1"/>
  <c r="O796" i="1"/>
  <c r="Q796" i="1" s="1"/>
  <c r="O812" i="1"/>
  <c r="Q812" i="1" s="1"/>
  <c r="O828" i="1"/>
  <c r="Q828" i="1" s="1"/>
  <c r="O844" i="1"/>
  <c r="Q844" i="1" s="1"/>
  <c r="O860" i="1"/>
  <c r="Q860" i="1" s="1"/>
  <c r="O876" i="1"/>
  <c r="Q876" i="1" s="1"/>
  <c r="O892" i="1"/>
  <c r="Q892" i="1" s="1"/>
  <c r="O908" i="1"/>
  <c r="Q908" i="1" s="1"/>
  <c r="O924" i="1"/>
  <c r="Q924" i="1" s="1"/>
  <c r="O940" i="1"/>
  <c r="Q940" i="1" s="1"/>
  <c r="O956" i="1"/>
  <c r="Q956" i="1" s="1"/>
  <c r="O972" i="1"/>
  <c r="Q972" i="1" s="1"/>
  <c r="O988" i="1"/>
  <c r="Q988" i="1" s="1"/>
  <c r="O1004" i="1"/>
  <c r="Q1004" i="1" s="1"/>
  <c r="O1020" i="1"/>
  <c r="Q1020" i="1" s="1"/>
  <c r="O1036" i="1"/>
  <c r="Q1036" i="1" s="1"/>
  <c r="O1052" i="1"/>
  <c r="Q1052" i="1" s="1"/>
  <c r="O1068" i="1"/>
  <c r="Q1068" i="1" s="1"/>
  <c r="O1084" i="1"/>
  <c r="Q1084" i="1" s="1"/>
  <c r="O1100" i="1"/>
  <c r="Q1100" i="1" s="1"/>
  <c r="O1116" i="1"/>
  <c r="Q1116" i="1" s="1"/>
  <c r="O1132" i="1"/>
  <c r="Q1132" i="1" s="1"/>
  <c r="O1148" i="1"/>
  <c r="Q1148" i="1" s="1"/>
  <c r="O1164" i="1"/>
  <c r="Q1164" i="1" s="1"/>
  <c r="O1180" i="1"/>
  <c r="Q1180" i="1" s="1"/>
  <c r="O1196" i="1"/>
  <c r="Q1196" i="1" s="1"/>
  <c r="O1212" i="1"/>
  <c r="Q1212" i="1" s="1"/>
  <c r="O1228" i="1"/>
  <c r="Q1228" i="1" s="1"/>
  <c r="O13" i="1"/>
  <c r="Q13" i="1" s="1"/>
  <c r="O29" i="1"/>
  <c r="Q29" i="1" s="1"/>
  <c r="O45" i="1"/>
  <c r="Q45" i="1" s="1"/>
  <c r="O61" i="1"/>
  <c r="Q61" i="1" s="1"/>
  <c r="O77" i="1"/>
  <c r="Q77" i="1" s="1"/>
  <c r="O93" i="1"/>
  <c r="Q93" i="1" s="1"/>
  <c r="O109" i="1"/>
  <c r="Q109" i="1" s="1"/>
  <c r="O125" i="1"/>
  <c r="Q125" i="1" s="1"/>
  <c r="O141" i="1"/>
  <c r="Q141" i="1" s="1"/>
  <c r="O157" i="1"/>
  <c r="Q157" i="1" s="1"/>
  <c r="O173" i="1"/>
  <c r="Q173" i="1" s="1"/>
  <c r="O189" i="1"/>
  <c r="Q189" i="1" s="1"/>
  <c r="O205" i="1"/>
  <c r="Q205" i="1" s="1"/>
  <c r="O221" i="1"/>
  <c r="Q221" i="1" s="1"/>
  <c r="O237" i="1"/>
  <c r="Q237" i="1" s="1"/>
  <c r="O253" i="1"/>
  <c r="Q253" i="1" s="1"/>
  <c r="O269" i="1"/>
  <c r="Q269" i="1" s="1"/>
  <c r="O285" i="1"/>
  <c r="Q285" i="1" s="1"/>
  <c r="O301" i="1"/>
  <c r="Q301" i="1" s="1"/>
  <c r="O317" i="1"/>
  <c r="Q317" i="1" s="1"/>
  <c r="O333" i="1"/>
  <c r="Q333" i="1" s="1"/>
  <c r="O349" i="1"/>
  <c r="Q349" i="1" s="1"/>
  <c r="O365" i="1"/>
  <c r="Q365" i="1" s="1"/>
  <c r="O381" i="1"/>
  <c r="Q381" i="1" s="1"/>
  <c r="O397" i="1"/>
  <c r="Q397" i="1" s="1"/>
  <c r="O413" i="1"/>
  <c r="Q413" i="1" s="1"/>
  <c r="O429" i="1"/>
  <c r="Q429" i="1" s="1"/>
  <c r="O445" i="1"/>
  <c r="Q445" i="1" s="1"/>
  <c r="O461" i="1"/>
  <c r="Q461" i="1" s="1"/>
  <c r="O477" i="1"/>
  <c r="Q477" i="1" s="1"/>
  <c r="O493" i="1"/>
  <c r="Q493" i="1" s="1"/>
  <c r="O509" i="1"/>
  <c r="Q509" i="1" s="1"/>
  <c r="O525" i="1"/>
  <c r="Q525" i="1" s="1"/>
  <c r="O541" i="1"/>
  <c r="Q541" i="1" s="1"/>
  <c r="O557" i="1"/>
  <c r="Q557" i="1" s="1"/>
  <c r="O573" i="1"/>
  <c r="Q573" i="1" s="1"/>
  <c r="O589" i="1"/>
  <c r="Q589" i="1" s="1"/>
  <c r="O605" i="1"/>
  <c r="Q605" i="1" s="1"/>
  <c r="O621" i="1"/>
  <c r="Q621" i="1" s="1"/>
  <c r="O637" i="1"/>
  <c r="Q637" i="1" s="1"/>
  <c r="O653" i="1"/>
  <c r="Q653" i="1" s="1"/>
  <c r="O669" i="1"/>
  <c r="Q669" i="1" s="1"/>
  <c r="O685" i="1"/>
  <c r="Q685" i="1" s="1"/>
  <c r="O701" i="1"/>
  <c r="Q701" i="1" s="1"/>
  <c r="O717" i="1"/>
  <c r="Q717" i="1" s="1"/>
  <c r="O733" i="1"/>
  <c r="Q733" i="1" s="1"/>
  <c r="O749" i="1"/>
  <c r="Q749" i="1" s="1"/>
  <c r="O765" i="1"/>
  <c r="Q765" i="1" s="1"/>
  <c r="O781" i="1"/>
  <c r="Q781" i="1" s="1"/>
  <c r="O797" i="1"/>
  <c r="Q797" i="1" s="1"/>
  <c r="O813" i="1"/>
  <c r="Q813" i="1" s="1"/>
  <c r="O829" i="1"/>
  <c r="Q829" i="1" s="1"/>
  <c r="O845" i="1"/>
  <c r="Q845" i="1" s="1"/>
  <c r="O861" i="1"/>
  <c r="Q861" i="1" s="1"/>
  <c r="O877" i="1"/>
  <c r="Q877" i="1" s="1"/>
  <c r="O893" i="1"/>
  <c r="Q893" i="1" s="1"/>
  <c r="O909" i="1"/>
  <c r="Q909" i="1" s="1"/>
  <c r="O925" i="1"/>
  <c r="Q925" i="1" s="1"/>
  <c r="O941" i="1"/>
  <c r="Q941" i="1" s="1"/>
  <c r="O957" i="1"/>
  <c r="Q957" i="1" s="1"/>
  <c r="O14" i="1"/>
  <c r="Q14" i="1" s="1"/>
  <c r="O30" i="1"/>
  <c r="Q30" i="1" s="1"/>
  <c r="O46" i="1"/>
  <c r="Q46" i="1" s="1"/>
  <c r="O62" i="1"/>
  <c r="Q62" i="1" s="1"/>
  <c r="O78" i="1"/>
  <c r="Q78" i="1" s="1"/>
  <c r="O94" i="1"/>
  <c r="Q94" i="1" s="1"/>
  <c r="O110" i="1"/>
  <c r="Q110" i="1" s="1"/>
  <c r="O126" i="1"/>
  <c r="Q126" i="1" s="1"/>
  <c r="O142" i="1"/>
  <c r="Q142" i="1" s="1"/>
  <c r="O158" i="1"/>
  <c r="Q158" i="1" s="1"/>
  <c r="O174" i="1"/>
  <c r="Q174" i="1" s="1"/>
  <c r="O190" i="1"/>
  <c r="Q190" i="1" s="1"/>
  <c r="O206" i="1"/>
  <c r="Q206" i="1" s="1"/>
  <c r="O222" i="1"/>
  <c r="Q222" i="1" s="1"/>
  <c r="O238" i="1"/>
  <c r="Q238" i="1" s="1"/>
  <c r="O254" i="1"/>
  <c r="Q254" i="1" s="1"/>
  <c r="O270" i="1"/>
  <c r="Q270" i="1" s="1"/>
  <c r="O286" i="1"/>
  <c r="Q286" i="1" s="1"/>
  <c r="O302" i="1"/>
  <c r="Q302" i="1" s="1"/>
  <c r="O318" i="1"/>
  <c r="Q318" i="1" s="1"/>
  <c r="O334" i="1"/>
  <c r="Q334" i="1" s="1"/>
  <c r="O350" i="1"/>
  <c r="Q350" i="1" s="1"/>
  <c r="O366" i="1"/>
  <c r="Q366" i="1" s="1"/>
  <c r="O382" i="1"/>
  <c r="Q382" i="1" s="1"/>
  <c r="O398" i="1"/>
  <c r="Q398" i="1" s="1"/>
  <c r="O414" i="1"/>
  <c r="Q414" i="1" s="1"/>
  <c r="O430" i="1"/>
  <c r="Q430" i="1" s="1"/>
  <c r="O446" i="1"/>
  <c r="Q446" i="1" s="1"/>
  <c r="O462" i="1"/>
  <c r="Q462" i="1" s="1"/>
  <c r="O478" i="1"/>
  <c r="Q478" i="1" s="1"/>
  <c r="O494" i="1"/>
  <c r="Q494" i="1" s="1"/>
  <c r="O510" i="1"/>
  <c r="Q510" i="1" s="1"/>
  <c r="O526" i="1"/>
  <c r="Q526" i="1" s="1"/>
  <c r="O542" i="1"/>
  <c r="Q542" i="1" s="1"/>
  <c r="O558" i="1"/>
  <c r="Q558" i="1" s="1"/>
  <c r="O574" i="1"/>
  <c r="Q574" i="1" s="1"/>
  <c r="O590" i="1"/>
  <c r="Q590" i="1" s="1"/>
  <c r="O606" i="1"/>
  <c r="Q606" i="1" s="1"/>
  <c r="O622" i="1"/>
  <c r="Q622" i="1" s="1"/>
  <c r="O638" i="1"/>
  <c r="Q638" i="1" s="1"/>
  <c r="O654" i="1"/>
  <c r="Q654" i="1" s="1"/>
  <c r="O670" i="1"/>
  <c r="Q670" i="1" s="1"/>
  <c r="O686" i="1"/>
  <c r="Q686" i="1" s="1"/>
  <c r="O702" i="1"/>
  <c r="Q702" i="1" s="1"/>
  <c r="O718" i="1"/>
  <c r="Q718" i="1" s="1"/>
  <c r="O734" i="1"/>
  <c r="Q734" i="1" s="1"/>
  <c r="O750" i="1"/>
  <c r="Q750" i="1" s="1"/>
  <c r="O766" i="1"/>
  <c r="Q766" i="1" s="1"/>
  <c r="O782" i="1"/>
  <c r="Q782" i="1" s="1"/>
  <c r="O15" i="1"/>
  <c r="Q15" i="1" s="1"/>
  <c r="O31" i="1"/>
  <c r="Q31" i="1" s="1"/>
  <c r="O47" i="1"/>
  <c r="Q47" i="1" s="1"/>
  <c r="O63" i="1"/>
  <c r="Q63" i="1" s="1"/>
  <c r="O79" i="1"/>
  <c r="Q79" i="1" s="1"/>
  <c r="O95" i="1"/>
  <c r="Q95" i="1" s="1"/>
  <c r="O111" i="1"/>
  <c r="Q111" i="1" s="1"/>
  <c r="O127" i="1"/>
  <c r="Q127" i="1" s="1"/>
  <c r="O143" i="1"/>
  <c r="Q143" i="1" s="1"/>
  <c r="O159" i="1"/>
  <c r="Q159" i="1" s="1"/>
  <c r="O175" i="1"/>
  <c r="Q175" i="1" s="1"/>
  <c r="O191" i="1"/>
  <c r="Q191" i="1" s="1"/>
  <c r="O207" i="1"/>
  <c r="Q207" i="1" s="1"/>
  <c r="O223" i="1"/>
  <c r="Q223" i="1" s="1"/>
  <c r="O239" i="1"/>
  <c r="Q239" i="1" s="1"/>
  <c r="O255" i="1"/>
  <c r="Q255" i="1" s="1"/>
  <c r="O271" i="1"/>
  <c r="Q271" i="1" s="1"/>
  <c r="O287" i="1"/>
  <c r="Q287" i="1" s="1"/>
  <c r="O303" i="1"/>
  <c r="Q303" i="1" s="1"/>
  <c r="O319" i="1"/>
  <c r="Q319" i="1" s="1"/>
  <c r="O335" i="1"/>
  <c r="Q335" i="1" s="1"/>
  <c r="O351" i="1"/>
  <c r="Q351" i="1" s="1"/>
  <c r="O367" i="1"/>
  <c r="Q367" i="1" s="1"/>
  <c r="O383" i="1"/>
  <c r="Q383" i="1" s="1"/>
  <c r="O399" i="1"/>
  <c r="Q399" i="1" s="1"/>
  <c r="O415" i="1"/>
  <c r="Q415" i="1" s="1"/>
  <c r="O431" i="1"/>
  <c r="Q431" i="1" s="1"/>
  <c r="O447" i="1"/>
  <c r="Q447" i="1" s="1"/>
  <c r="O463" i="1"/>
  <c r="Q463" i="1" s="1"/>
  <c r="O479" i="1"/>
  <c r="Q479" i="1" s="1"/>
  <c r="O495" i="1"/>
  <c r="Q495" i="1" s="1"/>
  <c r="O511" i="1"/>
  <c r="Q511" i="1" s="1"/>
  <c r="O527" i="1"/>
  <c r="Q527" i="1" s="1"/>
  <c r="O543" i="1"/>
  <c r="Q543" i="1" s="1"/>
  <c r="O559" i="1"/>
  <c r="Q559" i="1" s="1"/>
  <c r="O575" i="1"/>
  <c r="Q575" i="1" s="1"/>
  <c r="O591" i="1"/>
  <c r="Q591" i="1" s="1"/>
  <c r="O607" i="1"/>
  <c r="Q607" i="1" s="1"/>
  <c r="O623" i="1"/>
  <c r="Q623" i="1" s="1"/>
  <c r="O639" i="1"/>
  <c r="Q639" i="1" s="1"/>
  <c r="O655" i="1"/>
  <c r="Q655" i="1" s="1"/>
  <c r="O671" i="1"/>
  <c r="Q671" i="1" s="1"/>
  <c r="O687" i="1"/>
  <c r="Q687" i="1" s="1"/>
  <c r="O16" i="1"/>
  <c r="Q16" i="1" s="1"/>
  <c r="O32" i="1"/>
  <c r="Q32" i="1" s="1"/>
  <c r="O48" i="1"/>
  <c r="Q48" i="1" s="1"/>
  <c r="O64" i="1"/>
  <c r="Q64" i="1" s="1"/>
  <c r="O80" i="1"/>
  <c r="Q80" i="1" s="1"/>
  <c r="O96" i="1"/>
  <c r="Q96" i="1" s="1"/>
  <c r="O112" i="1"/>
  <c r="Q112" i="1" s="1"/>
  <c r="O128" i="1"/>
  <c r="Q128" i="1" s="1"/>
  <c r="O144" i="1"/>
  <c r="Q144" i="1" s="1"/>
  <c r="O160" i="1"/>
  <c r="Q160" i="1" s="1"/>
  <c r="O176" i="1"/>
  <c r="Q176" i="1" s="1"/>
  <c r="O192" i="1"/>
  <c r="Q192" i="1" s="1"/>
  <c r="O208" i="1"/>
  <c r="Q208" i="1" s="1"/>
  <c r="O224" i="1"/>
  <c r="Q224" i="1" s="1"/>
  <c r="O240" i="1"/>
  <c r="Q240" i="1" s="1"/>
  <c r="O256" i="1"/>
  <c r="Q256" i="1" s="1"/>
  <c r="O272" i="1"/>
  <c r="Q272" i="1" s="1"/>
  <c r="O288" i="1"/>
  <c r="Q288" i="1" s="1"/>
  <c r="O304" i="1"/>
  <c r="Q304" i="1" s="1"/>
  <c r="O320" i="1"/>
  <c r="Q320" i="1" s="1"/>
  <c r="O336" i="1"/>
  <c r="Q336" i="1" s="1"/>
  <c r="O352" i="1"/>
  <c r="Q352" i="1" s="1"/>
  <c r="O368" i="1"/>
  <c r="Q368" i="1" s="1"/>
  <c r="O384" i="1"/>
  <c r="Q384" i="1" s="1"/>
  <c r="O400" i="1"/>
  <c r="Q400" i="1" s="1"/>
  <c r="O416" i="1"/>
  <c r="Q416" i="1" s="1"/>
  <c r="O432" i="1"/>
  <c r="Q432" i="1" s="1"/>
  <c r="O448" i="1"/>
  <c r="Q448" i="1" s="1"/>
  <c r="O464" i="1"/>
  <c r="Q464" i="1" s="1"/>
  <c r="O480" i="1"/>
  <c r="Q480" i="1" s="1"/>
  <c r="O496" i="1"/>
  <c r="Q496" i="1" s="1"/>
  <c r="O512" i="1"/>
  <c r="Q512" i="1" s="1"/>
  <c r="O528" i="1"/>
  <c r="Q528" i="1" s="1"/>
  <c r="O544" i="1"/>
  <c r="Q544" i="1" s="1"/>
  <c r="O560" i="1"/>
  <c r="Q560" i="1" s="1"/>
  <c r="O576" i="1"/>
  <c r="Q576" i="1" s="1"/>
  <c r="O592" i="1"/>
  <c r="Q592" i="1" s="1"/>
  <c r="O608" i="1"/>
  <c r="Q608" i="1" s="1"/>
  <c r="O624" i="1"/>
  <c r="Q624" i="1" s="1"/>
  <c r="O640" i="1"/>
  <c r="Q640" i="1" s="1"/>
  <c r="O656" i="1"/>
  <c r="Q656" i="1" s="1"/>
  <c r="O672" i="1"/>
  <c r="Q672" i="1" s="1"/>
  <c r="O688" i="1"/>
  <c r="Q688" i="1" s="1"/>
  <c r="O704" i="1"/>
  <c r="Q704" i="1" s="1"/>
  <c r="O720" i="1"/>
  <c r="Q720" i="1" s="1"/>
  <c r="O17" i="1"/>
  <c r="Q17" i="1" s="1"/>
  <c r="O33" i="1"/>
  <c r="Q33" i="1" s="1"/>
  <c r="O49" i="1"/>
  <c r="Q49" i="1" s="1"/>
  <c r="O65" i="1"/>
  <c r="Q65" i="1" s="1"/>
  <c r="O81" i="1"/>
  <c r="Q81" i="1" s="1"/>
  <c r="O97" i="1"/>
  <c r="Q97" i="1" s="1"/>
  <c r="O113" i="1"/>
  <c r="Q113" i="1" s="1"/>
  <c r="O129" i="1"/>
  <c r="Q129" i="1" s="1"/>
  <c r="O145" i="1"/>
  <c r="Q145" i="1" s="1"/>
  <c r="O161" i="1"/>
  <c r="Q161" i="1" s="1"/>
  <c r="O177" i="1"/>
  <c r="Q177" i="1" s="1"/>
  <c r="O193" i="1"/>
  <c r="Q193" i="1" s="1"/>
  <c r="O209" i="1"/>
  <c r="Q209" i="1" s="1"/>
  <c r="O225" i="1"/>
  <c r="Q225" i="1" s="1"/>
  <c r="O241" i="1"/>
  <c r="Q241" i="1" s="1"/>
  <c r="O257" i="1"/>
  <c r="Q257" i="1" s="1"/>
  <c r="O273" i="1"/>
  <c r="Q273" i="1" s="1"/>
  <c r="O289" i="1"/>
  <c r="Q289" i="1" s="1"/>
  <c r="O305" i="1"/>
  <c r="Q305" i="1" s="1"/>
  <c r="O321" i="1"/>
  <c r="Q321" i="1" s="1"/>
  <c r="O337" i="1"/>
  <c r="Q337" i="1" s="1"/>
  <c r="O353" i="1"/>
  <c r="Q353" i="1" s="1"/>
  <c r="O369" i="1"/>
  <c r="Q369" i="1" s="1"/>
  <c r="O385" i="1"/>
  <c r="Q385" i="1" s="1"/>
  <c r="O401" i="1"/>
  <c r="Q401" i="1" s="1"/>
  <c r="O417" i="1"/>
  <c r="Q417" i="1" s="1"/>
  <c r="O433" i="1"/>
  <c r="Q433" i="1" s="1"/>
  <c r="O449" i="1"/>
  <c r="Q449" i="1" s="1"/>
  <c r="O465" i="1"/>
  <c r="Q465" i="1" s="1"/>
  <c r="O481" i="1"/>
  <c r="Q481" i="1" s="1"/>
  <c r="O497" i="1"/>
  <c r="Q497" i="1" s="1"/>
  <c r="O513" i="1"/>
  <c r="Q513" i="1" s="1"/>
  <c r="O529" i="1"/>
  <c r="Q529" i="1" s="1"/>
  <c r="O545" i="1"/>
  <c r="Q545" i="1" s="1"/>
  <c r="O561" i="1"/>
  <c r="Q561" i="1" s="1"/>
  <c r="O577" i="1"/>
  <c r="Q577" i="1" s="1"/>
  <c r="O593" i="1"/>
  <c r="Q593" i="1" s="1"/>
  <c r="O609" i="1"/>
  <c r="Q609" i="1" s="1"/>
  <c r="O625" i="1"/>
  <c r="Q625" i="1" s="1"/>
  <c r="O641" i="1"/>
  <c r="Q641" i="1" s="1"/>
  <c r="O657" i="1"/>
  <c r="Q657" i="1" s="1"/>
  <c r="O673" i="1"/>
  <c r="Q673" i="1" s="1"/>
  <c r="O689" i="1"/>
  <c r="Q689" i="1" s="1"/>
  <c r="O258" i="1"/>
  <c r="Q258" i="1" s="1"/>
  <c r="O514" i="1"/>
  <c r="Q514" i="1" s="1"/>
  <c r="O721" i="1"/>
  <c r="Q721" i="1" s="1"/>
  <c r="O785" i="1"/>
  <c r="Q785" i="1" s="1"/>
  <c r="O834" i="1"/>
  <c r="Q834" i="1" s="1"/>
  <c r="O894" i="1"/>
  <c r="Q894" i="1" s="1"/>
  <c r="O943" i="1"/>
  <c r="Q943" i="1" s="1"/>
  <c r="O987" i="1"/>
  <c r="Q987" i="1" s="1"/>
  <c r="O1022" i="1"/>
  <c r="Q1022" i="1" s="1"/>
  <c r="O1056" i="1"/>
  <c r="Q1056" i="1" s="1"/>
  <c r="O1090" i="1"/>
  <c r="Q1090" i="1" s="1"/>
  <c r="O1133" i="1"/>
  <c r="Q1133" i="1" s="1"/>
  <c r="O1167" i="1"/>
  <c r="Q1167" i="1" s="1"/>
  <c r="O1201" i="1"/>
  <c r="Q1201" i="1" s="1"/>
  <c r="O1232" i="1"/>
  <c r="Q1232" i="1" s="1"/>
  <c r="O1257" i="1"/>
  <c r="Q1257" i="1" s="1"/>
  <c r="O1277" i="1"/>
  <c r="Q1277" i="1" s="1"/>
  <c r="O1296" i="1"/>
  <c r="Q1296" i="1" s="1"/>
  <c r="O1316" i="1"/>
  <c r="Q1316" i="1" s="1"/>
  <c r="O1337" i="1"/>
  <c r="Q1337" i="1" s="1"/>
  <c r="O1356" i="1"/>
  <c r="Q1356" i="1" s="1"/>
  <c r="O1373" i="1"/>
  <c r="Q1373" i="1" s="1"/>
  <c r="O1389" i="1"/>
  <c r="Q1389" i="1" s="1"/>
  <c r="O1405" i="1"/>
  <c r="Q1405" i="1" s="1"/>
  <c r="O1421" i="1"/>
  <c r="Q1421" i="1" s="1"/>
  <c r="O1437" i="1"/>
  <c r="Q1437" i="1" s="1"/>
  <c r="O1453" i="1"/>
  <c r="Q1453" i="1" s="1"/>
  <c r="O1469" i="1"/>
  <c r="Q1469" i="1" s="1"/>
  <c r="O1485" i="1"/>
  <c r="Q1485" i="1" s="1"/>
  <c r="O1501" i="1"/>
  <c r="Q1501" i="1" s="1"/>
  <c r="O1517" i="1"/>
  <c r="Q1517" i="1" s="1"/>
  <c r="O1533" i="1"/>
  <c r="Q1533" i="1" s="1"/>
  <c r="O1549" i="1"/>
  <c r="Q1549" i="1" s="1"/>
  <c r="O1565" i="1"/>
  <c r="Q1565" i="1" s="1"/>
  <c r="O1581" i="1"/>
  <c r="Q1581" i="1" s="1"/>
  <c r="O1597" i="1"/>
  <c r="Q1597" i="1" s="1"/>
  <c r="O1613" i="1"/>
  <c r="Q1613" i="1" s="1"/>
  <c r="O1629" i="1"/>
  <c r="Q1629" i="1" s="1"/>
  <c r="O1645" i="1"/>
  <c r="Q1645" i="1" s="1"/>
  <c r="O1661" i="1"/>
  <c r="Q1661" i="1" s="1"/>
  <c r="O1677" i="1"/>
  <c r="Q1677" i="1" s="1"/>
  <c r="O1693" i="1"/>
  <c r="Q1693" i="1" s="1"/>
  <c r="O1709" i="1"/>
  <c r="Q1709" i="1" s="1"/>
  <c r="O1725" i="1"/>
  <c r="Q1725" i="1" s="1"/>
  <c r="O1741" i="1"/>
  <c r="Q1741" i="1" s="1"/>
  <c r="O1757" i="1"/>
  <c r="Q1757" i="1" s="1"/>
  <c r="O1773" i="1"/>
  <c r="Q1773" i="1" s="1"/>
  <c r="O1789" i="1"/>
  <c r="Q1789" i="1" s="1"/>
  <c r="O1120" i="1"/>
  <c r="Q1120" i="1" s="1"/>
  <c r="O1625" i="1"/>
  <c r="Q1625" i="1" s="1"/>
  <c r="O1785" i="1"/>
  <c r="Q1785" i="1" s="1"/>
  <c r="O18" i="1"/>
  <c r="Q18" i="1" s="1"/>
  <c r="O274" i="1"/>
  <c r="Q274" i="1" s="1"/>
  <c r="O530" i="1"/>
  <c r="Q530" i="1" s="1"/>
  <c r="O722" i="1"/>
  <c r="Q722" i="1" s="1"/>
  <c r="O786" i="1"/>
  <c r="Q786" i="1" s="1"/>
  <c r="O846" i="1"/>
  <c r="Q846" i="1" s="1"/>
  <c r="O895" i="1"/>
  <c r="Q895" i="1" s="1"/>
  <c r="O944" i="1"/>
  <c r="Q944" i="1" s="1"/>
  <c r="O989" i="1"/>
  <c r="Q989" i="1" s="1"/>
  <c r="O1023" i="1"/>
  <c r="Q1023" i="1" s="1"/>
  <c r="O1057" i="1"/>
  <c r="Q1057" i="1" s="1"/>
  <c r="O1099" i="1"/>
  <c r="Q1099" i="1" s="1"/>
  <c r="O1134" i="1"/>
  <c r="Q1134" i="1" s="1"/>
  <c r="O1168" i="1"/>
  <c r="Q1168" i="1" s="1"/>
  <c r="O1202" i="1"/>
  <c r="Q1202" i="1" s="1"/>
  <c r="O1233" i="1"/>
  <c r="Q1233" i="1" s="1"/>
  <c r="O1258" i="1"/>
  <c r="Q1258" i="1" s="1"/>
  <c r="O1278" i="1"/>
  <c r="Q1278" i="1" s="1"/>
  <c r="O1297" i="1"/>
  <c r="Q1297" i="1" s="1"/>
  <c r="O1319" i="1"/>
  <c r="Q1319" i="1" s="1"/>
  <c r="O1338" i="1"/>
  <c r="Q1338" i="1" s="1"/>
  <c r="O1357" i="1"/>
  <c r="Q1357" i="1" s="1"/>
  <c r="O1374" i="1"/>
  <c r="Q1374" i="1" s="1"/>
  <c r="O1390" i="1"/>
  <c r="Q1390" i="1" s="1"/>
  <c r="O1406" i="1"/>
  <c r="Q1406" i="1" s="1"/>
  <c r="O1422" i="1"/>
  <c r="Q1422" i="1" s="1"/>
  <c r="O1438" i="1"/>
  <c r="Q1438" i="1" s="1"/>
  <c r="O1454" i="1"/>
  <c r="Q1454" i="1" s="1"/>
  <c r="O1470" i="1"/>
  <c r="Q1470" i="1" s="1"/>
  <c r="O1486" i="1"/>
  <c r="Q1486" i="1" s="1"/>
  <c r="O1502" i="1"/>
  <c r="Q1502" i="1" s="1"/>
  <c r="O1518" i="1"/>
  <c r="Q1518" i="1" s="1"/>
  <c r="O1534" i="1"/>
  <c r="Q1534" i="1" s="1"/>
  <c r="O1550" i="1"/>
  <c r="Q1550" i="1" s="1"/>
  <c r="O1566" i="1"/>
  <c r="Q1566" i="1" s="1"/>
  <c r="O1582" i="1"/>
  <c r="Q1582" i="1" s="1"/>
  <c r="O1598" i="1"/>
  <c r="Q1598" i="1" s="1"/>
  <c r="O1614" i="1"/>
  <c r="Q1614" i="1" s="1"/>
  <c r="O1630" i="1"/>
  <c r="Q1630" i="1" s="1"/>
  <c r="O1646" i="1"/>
  <c r="Q1646" i="1" s="1"/>
  <c r="O1662" i="1"/>
  <c r="Q1662" i="1" s="1"/>
  <c r="O1678" i="1"/>
  <c r="Q1678" i="1" s="1"/>
  <c r="O1694" i="1"/>
  <c r="Q1694" i="1" s="1"/>
  <c r="O1710" i="1"/>
  <c r="Q1710" i="1" s="1"/>
  <c r="O1726" i="1"/>
  <c r="Q1726" i="1" s="1"/>
  <c r="O1742" i="1"/>
  <c r="Q1742" i="1" s="1"/>
  <c r="O1758" i="1"/>
  <c r="Q1758" i="1" s="1"/>
  <c r="O1774" i="1"/>
  <c r="Q1774" i="1" s="1"/>
  <c r="O1790" i="1"/>
  <c r="Q1790" i="1" s="1"/>
  <c r="O1086" i="1"/>
  <c r="Q1086" i="1" s="1"/>
  <c r="O34" i="1"/>
  <c r="Q34" i="1" s="1"/>
  <c r="O290" i="1"/>
  <c r="Q290" i="1" s="1"/>
  <c r="O546" i="1"/>
  <c r="Q546" i="1" s="1"/>
  <c r="O735" i="1"/>
  <c r="Q735" i="1" s="1"/>
  <c r="O798" i="1"/>
  <c r="Q798" i="1" s="1"/>
  <c r="O847" i="1"/>
  <c r="Q847" i="1" s="1"/>
  <c r="O896" i="1"/>
  <c r="Q896" i="1" s="1"/>
  <c r="O945" i="1"/>
  <c r="Q945" i="1" s="1"/>
  <c r="O990" i="1"/>
  <c r="Q990" i="1" s="1"/>
  <c r="O1024" i="1"/>
  <c r="Q1024" i="1" s="1"/>
  <c r="O1058" i="1"/>
  <c r="Q1058" i="1" s="1"/>
  <c r="O1101" i="1"/>
  <c r="Q1101" i="1" s="1"/>
  <c r="O1135" i="1"/>
  <c r="Q1135" i="1" s="1"/>
  <c r="O1169" i="1"/>
  <c r="Q1169" i="1" s="1"/>
  <c r="O1204" i="1"/>
  <c r="Q1204" i="1" s="1"/>
  <c r="O1234" i="1"/>
  <c r="Q1234" i="1" s="1"/>
  <c r="O1259" i="1"/>
  <c r="Q1259" i="1" s="1"/>
  <c r="O1279" i="1"/>
  <c r="Q1279" i="1" s="1"/>
  <c r="O1298" i="1"/>
  <c r="Q1298" i="1" s="1"/>
  <c r="O1320" i="1"/>
  <c r="Q1320" i="1" s="1"/>
  <c r="O1339" i="1"/>
  <c r="Q1339" i="1" s="1"/>
  <c r="O1358" i="1"/>
  <c r="Q1358" i="1" s="1"/>
  <c r="O1375" i="1"/>
  <c r="Q1375" i="1" s="1"/>
  <c r="O1391" i="1"/>
  <c r="Q1391" i="1" s="1"/>
  <c r="O1407" i="1"/>
  <c r="Q1407" i="1" s="1"/>
  <c r="O1423" i="1"/>
  <c r="Q1423" i="1" s="1"/>
  <c r="O1439" i="1"/>
  <c r="Q1439" i="1" s="1"/>
  <c r="O1455" i="1"/>
  <c r="Q1455" i="1" s="1"/>
  <c r="O1471" i="1"/>
  <c r="Q1471" i="1" s="1"/>
  <c r="O1487" i="1"/>
  <c r="Q1487" i="1" s="1"/>
  <c r="O1503" i="1"/>
  <c r="Q1503" i="1" s="1"/>
  <c r="O1519" i="1"/>
  <c r="Q1519" i="1" s="1"/>
  <c r="O1535" i="1"/>
  <c r="Q1535" i="1" s="1"/>
  <c r="O1551" i="1"/>
  <c r="Q1551" i="1" s="1"/>
  <c r="O1567" i="1"/>
  <c r="Q1567" i="1" s="1"/>
  <c r="O1583" i="1"/>
  <c r="Q1583" i="1" s="1"/>
  <c r="O1599" i="1"/>
  <c r="Q1599" i="1" s="1"/>
  <c r="O1615" i="1"/>
  <c r="Q1615" i="1" s="1"/>
  <c r="O1631" i="1"/>
  <c r="Q1631" i="1" s="1"/>
  <c r="O1647" i="1"/>
  <c r="Q1647" i="1" s="1"/>
  <c r="O1663" i="1"/>
  <c r="Q1663" i="1" s="1"/>
  <c r="O1679" i="1"/>
  <c r="Q1679" i="1" s="1"/>
  <c r="O1695" i="1"/>
  <c r="Q1695" i="1" s="1"/>
  <c r="O1711" i="1"/>
  <c r="Q1711" i="1" s="1"/>
  <c r="O1727" i="1"/>
  <c r="Q1727" i="1" s="1"/>
  <c r="O1743" i="1"/>
  <c r="Q1743" i="1" s="1"/>
  <c r="O1759" i="1"/>
  <c r="Q1759" i="1" s="1"/>
  <c r="O1775" i="1"/>
  <c r="Q1775" i="1" s="1"/>
  <c r="O1791" i="1"/>
  <c r="Q1791" i="1" s="1"/>
  <c r="O1009" i="1"/>
  <c r="Q1009" i="1" s="1"/>
  <c r="O50" i="1"/>
  <c r="Q50" i="1" s="1"/>
  <c r="O306" i="1"/>
  <c r="Q306" i="1" s="1"/>
  <c r="O562" i="1"/>
  <c r="Q562" i="1" s="1"/>
  <c r="O736" i="1"/>
  <c r="Q736" i="1" s="1"/>
  <c r="O799" i="1"/>
  <c r="Q799" i="1" s="1"/>
  <c r="O848" i="1"/>
  <c r="Q848" i="1" s="1"/>
  <c r="O897" i="1"/>
  <c r="Q897" i="1" s="1"/>
  <c r="O946" i="1"/>
  <c r="Q946" i="1" s="1"/>
  <c r="O991" i="1"/>
  <c r="Q991" i="1" s="1"/>
  <c r="O1025" i="1"/>
  <c r="Q1025" i="1" s="1"/>
  <c r="O1067" i="1"/>
  <c r="Q1067" i="1" s="1"/>
  <c r="O1102" i="1"/>
  <c r="Q1102" i="1" s="1"/>
  <c r="O1136" i="1"/>
  <c r="Q1136" i="1" s="1"/>
  <c r="O1170" i="1"/>
  <c r="Q1170" i="1" s="1"/>
  <c r="O1211" i="1"/>
  <c r="Q1211" i="1" s="1"/>
  <c r="O1236" i="1"/>
  <c r="Q1236" i="1" s="1"/>
  <c r="O1260" i="1"/>
  <c r="Q1260" i="1" s="1"/>
  <c r="O1280" i="1"/>
  <c r="Q1280" i="1" s="1"/>
  <c r="O1300" i="1"/>
  <c r="Q1300" i="1" s="1"/>
  <c r="O1321" i="1"/>
  <c r="Q1321" i="1" s="1"/>
  <c r="O1340" i="1"/>
  <c r="Q1340" i="1" s="1"/>
  <c r="O1359" i="1"/>
  <c r="Q1359" i="1" s="1"/>
  <c r="O1376" i="1"/>
  <c r="Q1376" i="1" s="1"/>
  <c r="O1392" i="1"/>
  <c r="Q1392" i="1" s="1"/>
  <c r="O1408" i="1"/>
  <c r="Q1408" i="1" s="1"/>
  <c r="O1424" i="1"/>
  <c r="Q1424" i="1" s="1"/>
  <c r="O1440" i="1"/>
  <c r="Q1440" i="1" s="1"/>
  <c r="O1456" i="1"/>
  <c r="Q1456" i="1" s="1"/>
  <c r="O1472" i="1"/>
  <c r="Q1472" i="1" s="1"/>
  <c r="O1488" i="1"/>
  <c r="Q1488" i="1" s="1"/>
  <c r="O1504" i="1"/>
  <c r="Q1504" i="1" s="1"/>
  <c r="O1520" i="1"/>
  <c r="Q1520" i="1" s="1"/>
  <c r="O1536" i="1"/>
  <c r="Q1536" i="1" s="1"/>
  <c r="O1552" i="1"/>
  <c r="Q1552" i="1" s="1"/>
  <c r="O1568" i="1"/>
  <c r="Q1568" i="1" s="1"/>
  <c r="O1584" i="1"/>
  <c r="Q1584" i="1" s="1"/>
  <c r="O1600" i="1"/>
  <c r="Q1600" i="1" s="1"/>
  <c r="O1616" i="1"/>
  <c r="Q1616" i="1" s="1"/>
  <c r="O1632" i="1"/>
  <c r="Q1632" i="1" s="1"/>
  <c r="O1648" i="1"/>
  <c r="Q1648" i="1" s="1"/>
  <c r="O1664" i="1"/>
  <c r="Q1664" i="1" s="1"/>
  <c r="O1680" i="1"/>
  <c r="Q1680" i="1" s="1"/>
  <c r="O1696" i="1"/>
  <c r="Q1696" i="1" s="1"/>
  <c r="O1712" i="1"/>
  <c r="Q1712" i="1" s="1"/>
  <c r="O1728" i="1"/>
  <c r="Q1728" i="1" s="1"/>
  <c r="O1744" i="1"/>
  <c r="Q1744" i="1" s="1"/>
  <c r="O1760" i="1"/>
  <c r="Q1760" i="1" s="1"/>
  <c r="O1776" i="1"/>
  <c r="Q1776" i="1" s="1"/>
  <c r="O1792" i="1"/>
  <c r="Q1792" i="1" s="1"/>
  <c r="O975" i="1"/>
  <c r="Q975" i="1" s="1"/>
  <c r="O66" i="1"/>
  <c r="Q66" i="1" s="1"/>
  <c r="O322" i="1"/>
  <c r="Q322" i="1" s="1"/>
  <c r="O578" i="1"/>
  <c r="Q578" i="1" s="1"/>
  <c r="O737" i="1"/>
  <c r="Q737" i="1" s="1"/>
  <c r="O800" i="1"/>
  <c r="Q800" i="1" s="1"/>
  <c r="O849" i="1"/>
  <c r="Q849" i="1" s="1"/>
  <c r="O898" i="1"/>
  <c r="Q898" i="1" s="1"/>
  <c r="O958" i="1"/>
  <c r="Q958" i="1" s="1"/>
  <c r="O992" i="1"/>
  <c r="Q992" i="1" s="1"/>
  <c r="O1026" i="1"/>
  <c r="Q1026" i="1" s="1"/>
  <c r="O1069" i="1"/>
  <c r="Q1069" i="1" s="1"/>
  <c r="O1103" i="1"/>
  <c r="Q1103" i="1" s="1"/>
  <c r="O1137" i="1"/>
  <c r="Q1137" i="1" s="1"/>
  <c r="O1179" i="1"/>
  <c r="Q1179" i="1" s="1"/>
  <c r="O1213" i="1"/>
  <c r="Q1213" i="1" s="1"/>
  <c r="O1239" i="1"/>
  <c r="Q1239" i="1" s="1"/>
  <c r="O1261" i="1"/>
  <c r="Q1261" i="1" s="1"/>
  <c r="O1281" i="1"/>
  <c r="Q1281" i="1" s="1"/>
  <c r="O1303" i="1"/>
  <c r="Q1303" i="1" s="1"/>
  <c r="O1322" i="1"/>
  <c r="Q1322" i="1" s="1"/>
  <c r="O1341" i="1"/>
  <c r="Q1341" i="1" s="1"/>
  <c r="O1360" i="1"/>
  <c r="Q1360" i="1" s="1"/>
  <c r="O1377" i="1"/>
  <c r="Q1377" i="1" s="1"/>
  <c r="O1393" i="1"/>
  <c r="Q1393" i="1" s="1"/>
  <c r="O1409" i="1"/>
  <c r="Q1409" i="1" s="1"/>
  <c r="O1425" i="1"/>
  <c r="Q1425" i="1" s="1"/>
  <c r="O1441" i="1"/>
  <c r="Q1441" i="1" s="1"/>
  <c r="O1457" i="1"/>
  <c r="Q1457" i="1" s="1"/>
  <c r="O1473" i="1"/>
  <c r="Q1473" i="1" s="1"/>
  <c r="O1489" i="1"/>
  <c r="Q1489" i="1" s="1"/>
  <c r="O1505" i="1"/>
  <c r="Q1505" i="1" s="1"/>
  <c r="O1521" i="1"/>
  <c r="Q1521" i="1" s="1"/>
  <c r="O1537" i="1"/>
  <c r="Q1537" i="1" s="1"/>
  <c r="O1553" i="1"/>
  <c r="Q1553" i="1" s="1"/>
  <c r="O1569" i="1"/>
  <c r="Q1569" i="1" s="1"/>
  <c r="O1585" i="1"/>
  <c r="Q1585" i="1" s="1"/>
  <c r="O1601" i="1"/>
  <c r="Q1601" i="1" s="1"/>
  <c r="O1617" i="1"/>
  <c r="Q1617" i="1" s="1"/>
  <c r="O1633" i="1"/>
  <c r="Q1633" i="1" s="1"/>
  <c r="O1649" i="1"/>
  <c r="Q1649" i="1" s="1"/>
  <c r="O1665" i="1"/>
  <c r="Q1665" i="1" s="1"/>
  <c r="O1681" i="1"/>
  <c r="Q1681" i="1" s="1"/>
  <c r="O1697" i="1"/>
  <c r="Q1697" i="1" s="1"/>
  <c r="O1713" i="1"/>
  <c r="Q1713" i="1" s="1"/>
  <c r="O1729" i="1"/>
  <c r="Q1729" i="1" s="1"/>
  <c r="O1745" i="1"/>
  <c r="Q1745" i="1" s="1"/>
  <c r="O1761" i="1"/>
  <c r="Q1761" i="1" s="1"/>
  <c r="O1777" i="1"/>
  <c r="Q1777" i="1" s="1"/>
  <c r="O1793" i="1"/>
  <c r="Q1793" i="1" s="1"/>
  <c r="O928" i="1"/>
  <c r="Q928" i="1" s="1"/>
  <c r="O1641" i="1"/>
  <c r="Q1641" i="1" s="1"/>
  <c r="O82" i="1"/>
  <c r="Q82" i="1" s="1"/>
  <c r="O338" i="1"/>
  <c r="Q338" i="1" s="1"/>
  <c r="O594" i="1"/>
  <c r="Q594" i="1" s="1"/>
  <c r="O738" i="1"/>
  <c r="Q738" i="1" s="1"/>
  <c r="O801" i="1"/>
  <c r="Q801" i="1" s="1"/>
  <c r="O850" i="1"/>
  <c r="Q850" i="1" s="1"/>
  <c r="O910" i="1"/>
  <c r="Q910" i="1" s="1"/>
  <c r="O959" i="1"/>
  <c r="Q959" i="1" s="1"/>
  <c r="O993" i="1"/>
  <c r="Q993" i="1" s="1"/>
  <c r="O1035" i="1"/>
  <c r="Q1035" i="1" s="1"/>
  <c r="O1070" i="1"/>
  <c r="Q1070" i="1" s="1"/>
  <c r="O1104" i="1"/>
  <c r="Q1104" i="1" s="1"/>
  <c r="O1138" i="1"/>
  <c r="Q1138" i="1" s="1"/>
  <c r="O1181" i="1"/>
  <c r="Q1181" i="1" s="1"/>
  <c r="O1214" i="1"/>
  <c r="Q1214" i="1" s="1"/>
  <c r="O1242" i="1"/>
  <c r="Q1242" i="1" s="1"/>
  <c r="O1262" i="1"/>
  <c r="Q1262" i="1" s="1"/>
  <c r="O1282" i="1"/>
  <c r="Q1282" i="1" s="1"/>
  <c r="O1304" i="1"/>
  <c r="Q1304" i="1" s="1"/>
  <c r="O1323" i="1"/>
  <c r="Q1323" i="1" s="1"/>
  <c r="O1342" i="1"/>
  <c r="Q1342" i="1" s="1"/>
  <c r="O1361" i="1"/>
  <c r="Q1361" i="1" s="1"/>
  <c r="O1378" i="1"/>
  <c r="Q1378" i="1" s="1"/>
  <c r="O1394" i="1"/>
  <c r="Q1394" i="1" s="1"/>
  <c r="O1410" i="1"/>
  <c r="Q1410" i="1" s="1"/>
  <c r="O1426" i="1"/>
  <c r="Q1426" i="1" s="1"/>
  <c r="O1442" i="1"/>
  <c r="Q1442" i="1" s="1"/>
  <c r="O1458" i="1"/>
  <c r="Q1458" i="1" s="1"/>
  <c r="O1474" i="1"/>
  <c r="Q1474" i="1" s="1"/>
  <c r="O1490" i="1"/>
  <c r="Q1490" i="1" s="1"/>
  <c r="O1506" i="1"/>
  <c r="Q1506" i="1" s="1"/>
  <c r="O1522" i="1"/>
  <c r="Q1522" i="1" s="1"/>
  <c r="O1538" i="1"/>
  <c r="Q1538" i="1" s="1"/>
  <c r="O1554" i="1"/>
  <c r="Q1554" i="1" s="1"/>
  <c r="O1570" i="1"/>
  <c r="Q1570" i="1" s="1"/>
  <c r="O1586" i="1"/>
  <c r="Q1586" i="1" s="1"/>
  <c r="O1602" i="1"/>
  <c r="Q1602" i="1" s="1"/>
  <c r="O1618" i="1"/>
  <c r="Q1618" i="1" s="1"/>
  <c r="O1634" i="1"/>
  <c r="Q1634" i="1" s="1"/>
  <c r="O1650" i="1"/>
  <c r="Q1650" i="1" s="1"/>
  <c r="O1666" i="1"/>
  <c r="Q1666" i="1" s="1"/>
  <c r="O1682" i="1"/>
  <c r="Q1682" i="1" s="1"/>
  <c r="O1698" i="1"/>
  <c r="Q1698" i="1" s="1"/>
  <c r="O1714" i="1"/>
  <c r="Q1714" i="1" s="1"/>
  <c r="O1730" i="1"/>
  <c r="Q1730" i="1" s="1"/>
  <c r="O1746" i="1"/>
  <c r="Q1746" i="1" s="1"/>
  <c r="O1762" i="1"/>
  <c r="Q1762" i="1" s="1"/>
  <c r="O1778" i="1"/>
  <c r="Q1778" i="1" s="1"/>
  <c r="O1794" i="1"/>
  <c r="Q1794" i="1" s="1"/>
  <c r="O98" i="1"/>
  <c r="Q98" i="1" s="1"/>
  <c r="O354" i="1"/>
  <c r="Q354" i="1" s="1"/>
  <c r="O610" i="1"/>
  <c r="Q610" i="1" s="1"/>
  <c r="O751" i="1"/>
  <c r="Q751" i="1" s="1"/>
  <c r="O802" i="1"/>
  <c r="Q802" i="1" s="1"/>
  <c r="O862" i="1"/>
  <c r="Q862" i="1" s="1"/>
  <c r="O911" i="1"/>
  <c r="Q911" i="1" s="1"/>
  <c r="O960" i="1"/>
  <c r="Q960" i="1" s="1"/>
  <c r="O994" i="1"/>
  <c r="Q994" i="1" s="1"/>
  <c r="O1037" i="1"/>
  <c r="Q1037" i="1" s="1"/>
  <c r="O1071" i="1"/>
  <c r="Q1071" i="1" s="1"/>
  <c r="O1105" i="1"/>
  <c r="Q1105" i="1" s="1"/>
  <c r="O1147" i="1"/>
  <c r="Q1147" i="1" s="1"/>
  <c r="O1182" i="1"/>
  <c r="Q1182" i="1" s="1"/>
  <c r="O1215" i="1"/>
  <c r="Q1215" i="1" s="1"/>
  <c r="O1243" i="1"/>
  <c r="Q1243" i="1" s="1"/>
  <c r="O1263" i="1"/>
  <c r="Q1263" i="1" s="1"/>
  <c r="O1284" i="1"/>
  <c r="Q1284" i="1" s="1"/>
  <c r="O1305" i="1"/>
  <c r="Q1305" i="1" s="1"/>
  <c r="O1324" i="1"/>
  <c r="Q1324" i="1" s="1"/>
  <c r="O1343" i="1"/>
  <c r="Q1343" i="1" s="1"/>
  <c r="O1362" i="1"/>
  <c r="Q1362" i="1" s="1"/>
  <c r="O1379" i="1"/>
  <c r="Q1379" i="1" s="1"/>
  <c r="O1395" i="1"/>
  <c r="Q1395" i="1" s="1"/>
  <c r="O1411" i="1"/>
  <c r="Q1411" i="1" s="1"/>
  <c r="O1427" i="1"/>
  <c r="Q1427" i="1" s="1"/>
  <c r="O1443" i="1"/>
  <c r="Q1443" i="1" s="1"/>
  <c r="O1459" i="1"/>
  <c r="Q1459" i="1" s="1"/>
  <c r="O1475" i="1"/>
  <c r="Q1475" i="1" s="1"/>
  <c r="O1491" i="1"/>
  <c r="Q1491" i="1" s="1"/>
  <c r="O1507" i="1"/>
  <c r="Q1507" i="1" s="1"/>
  <c r="O1523" i="1"/>
  <c r="Q1523" i="1" s="1"/>
  <c r="O1539" i="1"/>
  <c r="Q1539" i="1" s="1"/>
  <c r="O1555" i="1"/>
  <c r="Q1555" i="1" s="1"/>
  <c r="O1571" i="1"/>
  <c r="Q1571" i="1" s="1"/>
  <c r="O1587" i="1"/>
  <c r="Q1587" i="1" s="1"/>
  <c r="O1603" i="1"/>
  <c r="Q1603" i="1" s="1"/>
  <c r="O1619" i="1"/>
  <c r="Q1619" i="1" s="1"/>
  <c r="O1635" i="1"/>
  <c r="Q1635" i="1" s="1"/>
  <c r="O1651" i="1"/>
  <c r="Q1651" i="1" s="1"/>
  <c r="O1667" i="1"/>
  <c r="Q1667" i="1" s="1"/>
  <c r="O1683" i="1"/>
  <c r="Q1683" i="1" s="1"/>
  <c r="O1699" i="1"/>
  <c r="Q1699" i="1" s="1"/>
  <c r="O1715" i="1"/>
  <c r="Q1715" i="1" s="1"/>
  <c r="O1731" i="1"/>
  <c r="Q1731" i="1" s="1"/>
  <c r="O1747" i="1"/>
  <c r="Q1747" i="1" s="1"/>
  <c r="O1763" i="1"/>
  <c r="Q1763" i="1" s="1"/>
  <c r="O1779" i="1"/>
  <c r="Q1779" i="1" s="1"/>
  <c r="O1795" i="1"/>
  <c r="Q1795" i="1" s="1"/>
  <c r="O879" i="1"/>
  <c r="Q879" i="1" s="1"/>
  <c r="O114" i="1"/>
  <c r="Q114" i="1" s="1"/>
  <c r="O370" i="1"/>
  <c r="Q370" i="1" s="1"/>
  <c r="O626" i="1"/>
  <c r="Q626" i="1" s="1"/>
  <c r="O752" i="1"/>
  <c r="Q752" i="1" s="1"/>
  <c r="O814" i="1"/>
  <c r="Q814" i="1" s="1"/>
  <c r="O863" i="1"/>
  <c r="Q863" i="1" s="1"/>
  <c r="O912" i="1"/>
  <c r="Q912" i="1" s="1"/>
  <c r="O961" i="1"/>
  <c r="Q961" i="1" s="1"/>
  <c r="O1003" i="1"/>
  <c r="Q1003" i="1" s="1"/>
  <c r="O1038" i="1"/>
  <c r="Q1038" i="1" s="1"/>
  <c r="O1072" i="1"/>
  <c r="Q1072" i="1" s="1"/>
  <c r="O1106" i="1"/>
  <c r="Q1106" i="1" s="1"/>
  <c r="O1149" i="1"/>
  <c r="Q1149" i="1" s="1"/>
  <c r="O1183" i="1"/>
  <c r="Q1183" i="1" s="1"/>
  <c r="O1216" i="1"/>
  <c r="Q1216" i="1" s="1"/>
  <c r="O1244" i="1"/>
  <c r="Q1244" i="1" s="1"/>
  <c r="O1264" i="1"/>
  <c r="Q1264" i="1" s="1"/>
  <c r="O1287" i="1"/>
  <c r="Q1287" i="1" s="1"/>
  <c r="O1306" i="1"/>
  <c r="Q1306" i="1" s="1"/>
  <c r="O1325" i="1"/>
  <c r="Q1325" i="1" s="1"/>
  <c r="O1344" i="1"/>
  <c r="Q1344" i="1" s="1"/>
  <c r="O1364" i="1"/>
  <c r="Q1364" i="1" s="1"/>
  <c r="O1380" i="1"/>
  <c r="Q1380" i="1" s="1"/>
  <c r="O1396" i="1"/>
  <c r="Q1396" i="1" s="1"/>
  <c r="O1412" i="1"/>
  <c r="Q1412" i="1" s="1"/>
  <c r="O1428" i="1"/>
  <c r="Q1428" i="1" s="1"/>
  <c r="O1444" i="1"/>
  <c r="Q1444" i="1" s="1"/>
  <c r="O1460" i="1"/>
  <c r="Q1460" i="1" s="1"/>
  <c r="O1476" i="1"/>
  <c r="Q1476" i="1" s="1"/>
  <c r="O1492" i="1"/>
  <c r="Q1492" i="1" s="1"/>
  <c r="O1508" i="1"/>
  <c r="Q1508" i="1" s="1"/>
  <c r="O1524" i="1"/>
  <c r="Q1524" i="1" s="1"/>
  <c r="O1540" i="1"/>
  <c r="Q1540" i="1" s="1"/>
  <c r="O1556" i="1"/>
  <c r="Q1556" i="1" s="1"/>
  <c r="O1572" i="1"/>
  <c r="Q1572" i="1" s="1"/>
  <c r="O1588" i="1"/>
  <c r="Q1588" i="1" s="1"/>
  <c r="O1604" i="1"/>
  <c r="Q1604" i="1" s="1"/>
  <c r="O1620" i="1"/>
  <c r="Q1620" i="1" s="1"/>
  <c r="O1636" i="1"/>
  <c r="Q1636" i="1" s="1"/>
  <c r="O1652" i="1"/>
  <c r="Q1652" i="1" s="1"/>
  <c r="O1668" i="1"/>
  <c r="Q1668" i="1" s="1"/>
  <c r="O1684" i="1"/>
  <c r="Q1684" i="1" s="1"/>
  <c r="O1700" i="1"/>
  <c r="Q1700" i="1" s="1"/>
  <c r="O1716" i="1"/>
  <c r="Q1716" i="1" s="1"/>
  <c r="O1732" i="1"/>
  <c r="Q1732" i="1" s="1"/>
  <c r="O1748" i="1"/>
  <c r="Q1748" i="1" s="1"/>
  <c r="O1764" i="1"/>
  <c r="Q1764" i="1" s="1"/>
  <c r="O1780" i="1"/>
  <c r="Q1780" i="1" s="1"/>
  <c r="O1796" i="1"/>
  <c r="Q1796" i="1" s="1"/>
  <c r="O703" i="1"/>
  <c r="Q703" i="1" s="1"/>
  <c r="O1154" i="1"/>
  <c r="Q1154" i="1" s="1"/>
  <c r="O1227" i="1"/>
  <c r="Q1227" i="1" s="1"/>
  <c r="O1273" i="1"/>
  <c r="Q1273" i="1" s="1"/>
  <c r="O1311" i="1"/>
  <c r="Q1311" i="1" s="1"/>
  <c r="O1352" i="1"/>
  <c r="Q1352" i="1" s="1"/>
  <c r="O1385" i="1"/>
  <c r="Q1385" i="1" s="1"/>
  <c r="O1417" i="1"/>
  <c r="Q1417" i="1" s="1"/>
  <c r="O1449" i="1"/>
  <c r="Q1449" i="1" s="1"/>
  <c r="O1481" i="1"/>
  <c r="Q1481" i="1" s="1"/>
  <c r="O1513" i="1"/>
  <c r="Q1513" i="1" s="1"/>
  <c r="O1545" i="1"/>
  <c r="Q1545" i="1" s="1"/>
  <c r="O1609" i="1"/>
  <c r="Q1609" i="1" s="1"/>
  <c r="O1673" i="1"/>
  <c r="Q1673" i="1" s="1"/>
  <c r="O1705" i="1"/>
  <c r="Q1705" i="1" s="1"/>
  <c r="O1737" i="1"/>
  <c r="Q1737" i="1" s="1"/>
  <c r="O1769" i="1"/>
  <c r="Q1769" i="1" s="1"/>
  <c r="O130" i="1"/>
  <c r="Q130" i="1" s="1"/>
  <c r="O386" i="1"/>
  <c r="Q386" i="1" s="1"/>
  <c r="O642" i="1"/>
  <c r="Q642" i="1" s="1"/>
  <c r="O753" i="1"/>
  <c r="Q753" i="1" s="1"/>
  <c r="O815" i="1"/>
  <c r="Q815" i="1" s="1"/>
  <c r="O864" i="1"/>
  <c r="Q864" i="1" s="1"/>
  <c r="O913" i="1"/>
  <c r="Q913" i="1" s="1"/>
  <c r="O962" i="1"/>
  <c r="Q962" i="1" s="1"/>
  <c r="O1005" i="1"/>
  <c r="Q1005" i="1" s="1"/>
  <c r="O1039" i="1"/>
  <c r="Q1039" i="1" s="1"/>
  <c r="O1073" i="1"/>
  <c r="Q1073" i="1" s="1"/>
  <c r="O1115" i="1"/>
  <c r="Q1115" i="1" s="1"/>
  <c r="O1150" i="1"/>
  <c r="Q1150" i="1" s="1"/>
  <c r="O1184" i="1"/>
  <c r="Q1184" i="1" s="1"/>
  <c r="O1217" i="1"/>
  <c r="Q1217" i="1" s="1"/>
  <c r="O1245" i="1"/>
  <c r="Q1245" i="1" s="1"/>
  <c r="O1265" i="1"/>
  <c r="Q1265" i="1" s="1"/>
  <c r="O1288" i="1"/>
  <c r="Q1288" i="1" s="1"/>
  <c r="O1307" i="1"/>
  <c r="Q1307" i="1" s="1"/>
  <c r="O1326" i="1"/>
  <c r="Q1326" i="1" s="1"/>
  <c r="O1345" i="1"/>
  <c r="Q1345" i="1" s="1"/>
  <c r="O1365" i="1"/>
  <c r="Q1365" i="1" s="1"/>
  <c r="O1381" i="1"/>
  <c r="Q1381" i="1" s="1"/>
  <c r="O1397" i="1"/>
  <c r="Q1397" i="1" s="1"/>
  <c r="O1413" i="1"/>
  <c r="Q1413" i="1" s="1"/>
  <c r="O1429" i="1"/>
  <c r="Q1429" i="1" s="1"/>
  <c r="O1445" i="1"/>
  <c r="Q1445" i="1" s="1"/>
  <c r="O1461" i="1"/>
  <c r="Q1461" i="1" s="1"/>
  <c r="O1477" i="1"/>
  <c r="Q1477" i="1" s="1"/>
  <c r="O1493" i="1"/>
  <c r="Q1493" i="1" s="1"/>
  <c r="O1509" i="1"/>
  <c r="Q1509" i="1" s="1"/>
  <c r="O1525" i="1"/>
  <c r="Q1525" i="1" s="1"/>
  <c r="O1541" i="1"/>
  <c r="Q1541" i="1" s="1"/>
  <c r="O1557" i="1"/>
  <c r="Q1557" i="1" s="1"/>
  <c r="O1573" i="1"/>
  <c r="Q1573" i="1" s="1"/>
  <c r="O1589" i="1"/>
  <c r="Q1589" i="1" s="1"/>
  <c r="O1605" i="1"/>
  <c r="Q1605" i="1" s="1"/>
  <c r="O1621" i="1"/>
  <c r="Q1621" i="1" s="1"/>
  <c r="O1637" i="1"/>
  <c r="Q1637" i="1" s="1"/>
  <c r="O1653" i="1"/>
  <c r="Q1653" i="1" s="1"/>
  <c r="O1669" i="1"/>
  <c r="Q1669" i="1" s="1"/>
  <c r="O1685" i="1"/>
  <c r="Q1685" i="1" s="1"/>
  <c r="O1701" i="1"/>
  <c r="Q1701" i="1" s="1"/>
  <c r="O1717" i="1"/>
  <c r="Q1717" i="1" s="1"/>
  <c r="O1733" i="1"/>
  <c r="Q1733" i="1" s="1"/>
  <c r="O1749" i="1"/>
  <c r="Q1749" i="1" s="1"/>
  <c r="O1765" i="1"/>
  <c r="Q1765" i="1" s="1"/>
  <c r="O1781" i="1"/>
  <c r="Q1781" i="1" s="1"/>
  <c r="O1797" i="1"/>
  <c r="Q1797" i="1" s="1"/>
  <c r="O769" i="1"/>
  <c r="Q769" i="1" s="1"/>
  <c r="O1577" i="1"/>
  <c r="Q1577" i="1" s="1"/>
  <c r="O146" i="1"/>
  <c r="Q146" i="1" s="1"/>
  <c r="O402" i="1"/>
  <c r="Q402" i="1" s="1"/>
  <c r="O658" i="1"/>
  <c r="Q658" i="1" s="1"/>
  <c r="O754" i="1"/>
  <c r="Q754" i="1" s="1"/>
  <c r="O816" i="1"/>
  <c r="Q816" i="1" s="1"/>
  <c r="O865" i="1"/>
  <c r="Q865" i="1" s="1"/>
  <c r="O914" i="1"/>
  <c r="Q914" i="1" s="1"/>
  <c r="O971" i="1"/>
  <c r="Q971" i="1" s="1"/>
  <c r="O1006" i="1"/>
  <c r="Q1006" i="1" s="1"/>
  <c r="O1040" i="1"/>
  <c r="Q1040" i="1" s="1"/>
  <c r="O1074" i="1"/>
  <c r="Q1074" i="1" s="1"/>
  <c r="O1117" i="1"/>
  <c r="Q1117" i="1" s="1"/>
  <c r="O1151" i="1"/>
  <c r="Q1151" i="1" s="1"/>
  <c r="O1185" i="1"/>
  <c r="Q1185" i="1" s="1"/>
  <c r="O1218" i="1"/>
  <c r="Q1218" i="1" s="1"/>
  <c r="O1246" i="1"/>
  <c r="Q1246" i="1" s="1"/>
  <c r="O1266" i="1"/>
  <c r="Q1266" i="1" s="1"/>
  <c r="O1289" i="1"/>
  <c r="Q1289" i="1" s="1"/>
  <c r="O1308" i="1"/>
  <c r="Q1308" i="1" s="1"/>
  <c r="O1327" i="1"/>
  <c r="Q1327" i="1" s="1"/>
  <c r="O1346" i="1"/>
  <c r="Q1346" i="1" s="1"/>
  <c r="O1366" i="1"/>
  <c r="Q1366" i="1" s="1"/>
  <c r="O1382" i="1"/>
  <c r="Q1382" i="1" s="1"/>
  <c r="O1398" i="1"/>
  <c r="Q1398" i="1" s="1"/>
  <c r="O1414" i="1"/>
  <c r="Q1414" i="1" s="1"/>
  <c r="O1430" i="1"/>
  <c r="Q1430" i="1" s="1"/>
  <c r="O1446" i="1"/>
  <c r="Q1446" i="1" s="1"/>
  <c r="O1462" i="1"/>
  <c r="Q1462" i="1" s="1"/>
  <c r="O1478" i="1"/>
  <c r="Q1478" i="1" s="1"/>
  <c r="O1494" i="1"/>
  <c r="Q1494" i="1" s="1"/>
  <c r="O1510" i="1"/>
  <c r="Q1510" i="1" s="1"/>
  <c r="O1526" i="1"/>
  <c r="Q1526" i="1" s="1"/>
  <c r="O1542" i="1"/>
  <c r="Q1542" i="1" s="1"/>
  <c r="O1558" i="1"/>
  <c r="Q1558" i="1" s="1"/>
  <c r="O1574" i="1"/>
  <c r="Q1574" i="1" s="1"/>
  <c r="O1590" i="1"/>
  <c r="Q1590" i="1" s="1"/>
  <c r="O1606" i="1"/>
  <c r="Q1606" i="1" s="1"/>
  <c r="O1622" i="1"/>
  <c r="Q1622" i="1" s="1"/>
  <c r="O1638" i="1"/>
  <c r="Q1638" i="1" s="1"/>
  <c r="O1654" i="1"/>
  <c r="Q1654" i="1" s="1"/>
  <c r="O1670" i="1"/>
  <c r="Q1670" i="1" s="1"/>
  <c r="O1686" i="1"/>
  <c r="Q1686" i="1" s="1"/>
  <c r="O1702" i="1"/>
  <c r="Q1702" i="1" s="1"/>
  <c r="O1718" i="1"/>
  <c r="Q1718" i="1" s="1"/>
  <c r="O1734" i="1"/>
  <c r="Q1734" i="1" s="1"/>
  <c r="O1750" i="1"/>
  <c r="Q1750" i="1" s="1"/>
  <c r="O1766" i="1"/>
  <c r="Q1766" i="1" s="1"/>
  <c r="O1782" i="1"/>
  <c r="Q1782" i="1" s="1"/>
  <c r="O1798" i="1"/>
  <c r="Q1798" i="1" s="1"/>
  <c r="O830" i="1"/>
  <c r="Q830" i="1" s="1"/>
  <c r="O162" i="1"/>
  <c r="Q162" i="1" s="1"/>
  <c r="O418" i="1"/>
  <c r="Q418" i="1" s="1"/>
  <c r="O674" i="1"/>
  <c r="Q674" i="1" s="1"/>
  <c r="O767" i="1"/>
  <c r="Q767" i="1" s="1"/>
  <c r="O817" i="1"/>
  <c r="Q817" i="1" s="1"/>
  <c r="O866" i="1"/>
  <c r="Q866" i="1" s="1"/>
  <c r="O926" i="1"/>
  <c r="Q926" i="1" s="1"/>
  <c r="O973" i="1"/>
  <c r="Q973" i="1" s="1"/>
  <c r="O1007" i="1"/>
  <c r="Q1007" i="1" s="1"/>
  <c r="O1041" i="1"/>
  <c r="Q1041" i="1" s="1"/>
  <c r="O1083" i="1"/>
  <c r="Q1083" i="1" s="1"/>
  <c r="O1118" i="1"/>
  <c r="Q1118" i="1" s="1"/>
  <c r="O1152" i="1"/>
  <c r="Q1152" i="1" s="1"/>
  <c r="O1186" i="1"/>
  <c r="Q1186" i="1" s="1"/>
  <c r="O1220" i="1"/>
  <c r="Q1220" i="1" s="1"/>
  <c r="O1247" i="1"/>
  <c r="Q1247" i="1" s="1"/>
  <c r="O1268" i="1"/>
  <c r="Q1268" i="1" s="1"/>
  <c r="O1290" i="1"/>
  <c r="Q1290" i="1" s="1"/>
  <c r="O1309" i="1"/>
  <c r="Q1309" i="1" s="1"/>
  <c r="O1328" i="1"/>
  <c r="Q1328" i="1" s="1"/>
  <c r="O1348" i="1"/>
  <c r="Q1348" i="1" s="1"/>
  <c r="O1367" i="1"/>
  <c r="Q1367" i="1" s="1"/>
  <c r="O1383" i="1"/>
  <c r="Q1383" i="1" s="1"/>
  <c r="O1399" i="1"/>
  <c r="Q1399" i="1" s="1"/>
  <c r="O1415" i="1"/>
  <c r="Q1415" i="1" s="1"/>
  <c r="O1431" i="1"/>
  <c r="Q1431" i="1" s="1"/>
  <c r="O1447" i="1"/>
  <c r="Q1447" i="1" s="1"/>
  <c r="O1463" i="1"/>
  <c r="Q1463" i="1" s="1"/>
  <c r="O1479" i="1"/>
  <c r="Q1479" i="1" s="1"/>
  <c r="O1495" i="1"/>
  <c r="Q1495" i="1" s="1"/>
  <c r="O1511" i="1"/>
  <c r="Q1511" i="1" s="1"/>
  <c r="O1527" i="1"/>
  <c r="Q1527" i="1" s="1"/>
  <c r="O1543" i="1"/>
  <c r="Q1543" i="1" s="1"/>
  <c r="O1559" i="1"/>
  <c r="Q1559" i="1" s="1"/>
  <c r="O1575" i="1"/>
  <c r="Q1575" i="1" s="1"/>
  <c r="O1591" i="1"/>
  <c r="Q1591" i="1" s="1"/>
  <c r="O1607" i="1"/>
  <c r="Q1607" i="1" s="1"/>
  <c r="O1623" i="1"/>
  <c r="Q1623" i="1" s="1"/>
  <c r="O1639" i="1"/>
  <c r="Q1639" i="1" s="1"/>
  <c r="O1655" i="1"/>
  <c r="Q1655" i="1" s="1"/>
  <c r="O1671" i="1"/>
  <c r="Q1671" i="1" s="1"/>
  <c r="O1687" i="1"/>
  <c r="Q1687" i="1" s="1"/>
  <c r="O1703" i="1"/>
  <c r="Q1703" i="1" s="1"/>
  <c r="O1719" i="1"/>
  <c r="Q1719" i="1" s="1"/>
  <c r="O1735" i="1"/>
  <c r="Q1735" i="1" s="1"/>
  <c r="O1751" i="1"/>
  <c r="Q1751" i="1" s="1"/>
  <c r="O1767" i="1"/>
  <c r="Q1767" i="1" s="1"/>
  <c r="O1783" i="1"/>
  <c r="Q1783" i="1" s="1"/>
  <c r="O1799" i="1"/>
  <c r="Q1799" i="1" s="1"/>
  <c r="O450" i="1"/>
  <c r="Q450" i="1" s="1"/>
  <c r="O1197" i="1"/>
  <c r="Q1197" i="1" s="1"/>
  <c r="O1249" i="1"/>
  <c r="Q1249" i="1" s="1"/>
  <c r="O1292" i="1"/>
  <c r="Q1292" i="1" s="1"/>
  <c r="O1330" i="1"/>
  <c r="Q1330" i="1" s="1"/>
  <c r="O1369" i="1"/>
  <c r="Q1369" i="1" s="1"/>
  <c r="O1401" i="1"/>
  <c r="Q1401" i="1" s="1"/>
  <c r="O1433" i="1"/>
  <c r="Q1433" i="1" s="1"/>
  <c r="O1465" i="1"/>
  <c r="Q1465" i="1" s="1"/>
  <c r="O1497" i="1"/>
  <c r="Q1497" i="1" s="1"/>
  <c r="O1529" i="1"/>
  <c r="Q1529" i="1" s="1"/>
  <c r="O1593" i="1"/>
  <c r="Q1593" i="1" s="1"/>
  <c r="O1657" i="1"/>
  <c r="Q1657" i="1" s="1"/>
  <c r="O1689" i="1"/>
  <c r="Q1689" i="1" s="1"/>
  <c r="O1721" i="1"/>
  <c r="Q1721" i="1" s="1"/>
  <c r="O1753" i="1"/>
  <c r="Q1753" i="1" s="1"/>
  <c r="O1801" i="1"/>
  <c r="Q1801" i="1" s="1"/>
  <c r="O178" i="1"/>
  <c r="Q178" i="1" s="1"/>
  <c r="O434" i="1"/>
  <c r="Q434" i="1" s="1"/>
  <c r="O690" i="1"/>
  <c r="Q690" i="1" s="1"/>
  <c r="O768" i="1"/>
  <c r="Q768" i="1" s="1"/>
  <c r="O818" i="1"/>
  <c r="Q818" i="1" s="1"/>
  <c r="O878" i="1"/>
  <c r="Q878" i="1" s="1"/>
  <c r="O927" i="1"/>
  <c r="Q927" i="1" s="1"/>
  <c r="O974" i="1"/>
  <c r="Q974" i="1" s="1"/>
  <c r="O1008" i="1"/>
  <c r="Q1008" i="1" s="1"/>
  <c r="O1042" i="1"/>
  <c r="Q1042" i="1" s="1"/>
  <c r="O1085" i="1"/>
  <c r="Q1085" i="1" s="1"/>
  <c r="O1119" i="1"/>
  <c r="Q1119" i="1" s="1"/>
  <c r="O1153" i="1"/>
  <c r="Q1153" i="1" s="1"/>
  <c r="O1195" i="1"/>
  <c r="Q1195" i="1" s="1"/>
  <c r="O1226" i="1"/>
  <c r="Q1226" i="1" s="1"/>
  <c r="O1248" i="1"/>
  <c r="Q1248" i="1" s="1"/>
  <c r="O1271" i="1"/>
  <c r="Q1271" i="1" s="1"/>
  <c r="O1291" i="1"/>
  <c r="Q1291" i="1" s="1"/>
  <c r="O1310" i="1"/>
  <c r="Q1310" i="1" s="1"/>
  <c r="O1329" i="1"/>
  <c r="Q1329" i="1" s="1"/>
  <c r="O1351" i="1"/>
  <c r="Q1351" i="1" s="1"/>
  <c r="O1368" i="1"/>
  <c r="Q1368" i="1" s="1"/>
  <c r="O1384" i="1"/>
  <c r="Q1384" i="1" s="1"/>
  <c r="O1400" i="1"/>
  <c r="Q1400" i="1" s="1"/>
  <c r="O1416" i="1"/>
  <c r="Q1416" i="1" s="1"/>
  <c r="O1432" i="1"/>
  <c r="Q1432" i="1" s="1"/>
  <c r="O1448" i="1"/>
  <c r="Q1448" i="1" s="1"/>
  <c r="O1464" i="1"/>
  <c r="Q1464" i="1" s="1"/>
  <c r="O1480" i="1"/>
  <c r="Q1480" i="1" s="1"/>
  <c r="O1496" i="1"/>
  <c r="Q1496" i="1" s="1"/>
  <c r="O1512" i="1"/>
  <c r="Q1512" i="1" s="1"/>
  <c r="O1528" i="1"/>
  <c r="Q1528" i="1" s="1"/>
  <c r="O1544" i="1"/>
  <c r="Q1544" i="1" s="1"/>
  <c r="O1560" i="1"/>
  <c r="Q1560" i="1" s="1"/>
  <c r="O1576" i="1"/>
  <c r="Q1576" i="1" s="1"/>
  <c r="O1592" i="1"/>
  <c r="Q1592" i="1" s="1"/>
  <c r="O1608" i="1"/>
  <c r="Q1608" i="1" s="1"/>
  <c r="O1624" i="1"/>
  <c r="Q1624" i="1" s="1"/>
  <c r="O1640" i="1"/>
  <c r="Q1640" i="1" s="1"/>
  <c r="O1656" i="1"/>
  <c r="Q1656" i="1" s="1"/>
  <c r="O1672" i="1"/>
  <c r="Q1672" i="1" s="1"/>
  <c r="O1688" i="1"/>
  <c r="Q1688" i="1" s="1"/>
  <c r="O1704" i="1"/>
  <c r="Q1704" i="1" s="1"/>
  <c r="O1720" i="1"/>
  <c r="Q1720" i="1" s="1"/>
  <c r="O1736" i="1"/>
  <c r="Q1736" i="1" s="1"/>
  <c r="O1752" i="1"/>
  <c r="Q1752" i="1" s="1"/>
  <c r="O1768" i="1"/>
  <c r="Q1768" i="1" s="1"/>
  <c r="O1784" i="1"/>
  <c r="Q1784" i="1" s="1"/>
  <c r="O1800" i="1"/>
  <c r="Q1800" i="1" s="1"/>
  <c r="O194" i="1"/>
  <c r="Q194" i="1" s="1"/>
  <c r="O1561" i="1"/>
  <c r="Q1561" i="1" s="1"/>
  <c r="O210" i="1"/>
  <c r="Q210" i="1" s="1"/>
  <c r="O466" i="1"/>
  <c r="Q466" i="1" s="1"/>
  <c r="O705" i="1"/>
  <c r="Q705" i="1" s="1"/>
  <c r="O770" i="1"/>
  <c r="Q770" i="1" s="1"/>
  <c r="O831" i="1"/>
  <c r="Q831" i="1" s="1"/>
  <c r="O880" i="1"/>
  <c r="Q880" i="1" s="1"/>
  <c r="O929" i="1"/>
  <c r="Q929" i="1" s="1"/>
  <c r="O976" i="1"/>
  <c r="Q976" i="1" s="1"/>
  <c r="O1010" i="1"/>
  <c r="Q1010" i="1" s="1"/>
  <c r="O1053" i="1"/>
  <c r="Q1053" i="1" s="1"/>
  <c r="O1087" i="1"/>
  <c r="Q1087" i="1" s="1"/>
  <c r="O1121" i="1"/>
  <c r="Q1121" i="1" s="1"/>
  <c r="O1163" i="1"/>
  <c r="Q1163" i="1" s="1"/>
  <c r="O1198" i="1"/>
  <c r="Q1198" i="1" s="1"/>
  <c r="O1229" i="1"/>
  <c r="Q1229" i="1" s="1"/>
  <c r="O1250" i="1"/>
  <c r="Q1250" i="1" s="1"/>
  <c r="O1274" i="1"/>
  <c r="Q1274" i="1" s="1"/>
  <c r="O1293" i="1"/>
  <c r="Q1293" i="1" s="1"/>
  <c r="O1312" i="1"/>
  <c r="Q1312" i="1" s="1"/>
  <c r="O1332" i="1"/>
  <c r="Q1332" i="1" s="1"/>
  <c r="O1353" i="1"/>
  <c r="Q1353" i="1" s="1"/>
  <c r="O1370" i="1"/>
  <c r="Q1370" i="1" s="1"/>
  <c r="O1386" i="1"/>
  <c r="Q1386" i="1" s="1"/>
  <c r="O1402" i="1"/>
  <c r="Q1402" i="1" s="1"/>
  <c r="O1418" i="1"/>
  <c r="Q1418" i="1" s="1"/>
  <c r="O1434" i="1"/>
  <c r="Q1434" i="1" s="1"/>
  <c r="O1450" i="1"/>
  <c r="Q1450" i="1" s="1"/>
  <c r="O1466" i="1"/>
  <c r="Q1466" i="1" s="1"/>
  <c r="O1482" i="1"/>
  <c r="Q1482" i="1" s="1"/>
  <c r="O1498" i="1"/>
  <c r="Q1498" i="1" s="1"/>
  <c r="O1514" i="1"/>
  <c r="Q1514" i="1" s="1"/>
  <c r="O1530" i="1"/>
  <c r="Q1530" i="1" s="1"/>
  <c r="O1546" i="1"/>
  <c r="Q1546" i="1" s="1"/>
  <c r="O1562" i="1"/>
  <c r="Q1562" i="1" s="1"/>
  <c r="O1578" i="1"/>
  <c r="Q1578" i="1" s="1"/>
  <c r="O1594" i="1"/>
  <c r="Q1594" i="1" s="1"/>
  <c r="O1610" i="1"/>
  <c r="Q1610" i="1" s="1"/>
  <c r="O1626" i="1"/>
  <c r="Q1626" i="1" s="1"/>
  <c r="O1642" i="1"/>
  <c r="Q1642" i="1" s="1"/>
  <c r="O1658" i="1"/>
  <c r="Q1658" i="1" s="1"/>
  <c r="O1674" i="1"/>
  <c r="Q1674" i="1" s="1"/>
  <c r="O1690" i="1"/>
  <c r="Q1690" i="1" s="1"/>
  <c r="O1706" i="1"/>
  <c r="Q1706" i="1" s="1"/>
  <c r="O1722" i="1"/>
  <c r="Q1722" i="1" s="1"/>
  <c r="O1738" i="1"/>
  <c r="Q1738" i="1" s="1"/>
  <c r="O1754" i="1"/>
  <c r="Q1754" i="1" s="1"/>
  <c r="O1770" i="1"/>
  <c r="Q1770" i="1" s="1"/>
  <c r="O1786" i="1"/>
  <c r="Q1786" i="1" s="1"/>
  <c r="O1802" i="1"/>
  <c r="Q1802" i="1" s="1"/>
  <c r="O498" i="1"/>
  <c r="Q498" i="1" s="1"/>
  <c r="O719" i="1"/>
  <c r="Q719" i="1" s="1"/>
  <c r="O784" i="1"/>
  <c r="Q784" i="1" s="1"/>
  <c r="O833" i="1"/>
  <c r="Q833" i="1" s="1"/>
  <c r="O882" i="1"/>
  <c r="Q882" i="1" s="1"/>
  <c r="O942" i="1"/>
  <c r="Q942" i="1" s="1"/>
  <c r="O978" i="1"/>
  <c r="Q978" i="1" s="1"/>
  <c r="O1021" i="1"/>
  <c r="Q1021" i="1" s="1"/>
  <c r="O1055" i="1"/>
  <c r="Q1055" i="1" s="1"/>
  <c r="O1089" i="1"/>
  <c r="Q1089" i="1" s="1"/>
  <c r="O1131" i="1"/>
  <c r="Q1131" i="1" s="1"/>
  <c r="O1166" i="1"/>
  <c r="Q1166" i="1" s="1"/>
  <c r="O1200" i="1"/>
  <c r="Q1200" i="1" s="1"/>
  <c r="O1231" i="1"/>
  <c r="Q1231" i="1" s="1"/>
  <c r="O1255" i="1"/>
  <c r="Q1255" i="1" s="1"/>
  <c r="O1276" i="1"/>
  <c r="Q1276" i="1" s="1"/>
  <c r="O1295" i="1"/>
  <c r="Q1295" i="1" s="1"/>
  <c r="O1314" i="1"/>
  <c r="Q1314" i="1" s="1"/>
  <c r="O1336" i="1"/>
  <c r="Q1336" i="1" s="1"/>
  <c r="O1355" i="1"/>
  <c r="Q1355" i="1" s="1"/>
  <c r="O1372" i="1"/>
  <c r="Q1372" i="1" s="1"/>
  <c r="O1388" i="1"/>
  <c r="Q1388" i="1" s="1"/>
  <c r="O1404" i="1"/>
  <c r="Q1404" i="1" s="1"/>
  <c r="O1420" i="1"/>
  <c r="Q1420" i="1" s="1"/>
  <c r="O1436" i="1"/>
  <c r="Q1436" i="1" s="1"/>
  <c r="O1452" i="1"/>
  <c r="Q1452" i="1" s="1"/>
  <c r="O1468" i="1"/>
  <c r="Q1468" i="1" s="1"/>
  <c r="O1484" i="1"/>
  <c r="Q1484" i="1" s="1"/>
  <c r="O1500" i="1"/>
  <c r="Q1500" i="1" s="1"/>
  <c r="O1516" i="1"/>
  <c r="Q1516" i="1" s="1"/>
  <c r="O1532" i="1"/>
  <c r="Q1532" i="1" s="1"/>
  <c r="O1548" i="1"/>
  <c r="Q1548" i="1" s="1"/>
  <c r="O1564" i="1"/>
  <c r="Q1564" i="1" s="1"/>
  <c r="O1580" i="1"/>
  <c r="Q1580" i="1" s="1"/>
  <c r="O1596" i="1"/>
  <c r="Q1596" i="1" s="1"/>
  <c r="O1612" i="1"/>
  <c r="Q1612" i="1" s="1"/>
  <c r="O226" i="1"/>
  <c r="Q226" i="1" s="1"/>
  <c r="O482" i="1"/>
  <c r="Q482" i="1" s="1"/>
  <c r="O706" i="1"/>
  <c r="Q706" i="1" s="1"/>
  <c r="O783" i="1"/>
  <c r="Q783" i="1" s="1"/>
  <c r="O832" i="1"/>
  <c r="Q832" i="1" s="1"/>
  <c r="O881" i="1"/>
  <c r="Q881" i="1" s="1"/>
  <c r="O930" i="1"/>
  <c r="Q930" i="1" s="1"/>
  <c r="O977" i="1"/>
  <c r="Q977" i="1" s="1"/>
  <c r="O1019" i="1"/>
  <c r="Q1019" i="1" s="1"/>
  <c r="O1054" i="1"/>
  <c r="Q1054" i="1" s="1"/>
  <c r="O1088" i="1"/>
  <c r="Q1088" i="1" s="1"/>
  <c r="O1122" i="1"/>
  <c r="Q1122" i="1" s="1"/>
  <c r="O1165" i="1"/>
  <c r="Q1165" i="1" s="1"/>
  <c r="O1199" i="1"/>
  <c r="Q1199" i="1" s="1"/>
  <c r="O1230" i="1"/>
  <c r="Q1230" i="1" s="1"/>
  <c r="O1252" i="1"/>
  <c r="Q1252" i="1" s="1"/>
  <c r="O1275" i="1"/>
  <c r="Q1275" i="1" s="1"/>
  <c r="O1294" i="1"/>
  <c r="Q1294" i="1" s="1"/>
  <c r="O1313" i="1"/>
  <c r="Q1313" i="1" s="1"/>
  <c r="O1335" i="1"/>
  <c r="Q1335" i="1" s="1"/>
  <c r="O1354" i="1"/>
  <c r="Q1354" i="1" s="1"/>
  <c r="O1371" i="1"/>
  <c r="Q1371" i="1" s="1"/>
  <c r="O1387" i="1"/>
  <c r="Q1387" i="1" s="1"/>
  <c r="O1403" i="1"/>
  <c r="Q1403" i="1" s="1"/>
  <c r="O1419" i="1"/>
  <c r="Q1419" i="1" s="1"/>
  <c r="O1435" i="1"/>
  <c r="Q1435" i="1" s="1"/>
  <c r="O1451" i="1"/>
  <c r="Q1451" i="1" s="1"/>
  <c r="O1467" i="1"/>
  <c r="Q1467" i="1" s="1"/>
  <c r="O1483" i="1"/>
  <c r="Q1483" i="1" s="1"/>
  <c r="O1499" i="1"/>
  <c r="Q1499" i="1" s="1"/>
  <c r="O1515" i="1"/>
  <c r="Q1515" i="1" s="1"/>
  <c r="O1531" i="1"/>
  <c r="Q1531" i="1" s="1"/>
  <c r="O1547" i="1"/>
  <c r="Q1547" i="1" s="1"/>
  <c r="O1563" i="1"/>
  <c r="Q1563" i="1" s="1"/>
  <c r="O1579" i="1"/>
  <c r="Q1579" i="1" s="1"/>
  <c r="O1595" i="1"/>
  <c r="Q1595" i="1" s="1"/>
  <c r="O1611" i="1"/>
  <c r="Q1611" i="1" s="1"/>
  <c r="O1627" i="1"/>
  <c r="Q1627" i="1" s="1"/>
  <c r="O1643" i="1"/>
  <c r="Q1643" i="1" s="1"/>
  <c r="O1659" i="1"/>
  <c r="Q1659" i="1" s="1"/>
  <c r="O1675" i="1"/>
  <c r="Q1675" i="1" s="1"/>
  <c r="O1691" i="1"/>
  <c r="Q1691" i="1" s="1"/>
  <c r="O1707" i="1"/>
  <c r="Q1707" i="1" s="1"/>
  <c r="O1723" i="1"/>
  <c r="Q1723" i="1" s="1"/>
  <c r="O1739" i="1"/>
  <c r="Q1739" i="1" s="1"/>
  <c r="O1755" i="1"/>
  <c r="Q1755" i="1" s="1"/>
  <c r="O1771" i="1"/>
  <c r="Q1771" i="1" s="1"/>
  <c r="O1787" i="1"/>
  <c r="Q1787" i="1" s="1"/>
  <c r="O1803" i="1"/>
  <c r="Q1803" i="1" s="1"/>
  <c r="O242" i="1"/>
  <c r="Q242" i="1" s="1"/>
  <c r="O1051" i="1"/>
  <c r="Q1051" i="1" s="1"/>
  <c r="O1628" i="1"/>
  <c r="Q1628" i="1" s="1"/>
  <c r="O1644" i="1"/>
  <c r="Q1644" i="1" s="1"/>
  <c r="O1660" i="1"/>
  <c r="Q1660" i="1" s="1"/>
  <c r="O1676" i="1"/>
  <c r="Q1676" i="1" s="1"/>
  <c r="O1692" i="1"/>
  <c r="Q1692" i="1" s="1"/>
  <c r="O1708" i="1"/>
  <c r="Q1708" i="1" s="1"/>
  <c r="O1772" i="1"/>
  <c r="Q1772" i="1" s="1"/>
  <c r="O1724" i="1"/>
  <c r="Q1724" i="1" s="1"/>
  <c r="O1740" i="1"/>
  <c r="Q1740" i="1" s="1"/>
  <c r="O1756" i="1"/>
  <c r="Q1756" i="1" s="1"/>
  <c r="O1788" i="1"/>
  <c r="Q1788" i="1" s="1"/>
  <c r="O3" i="1"/>
  <c r="Q3" i="1" s="1"/>
  <c r="AA1536" i="1" l="1"/>
  <c r="AA1024" i="1"/>
  <c r="AA1795" i="1"/>
  <c r="AA1726" i="1"/>
  <c r="AA1802" i="1"/>
  <c r="AA401" i="1"/>
  <c r="AA257" i="1"/>
  <c r="AA1434" i="1"/>
  <c r="AA842" i="1"/>
  <c r="AA56" i="1"/>
  <c r="AA679" i="1"/>
  <c r="AA74" i="1"/>
  <c r="AA1385" i="1"/>
  <c r="AA262" i="1"/>
  <c r="AA1093" i="1"/>
  <c r="AA1065" i="1"/>
  <c r="AA1111" i="1"/>
  <c r="AA1264" i="1"/>
  <c r="AA67" i="1"/>
  <c r="AA40" i="1"/>
  <c r="AA1129" i="1"/>
  <c r="AA929" i="1"/>
  <c r="AA1039" i="1"/>
  <c r="AA1625" i="1"/>
  <c r="AA1107" i="1"/>
  <c r="AA1277" i="1"/>
  <c r="AA837" i="1"/>
  <c r="AA573" i="1"/>
  <c r="AA26" i="1"/>
  <c r="AA659" i="1"/>
  <c r="AA493" i="1"/>
  <c r="AA38" i="1"/>
  <c r="AA1646" i="1"/>
  <c r="AA1281" i="1"/>
  <c r="AA782" i="1"/>
  <c r="AA1002" i="1"/>
  <c r="AA599" i="1"/>
  <c r="AA1394" i="1"/>
  <c r="AA1558" i="1"/>
  <c r="AA1479" i="1"/>
  <c r="AA45" i="1"/>
  <c r="AA1681" i="1"/>
  <c r="AA1390" i="1"/>
  <c r="AA471" i="1"/>
  <c r="AA664" i="1"/>
  <c r="AA1025" i="1"/>
  <c r="AA1777" i="1"/>
  <c r="AA1278" i="1"/>
  <c r="AA617" i="1"/>
  <c r="AA1798" i="1"/>
  <c r="AA888" i="1"/>
  <c r="AA846" i="1"/>
  <c r="AA186" i="1"/>
  <c r="AA733" i="1"/>
  <c r="AA1082" i="1"/>
  <c r="AA1425" i="1"/>
  <c r="AA1579" i="1"/>
  <c r="AA769" i="1"/>
  <c r="AA1521" i="1"/>
  <c r="AA1022" i="1"/>
  <c r="AA1607" i="1"/>
  <c r="AA1803" i="1"/>
  <c r="AA280" i="1"/>
  <c r="AA478" i="1"/>
  <c r="AA1571" i="1"/>
  <c r="AA1265" i="1"/>
  <c r="AA381" i="1"/>
  <c r="AA1235" i="1"/>
  <c r="AA1655" i="1"/>
  <c r="AA237" i="1"/>
  <c r="AA376" i="1"/>
  <c r="AA307" i="1"/>
  <c r="AA309" i="1"/>
  <c r="AA727" i="1"/>
  <c r="AA303" i="1"/>
  <c r="AA327" i="1"/>
  <c r="AA94" i="1"/>
  <c r="AA648" i="1"/>
  <c r="AA195" i="1"/>
  <c r="AA1399" i="1"/>
  <c r="AA114" i="1"/>
  <c r="AA145" i="1"/>
  <c r="AA1489" i="1"/>
  <c r="AA1690" i="1"/>
  <c r="AA1735" i="1"/>
  <c r="AA1341" i="1"/>
  <c r="AA163" i="1"/>
  <c r="AA1143" i="1"/>
  <c r="AA1233" i="1"/>
  <c r="AA264" i="1"/>
  <c r="AA259" i="1"/>
  <c r="AA915" i="1"/>
  <c r="AA1632" i="1"/>
  <c r="AA555" i="1"/>
  <c r="AA440" i="1"/>
  <c r="AA3" i="1"/>
  <c r="AA1223" i="1"/>
  <c r="AA1674" i="1"/>
  <c r="AA641" i="1"/>
  <c r="AA1246" i="1"/>
  <c r="AA206" i="1"/>
  <c r="AA433" i="1"/>
  <c r="AA1219" i="1"/>
  <c r="AA711" i="1"/>
  <c r="AA312" i="1"/>
  <c r="AA1486" i="1"/>
  <c r="AA1482" i="1"/>
  <c r="AA1715" i="1"/>
  <c r="AA721" i="1"/>
  <c r="AA1539" i="1"/>
  <c r="AA1703" i="1"/>
  <c r="AA612" i="1"/>
  <c r="AA184" i="1"/>
  <c r="Y225" i="1"/>
  <c r="Y1495" i="1"/>
  <c r="Y1431" i="1"/>
  <c r="Y983" i="1"/>
  <c r="Y1634" i="1"/>
  <c r="Y1302" i="1"/>
  <c r="Y170" i="1"/>
  <c r="Y1396" i="1"/>
  <c r="Y1081" i="1"/>
  <c r="Y897" i="1"/>
  <c r="Y1757" i="1"/>
  <c r="Y1159" i="1"/>
  <c r="Y41" i="1"/>
  <c r="Y1683" i="1"/>
  <c r="Y294" i="1"/>
  <c r="Z294" i="1" s="1"/>
  <c r="Y723" i="1"/>
  <c r="Y1502" i="1"/>
  <c r="Y1185" i="1"/>
  <c r="Y1433" i="1"/>
  <c r="Y1295" i="1"/>
  <c r="Y868" i="1"/>
  <c r="Y1583" i="1"/>
  <c r="Y1383" i="1"/>
  <c r="Y1128" i="1"/>
  <c r="Y1612" i="1"/>
  <c r="Y1294" i="1"/>
  <c r="Y979" i="1"/>
  <c r="Y565" i="1"/>
  <c r="Y1758" i="1"/>
  <c r="Y1769" i="1"/>
  <c r="Z1769" i="1" s="1"/>
  <c r="Y47" i="1"/>
  <c r="Y89" i="1"/>
  <c r="Y825" i="1"/>
  <c r="Y1738" i="1"/>
  <c r="Y253" i="1"/>
  <c r="Y534" i="1"/>
  <c r="Y100" i="1"/>
  <c r="Y861" i="1"/>
  <c r="Y1793" i="1"/>
  <c r="Y1353" i="1"/>
  <c r="Y136" i="1"/>
  <c r="Y1699" i="1"/>
  <c r="Y717" i="1"/>
  <c r="Y1262" i="1"/>
  <c r="Y372" i="1"/>
  <c r="Y142" i="1"/>
  <c r="Y1318" i="1"/>
  <c r="Y835" i="1"/>
  <c r="Y1537" i="1"/>
  <c r="Y1038" i="1"/>
  <c r="Y69" i="1"/>
  <c r="Y377" i="1"/>
  <c r="Y1097" i="1"/>
  <c r="Y1457" i="1"/>
  <c r="Y1443" i="1"/>
  <c r="Y1006" i="1"/>
  <c r="Y158" i="1"/>
  <c r="Y813" i="1"/>
  <c r="Y1650" i="1"/>
  <c r="Y568" i="1"/>
  <c r="Y736" i="1"/>
  <c r="Y550" i="1"/>
  <c r="Y234" i="1"/>
  <c r="Y104" i="1"/>
  <c r="Y232" i="1"/>
  <c r="Y1731" i="1"/>
  <c r="Y1626" i="1"/>
  <c r="Y1678" i="1"/>
  <c r="Y1327" i="1"/>
  <c r="Y1050" i="1"/>
  <c r="Y628" i="1"/>
  <c r="Y993" i="1"/>
  <c r="Y340" i="1"/>
  <c r="Y1507" i="1"/>
  <c r="Y739" i="1"/>
  <c r="Y1251" i="1"/>
  <c r="Y737" i="1"/>
  <c r="Y705" i="1"/>
  <c r="Y429" i="1"/>
  <c r="Y909" i="1"/>
  <c r="Y243" i="1"/>
  <c r="Y1108" i="1"/>
  <c r="Y1609" i="1"/>
  <c r="Y1575" i="1"/>
  <c r="Y957" i="1"/>
  <c r="Y417" i="1"/>
  <c r="Y995" i="1"/>
  <c r="Y174" i="1"/>
  <c r="Y1753" i="1"/>
  <c r="Y633" i="1"/>
  <c r="Y99" i="1"/>
  <c r="Y1392" i="1"/>
  <c r="Y179" i="1"/>
  <c r="Y1680" i="1"/>
  <c r="Y53" i="1"/>
  <c r="Y30" i="1"/>
  <c r="Y1207" i="1"/>
  <c r="Y1085" i="1"/>
  <c r="Y1581" i="1"/>
  <c r="Y697" i="1"/>
  <c r="Y1668" i="1"/>
  <c r="Y397" i="1"/>
  <c r="Y903" i="1"/>
  <c r="Y1782" i="1"/>
  <c r="Y743" i="1"/>
  <c r="Y1239" i="1"/>
  <c r="Y168" i="1"/>
  <c r="Y1542" i="1"/>
  <c r="Y1412" i="1"/>
  <c r="Y465" i="1"/>
  <c r="Y1767" i="1"/>
  <c r="Y1673" i="1"/>
  <c r="Y841" i="1"/>
  <c r="Y227" i="1"/>
  <c r="Y807" i="1"/>
  <c r="Y202" i="1"/>
  <c r="Y477" i="1"/>
  <c r="Y1417" i="1"/>
  <c r="Y815" i="1"/>
  <c r="Y1747" i="1"/>
  <c r="Y325" i="1"/>
  <c r="Y503" i="1"/>
  <c r="Y1754" i="1"/>
  <c r="Y585" i="1"/>
  <c r="Y152" i="1"/>
  <c r="Y1299" i="1"/>
  <c r="Y1304" i="1"/>
  <c r="Y8" i="1"/>
  <c r="Y291" i="1"/>
  <c r="Y1161" i="1"/>
  <c r="Y6" i="1"/>
  <c r="Y247" i="1"/>
  <c r="Y1498" i="1"/>
  <c r="Y1671" i="1"/>
  <c r="Y1043" i="1"/>
  <c r="Y1213" i="1"/>
  <c r="Y774" i="1"/>
  <c r="Y35" i="1"/>
  <c r="Y893" i="1"/>
  <c r="Y999" i="1"/>
  <c r="Y451" i="1"/>
  <c r="Y106" i="1"/>
  <c r="Y644" i="1"/>
  <c r="Y799" i="1"/>
  <c r="Y1584" i="1"/>
  <c r="Y1337" i="1"/>
  <c r="Y88" i="1"/>
  <c r="Y1153" i="1"/>
  <c r="Y211" i="1"/>
  <c r="Y502" i="1"/>
  <c r="Y246" i="1"/>
  <c r="Y161" i="1"/>
  <c r="Y467" i="1"/>
  <c r="Y1415" i="1"/>
  <c r="Y1187" i="1"/>
  <c r="Y1514" i="1"/>
  <c r="Y126" i="1"/>
  <c r="Y931" i="1"/>
  <c r="Y1077" i="1"/>
  <c r="Y1409" i="1"/>
  <c r="Y345" i="1"/>
  <c r="Y1133" i="1"/>
  <c r="W1271" i="1"/>
  <c r="V1271" i="1"/>
  <c r="W1424" i="1"/>
  <c r="V1424" i="1"/>
  <c r="Y518" i="1"/>
  <c r="W518" i="1"/>
  <c r="V518" i="1"/>
  <c r="W603" i="1"/>
  <c r="V603" i="1"/>
  <c r="Y1459" i="1"/>
  <c r="W1460" i="1"/>
  <c r="V1460" i="1"/>
  <c r="W1629" i="1"/>
  <c r="V1629" i="1"/>
  <c r="W321" i="1"/>
  <c r="V321" i="1"/>
  <c r="W1784" i="1"/>
  <c r="V1784" i="1"/>
  <c r="W802" i="1"/>
  <c r="V802" i="1"/>
  <c r="Y132" i="1"/>
  <c r="W132" i="1"/>
  <c r="V132" i="1"/>
  <c r="Y1658" i="1"/>
  <c r="W1659" i="1"/>
  <c r="V1659" i="1"/>
  <c r="W1468" i="1"/>
  <c r="V1468" i="1"/>
  <c r="W1478" i="1"/>
  <c r="V1478" i="1"/>
  <c r="Y1567" i="1"/>
  <c r="W1567" i="1"/>
  <c r="V1567" i="1"/>
  <c r="W716" i="1"/>
  <c r="V716" i="1"/>
  <c r="Y649" i="1"/>
  <c r="W650" i="1"/>
  <c r="V650" i="1"/>
  <c r="Y1283" i="1"/>
  <c r="W1283" i="1"/>
  <c r="V1283" i="1"/>
  <c r="Y90" i="1"/>
  <c r="W91" i="1"/>
  <c r="V91" i="1"/>
  <c r="Y271" i="1"/>
  <c r="W271" i="1"/>
  <c r="V271" i="1"/>
  <c r="W1447" i="1"/>
  <c r="V1447" i="1"/>
  <c r="Y1600" i="1"/>
  <c r="W1600" i="1"/>
  <c r="V1600" i="1"/>
  <c r="W694" i="1"/>
  <c r="V694" i="1"/>
  <c r="Y778" i="1"/>
  <c r="W779" i="1"/>
  <c r="V779" i="1"/>
  <c r="Y1636" i="1"/>
  <c r="W1636" i="1"/>
  <c r="V1636" i="1"/>
  <c r="W830" i="1"/>
  <c r="V830" i="1"/>
  <c r="Y496" i="1"/>
  <c r="W497" i="1"/>
  <c r="V497" i="1"/>
  <c r="W1448" i="1"/>
  <c r="V1448" i="1"/>
  <c r="W1617" i="1"/>
  <c r="V1617" i="1"/>
  <c r="Y407" i="1"/>
  <c r="W408" i="1"/>
  <c r="V408" i="1"/>
  <c r="W1363" i="1"/>
  <c r="V1363" i="1"/>
  <c r="W886" i="1"/>
  <c r="V886" i="1"/>
  <c r="W975" i="1"/>
  <c r="V975" i="1"/>
  <c r="W1452" i="1"/>
  <c r="V1452" i="1"/>
  <c r="Y569" i="1"/>
  <c r="W570" i="1"/>
  <c r="V570" i="1"/>
  <c r="W1203" i="1"/>
  <c r="V1203" i="1"/>
  <c r="W11" i="1"/>
  <c r="V11" i="1"/>
  <c r="W191" i="1"/>
  <c r="V191" i="1"/>
  <c r="W632" i="1"/>
  <c r="V632" i="1"/>
  <c r="W801" i="1"/>
  <c r="V801" i="1"/>
  <c r="W215" i="1"/>
  <c r="V215" i="1"/>
  <c r="W588" i="1"/>
  <c r="V588" i="1"/>
  <c r="W1557" i="1"/>
  <c r="V1557" i="1"/>
  <c r="W671" i="1"/>
  <c r="V671" i="1"/>
  <c r="W355" i="1"/>
  <c r="V355" i="1"/>
  <c r="W977" i="1"/>
  <c r="V977" i="1"/>
  <c r="W1290" i="1"/>
  <c r="V1290" i="1"/>
  <c r="V772" i="1"/>
  <c r="W772" i="1"/>
  <c r="W941" i="1"/>
  <c r="V941" i="1"/>
  <c r="W432" i="1"/>
  <c r="V432" i="1"/>
  <c r="Y839" i="1"/>
  <c r="W840" i="1"/>
  <c r="V840" i="1"/>
  <c r="W1009" i="1"/>
  <c r="V1009" i="1"/>
  <c r="W423" i="1"/>
  <c r="V423" i="1"/>
  <c r="W1419" i="1"/>
  <c r="V1419" i="1"/>
  <c r="W1592" i="1"/>
  <c r="V1592" i="1"/>
  <c r="V1761" i="1"/>
  <c r="W1761" i="1"/>
  <c r="W552" i="1"/>
  <c r="V552" i="1"/>
  <c r="Y969" i="1"/>
  <c r="W970" i="1"/>
  <c r="V970" i="1"/>
  <c r="Y1603" i="1"/>
  <c r="V1603" i="1"/>
  <c r="W1603" i="1"/>
  <c r="W411" i="1"/>
  <c r="V411" i="1"/>
  <c r="Y79" i="1"/>
  <c r="W80" i="1"/>
  <c r="V80" i="1"/>
  <c r="W1767" i="1"/>
  <c r="V1767" i="1"/>
  <c r="W1204" i="1"/>
  <c r="V1204" i="1"/>
  <c r="W1373" i="1"/>
  <c r="V1373" i="1"/>
  <c r="W65" i="1"/>
  <c r="V65" i="1"/>
  <c r="W1528" i="1"/>
  <c r="V1528" i="1"/>
  <c r="Y1697" i="1"/>
  <c r="W1697" i="1"/>
  <c r="V1697" i="1"/>
  <c r="Y487" i="1"/>
  <c r="W488" i="1"/>
  <c r="V488" i="1"/>
  <c r="W986" i="1"/>
  <c r="V986" i="1"/>
  <c r="Y116" i="1"/>
  <c r="W117" i="1"/>
  <c r="V117" i="1"/>
  <c r="W1222" i="1"/>
  <c r="V1222" i="1"/>
  <c r="Y1311" i="1"/>
  <c r="W1311" i="1"/>
  <c r="V1311" i="1"/>
  <c r="Y435" i="1"/>
  <c r="W436" i="1"/>
  <c r="V436" i="1"/>
  <c r="Y393" i="1"/>
  <c r="W394" i="1"/>
  <c r="V394" i="1"/>
  <c r="Y1027" i="1"/>
  <c r="W1027" i="1"/>
  <c r="V1027" i="1"/>
  <c r="Y110" i="1"/>
  <c r="W110" i="1"/>
  <c r="V110" i="1"/>
  <c r="Y15" i="1"/>
  <c r="W15" i="1"/>
  <c r="V15" i="1"/>
  <c r="Y1191" i="1"/>
  <c r="W1191" i="1"/>
  <c r="V1191" i="1"/>
  <c r="Y1344" i="1"/>
  <c r="W1344" i="1"/>
  <c r="V1344" i="1"/>
  <c r="W438" i="1"/>
  <c r="V438" i="1"/>
  <c r="W523" i="1"/>
  <c r="V523" i="1"/>
  <c r="W1380" i="1"/>
  <c r="V1380" i="1"/>
  <c r="W1549" i="1"/>
  <c r="V1549" i="1"/>
  <c r="Y241" i="1"/>
  <c r="W241" i="1"/>
  <c r="V241" i="1"/>
  <c r="W1192" i="1"/>
  <c r="V1192" i="1"/>
  <c r="V1361" i="1"/>
  <c r="W1361" i="1"/>
  <c r="W23" i="1"/>
  <c r="V23" i="1"/>
  <c r="W112" i="1"/>
  <c r="V112" i="1"/>
  <c r="Y1605" i="1"/>
  <c r="W1605" i="1"/>
  <c r="V1605" i="1"/>
  <c r="W719" i="1"/>
  <c r="V719" i="1"/>
  <c r="V403" i="1"/>
  <c r="W403" i="1"/>
  <c r="W314" i="1"/>
  <c r="V314" i="1"/>
  <c r="W947" i="1"/>
  <c r="V947" i="1"/>
  <c r="W876" i="1"/>
  <c r="V876" i="1"/>
  <c r="W924" i="1"/>
  <c r="V924" i="1"/>
  <c r="Y1623" i="1"/>
  <c r="W1623" i="1"/>
  <c r="V1623" i="1"/>
  <c r="W1776" i="1"/>
  <c r="V1776" i="1"/>
  <c r="W844" i="1"/>
  <c r="V844" i="1"/>
  <c r="W1723" i="1"/>
  <c r="V1723" i="1"/>
  <c r="W1301" i="1"/>
  <c r="V1301" i="1"/>
  <c r="W1774" i="1"/>
  <c r="V1774" i="1"/>
  <c r="W99" i="1"/>
  <c r="V99" i="1"/>
  <c r="W1696" i="1"/>
  <c r="V1696" i="1"/>
  <c r="W342" i="1"/>
  <c r="V342" i="1"/>
  <c r="W1079" i="1"/>
  <c r="V1079" i="1"/>
  <c r="W1232" i="1"/>
  <c r="V1232" i="1"/>
  <c r="W270" i="1"/>
  <c r="V270" i="1"/>
  <c r="W1786" i="1"/>
  <c r="V1786" i="1"/>
  <c r="W1268" i="1"/>
  <c r="V1268" i="1"/>
  <c r="W1437" i="1"/>
  <c r="V1437" i="1"/>
  <c r="W129" i="1"/>
  <c r="V129" i="1"/>
  <c r="W1336" i="1"/>
  <c r="V1336" i="1"/>
  <c r="W296" i="1"/>
  <c r="V296" i="1"/>
  <c r="Y759" i="1"/>
  <c r="W759" i="1"/>
  <c r="V759" i="1"/>
  <c r="W912" i="1"/>
  <c r="V912" i="1"/>
  <c r="Y356" i="1"/>
  <c r="W357" i="1"/>
  <c r="V357" i="1"/>
  <c r="Y1465" i="1"/>
  <c r="W1466" i="1"/>
  <c r="V1466" i="1"/>
  <c r="W948" i="1"/>
  <c r="V948" i="1"/>
  <c r="Y1117" i="1"/>
  <c r="W1117" i="1"/>
  <c r="V1117" i="1"/>
  <c r="W284" i="1"/>
  <c r="V284" i="1"/>
  <c r="W1272" i="1"/>
  <c r="V1272" i="1"/>
  <c r="Y1441" i="1"/>
  <c r="W1441" i="1"/>
  <c r="V1441" i="1"/>
  <c r="Y199" i="1"/>
  <c r="W200" i="1"/>
  <c r="V200" i="1"/>
  <c r="W1257" i="1"/>
  <c r="V1257" i="1"/>
  <c r="W500" i="1"/>
  <c r="V500" i="1"/>
  <c r="W966" i="1"/>
  <c r="V966" i="1"/>
  <c r="Y1055" i="1"/>
  <c r="W1055" i="1"/>
  <c r="V1055" i="1"/>
  <c r="V34" i="1"/>
  <c r="W34" i="1"/>
  <c r="W1689" i="1"/>
  <c r="V1689" i="1"/>
  <c r="W771" i="1"/>
  <c r="V771" i="1"/>
  <c r="W138" i="1"/>
  <c r="V138" i="1"/>
  <c r="W686" i="1"/>
  <c r="V686" i="1"/>
  <c r="V1523" i="1"/>
  <c r="W1523" i="1"/>
  <c r="W331" i="1"/>
  <c r="V331" i="1"/>
  <c r="W1340" i="1"/>
  <c r="V1340" i="1"/>
  <c r="Y1687" i="1"/>
  <c r="W1687" i="1"/>
  <c r="V1687" i="1"/>
  <c r="W609" i="1"/>
  <c r="V609" i="1"/>
  <c r="W302" i="1"/>
  <c r="V302" i="1"/>
  <c r="Y762" i="1"/>
  <c r="W763" i="1"/>
  <c r="V763" i="1"/>
  <c r="W1620" i="1"/>
  <c r="V1620" i="1"/>
  <c r="W1789" i="1"/>
  <c r="V1789" i="1"/>
  <c r="W481" i="1"/>
  <c r="V481" i="1"/>
  <c r="W601" i="1"/>
  <c r="V601" i="1"/>
  <c r="W962" i="1"/>
  <c r="V962" i="1"/>
  <c r="W216" i="1"/>
  <c r="V216" i="1"/>
  <c r="W1212" i="1"/>
  <c r="V1212" i="1"/>
  <c r="W1382" i="1"/>
  <c r="V1382" i="1"/>
  <c r="W1471" i="1"/>
  <c r="V1471" i="1"/>
  <c r="V596" i="1"/>
  <c r="W596" i="1"/>
  <c r="Y1321" i="1"/>
  <c r="W1322" i="1"/>
  <c r="V1322" i="1"/>
  <c r="W804" i="1"/>
  <c r="V804" i="1"/>
  <c r="W973" i="1"/>
  <c r="V973" i="1"/>
  <c r="W464" i="1"/>
  <c r="V464" i="1"/>
  <c r="W1640" i="1"/>
  <c r="V1640" i="1"/>
  <c r="W658" i="1"/>
  <c r="V658" i="1"/>
  <c r="W524" i="1"/>
  <c r="V524" i="1"/>
  <c r="W891" i="1"/>
  <c r="V891" i="1"/>
  <c r="W534" i="1"/>
  <c r="V534" i="1"/>
  <c r="Y823" i="1"/>
  <c r="W823" i="1"/>
  <c r="V823" i="1"/>
  <c r="W976" i="1"/>
  <c r="V976" i="1"/>
  <c r="W421" i="1"/>
  <c r="V421" i="1"/>
  <c r="W1530" i="1"/>
  <c r="V1530" i="1"/>
  <c r="W1575" i="1"/>
  <c r="V1575" i="1"/>
  <c r="W1728" i="1"/>
  <c r="V1728" i="1"/>
  <c r="W1181" i="1"/>
  <c r="V1181" i="1"/>
  <c r="W956" i="1"/>
  <c r="V956" i="1"/>
  <c r="W907" i="1"/>
  <c r="V907" i="1"/>
  <c r="W1080" i="1"/>
  <c r="V1080" i="1"/>
  <c r="W1764" i="1"/>
  <c r="V1764" i="1"/>
  <c r="W1249" i="1"/>
  <c r="V1249" i="1"/>
  <c r="W958" i="1"/>
  <c r="V958" i="1"/>
  <c r="W988" i="1"/>
  <c r="V988" i="1"/>
  <c r="W458" i="1"/>
  <c r="V458" i="1"/>
  <c r="W1782" i="1"/>
  <c r="V1782" i="1"/>
  <c r="V1091" i="1"/>
  <c r="W1091" i="1"/>
  <c r="W656" i="1"/>
  <c r="V656" i="1"/>
  <c r="V102" i="1"/>
  <c r="W102" i="1"/>
  <c r="W101" i="1"/>
  <c r="V101" i="1"/>
  <c r="W79" i="1"/>
  <c r="V79" i="1"/>
  <c r="W1210" i="1"/>
  <c r="V1210" i="1"/>
  <c r="W1255" i="1"/>
  <c r="V1255" i="1"/>
  <c r="W692" i="1"/>
  <c r="V692" i="1"/>
  <c r="W1408" i="1"/>
  <c r="V1408" i="1"/>
  <c r="W861" i="1"/>
  <c r="V861" i="1"/>
  <c r="W502" i="1"/>
  <c r="V502" i="1"/>
  <c r="W352" i="1"/>
  <c r="V352" i="1"/>
  <c r="W843" i="1"/>
  <c r="V843" i="1"/>
  <c r="W1016" i="1"/>
  <c r="V1016" i="1"/>
  <c r="W1700" i="1"/>
  <c r="V1700" i="1"/>
  <c r="W1185" i="1"/>
  <c r="V1185" i="1"/>
  <c r="W894" i="1"/>
  <c r="V894" i="1"/>
  <c r="W1228" i="1"/>
  <c r="V1228" i="1"/>
  <c r="V561" i="1"/>
  <c r="W561" i="1"/>
  <c r="W489" i="1"/>
  <c r="V489" i="1"/>
  <c r="W1119" i="1"/>
  <c r="V1119" i="1"/>
  <c r="W291" i="1"/>
  <c r="V291" i="1"/>
  <c r="W937" i="1"/>
  <c r="V937" i="1"/>
  <c r="W1685" i="1"/>
  <c r="V1685" i="1"/>
  <c r="W1298" i="1"/>
  <c r="V1298" i="1"/>
  <c r="W799" i="1"/>
  <c r="V799" i="1"/>
  <c r="W188" i="1"/>
  <c r="V188" i="1"/>
  <c r="V483" i="1"/>
  <c r="W483" i="1"/>
  <c r="W413" i="1"/>
  <c r="V413" i="1"/>
  <c r="W1433" i="1"/>
  <c r="V1433" i="1"/>
  <c r="W1206" i="1"/>
  <c r="V1206" i="1"/>
  <c r="W1794" i="1"/>
  <c r="V1794" i="1"/>
  <c r="W1295" i="1"/>
  <c r="V1295" i="1"/>
  <c r="W57" i="1"/>
  <c r="V57" i="1"/>
  <c r="W420" i="1"/>
  <c r="V420" i="1"/>
  <c r="W430" i="1"/>
  <c r="V430" i="1"/>
  <c r="W634" i="1"/>
  <c r="V634" i="1"/>
  <c r="W679" i="1"/>
  <c r="V679" i="1"/>
  <c r="W1267" i="1"/>
  <c r="V1267" i="1"/>
  <c r="W832" i="1"/>
  <c r="V832" i="1"/>
  <c r="W75" i="1"/>
  <c r="V75" i="1"/>
  <c r="W277" i="1"/>
  <c r="V277" i="1"/>
  <c r="W255" i="1"/>
  <c r="V255" i="1"/>
  <c r="W1386" i="1"/>
  <c r="V1386" i="1"/>
  <c r="W1431" i="1"/>
  <c r="V1431" i="1"/>
  <c r="W868" i="1"/>
  <c r="V868" i="1"/>
  <c r="W1584" i="1"/>
  <c r="V1584" i="1"/>
  <c r="W1037" i="1"/>
  <c r="V1037" i="1"/>
  <c r="W678" i="1"/>
  <c r="V678" i="1"/>
  <c r="W528" i="1"/>
  <c r="V528" i="1"/>
  <c r="W507" i="1"/>
  <c r="V507" i="1"/>
  <c r="W680" i="1"/>
  <c r="V680" i="1"/>
  <c r="W1364" i="1"/>
  <c r="V1364" i="1"/>
  <c r="V849" i="1"/>
  <c r="W849" i="1"/>
  <c r="V1533" i="1"/>
  <c r="W1533" i="1"/>
  <c r="V263" i="1"/>
  <c r="W263" i="1"/>
  <c r="V225" i="1"/>
  <c r="W225" i="1"/>
  <c r="W1515" i="1"/>
  <c r="V1515" i="1"/>
  <c r="W1688" i="1"/>
  <c r="V1688" i="1"/>
  <c r="W1093" i="1"/>
  <c r="V1093" i="1"/>
  <c r="W706" i="1"/>
  <c r="V706" i="1"/>
  <c r="W1566" i="1"/>
  <c r="V1566" i="1"/>
  <c r="W1356" i="1"/>
  <c r="V1356" i="1"/>
  <c r="W1100" i="1"/>
  <c r="V1100" i="1"/>
  <c r="W474" i="1"/>
  <c r="V474" i="1"/>
  <c r="W1353" i="1"/>
  <c r="V1353" i="1"/>
  <c r="W1126" i="1"/>
  <c r="V1126" i="1"/>
  <c r="V1714" i="1"/>
  <c r="W1714" i="1"/>
  <c r="W1215" i="1"/>
  <c r="V1215" i="1"/>
  <c r="W136" i="1"/>
  <c r="V136" i="1"/>
  <c r="V340" i="1"/>
  <c r="W340" i="1"/>
  <c r="W350" i="1"/>
  <c r="V350" i="1"/>
  <c r="W1066" i="1"/>
  <c r="V1066" i="1"/>
  <c r="W1111" i="1"/>
  <c r="V1111" i="1"/>
  <c r="W1699" i="1"/>
  <c r="V1699" i="1"/>
  <c r="W1264" i="1"/>
  <c r="V1264" i="1"/>
  <c r="W717" i="1"/>
  <c r="V717" i="1"/>
  <c r="W68" i="1"/>
  <c r="V68" i="1"/>
  <c r="W208" i="1"/>
  <c r="V208" i="1"/>
  <c r="W1211" i="1"/>
  <c r="V1211" i="1"/>
  <c r="W1384" i="1"/>
  <c r="V1384" i="1"/>
  <c r="W789" i="1"/>
  <c r="V789" i="1"/>
  <c r="W1553" i="1"/>
  <c r="V1553" i="1"/>
  <c r="W1262" i="1"/>
  <c r="V1262" i="1"/>
  <c r="W344" i="1"/>
  <c r="V344" i="1"/>
  <c r="W418" i="1"/>
  <c r="V418" i="1"/>
  <c r="W730" i="1"/>
  <c r="V730" i="1"/>
  <c r="W672" i="1"/>
  <c r="V672" i="1"/>
  <c r="W373" i="1"/>
  <c r="V373" i="1"/>
  <c r="W522" i="1"/>
  <c r="V522" i="1"/>
  <c r="W567" i="1"/>
  <c r="V567" i="1"/>
  <c r="W1155" i="1"/>
  <c r="V1155" i="1"/>
  <c r="W720" i="1"/>
  <c r="V720" i="1"/>
  <c r="W87" i="1"/>
  <c r="V87" i="1"/>
  <c r="W165" i="1"/>
  <c r="V165" i="1"/>
  <c r="W143" i="1"/>
  <c r="V143" i="1"/>
  <c r="W1274" i="1"/>
  <c r="V1274" i="1"/>
  <c r="V1319" i="1"/>
  <c r="W1319" i="1"/>
  <c r="W756" i="1"/>
  <c r="V756" i="1"/>
  <c r="W1472" i="1"/>
  <c r="V1472" i="1"/>
  <c r="W925" i="1"/>
  <c r="V925" i="1"/>
  <c r="W566" i="1"/>
  <c r="V566" i="1"/>
  <c r="W416" i="1"/>
  <c r="V416" i="1"/>
  <c r="W651" i="1"/>
  <c r="V651" i="1"/>
  <c r="W824" i="1"/>
  <c r="V824" i="1"/>
  <c r="W1508" i="1"/>
  <c r="V1508" i="1"/>
  <c r="W993" i="1"/>
  <c r="V993" i="1"/>
  <c r="V1677" i="1"/>
  <c r="W1677" i="1"/>
  <c r="W407" i="1"/>
  <c r="V407" i="1"/>
  <c r="W369" i="1"/>
  <c r="V369" i="1"/>
  <c r="W1226" i="1"/>
  <c r="V1226" i="1"/>
  <c r="Y707" i="1"/>
  <c r="W708" i="1"/>
  <c r="V708" i="1"/>
  <c r="W877" i="1"/>
  <c r="V877" i="1"/>
  <c r="W368" i="1"/>
  <c r="V368" i="1"/>
  <c r="Y775" i="1"/>
  <c r="W776" i="1"/>
  <c r="V776" i="1"/>
  <c r="Y945" i="1"/>
  <c r="W945" i="1"/>
  <c r="V945" i="1"/>
  <c r="W359" i="1"/>
  <c r="V359" i="1"/>
  <c r="Y1610" i="1"/>
  <c r="W1611" i="1"/>
  <c r="V1611" i="1"/>
  <c r="W1189" i="1"/>
  <c r="V1189" i="1"/>
  <c r="Y1662" i="1"/>
  <c r="W1662" i="1"/>
  <c r="V1662" i="1"/>
  <c r="Y193" i="1"/>
  <c r="W194" i="1"/>
  <c r="V194" i="1"/>
  <c r="W1440" i="1"/>
  <c r="V1440" i="1"/>
  <c r="W1705" i="1"/>
  <c r="V1705" i="1"/>
  <c r="Y787" i="1"/>
  <c r="W787" i="1"/>
  <c r="V787" i="1"/>
  <c r="W154" i="1"/>
  <c r="V154" i="1"/>
  <c r="W702" i="1"/>
  <c r="V702" i="1"/>
  <c r="Y695" i="1"/>
  <c r="W695" i="1"/>
  <c r="V695" i="1"/>
  <c r="W848" i="1"/>
  <c r="V848" i="1"/>
  <c r="W293" i="1"/>
  <c r="V293" i="1"/>
  <c r="Y1401" i="1"/>
  <c r="W1402" i="1"/>
  <c r="V1402" i="1"/>
  <c r="W884" i="1"/>
  <c r="V884" i="1"/>
  <c r="W1053" i="1"/>
  <c r="V1053" i="1"/>
  <c r="W544" i="1"/>
  <c r="V544" i="1"/>
  <c r="W952" i="1"/>
  <c r="V952" i="1"/>
  <c r="W1121" i="1"/>
  <c r="V1121" i="1"/>
  <c r="Y43" i="1"/>
  <c r="W44" i="1"/>
  <c r="V44" i="1"/>
  <c r="Y1274" i="1"/>
  <c r="W1275" i="1"/>
  <c r="V1275" i="1"/>
  <c r="Y852" i="1"/>
  <c r="W853" i="1"/>
  <c r="V853" i="1"/>
  <c r="W1326" i="1"/>
  <c r="V1326" i="1"/>
  <c r="Y481" i="1"/>
  <c r="V482" i="1"/>
  <c r="W482" i="1"/>
  <c r="W1113" i="1"/>
  <c r="V1113" i="1"/>
  <c r="W1474" i="1"/>
  <c r="V1474" i="1"/>
  <c r="V82" i="1"/>
  <c r="W82" i="1"/>
  <c r="Y589" i="1"/>
  <c r="W589" i="1"/>
  <c r="V589" i="1"/>
  <c r="W615" i="1"/>
  <c r="V615" i="1"/>
  <c r="W768" i="1"/>
  <c r="V768" i="1"/>
  <c r="W213" i="1"/>
  <c r="V213" i="1"/>
  <c r="W459" i="1"/>
  <c r="V459" i="1"/>
  <c r="V1316" i="1"/>
  <c r="W1316" i="1"/>
  <c r="W1485" i="1"/>
  <c r="V1485" i="1"/>
  <c r="V177" i="1"/>
  <c r="W177" i="1"/>
  <c r="V809" i="1"/>
  <c r="W809" i="1"/>
  <c r="W1170" i="1"/>
  <c r="V1170" i="1"/>
  <c r="W361" i="1"/>
  <c r="V361" i="1"/>
  <c r="W285" i="1"/>
  <c r="V285" i="1"/>
  <c r="W391" i="1"/>
  <c r="V391" i="1"/>
  <c r="W1335" i="1"/>
  <c r="V1335" i="1"/>
  <c r="W1488" i="1"/>
  <c r="V1488" i="1"/>
  <c r="W582" i="1"/>
  <c r="V582" i="1"/>
  <c r="W667" i="1"/>
  <c r="V667" i="1"/>
  <c r="V1524" i="1"/>
  <c r="W1524" i="1"/>
  <c r="W1693" i="1"/>
  <c r="V1693" i="1"/>
  <c r="Y385" i="1"/>
  <c r="W385" i="1"/>
  <c r="V385" i="1"/>
  <c r="W997" i="1"/>
  <c r="V997" i="1"/>
  <c r="W1470" i="1"/>
  <c r="V1470" i="1"/>
  <c r="W626" i="1"/>
  <c r="V626" i="1"/>
  <c r="Y1014" i="1"/>
  <c r="W1015" i="1"/>
  <c r="V1015" i="1"/>
  <c r="W1168" i="1"/>
  <c r="V1168" i="1"/>
  <c r="W1196" i="1"/>
  <c r="V1196" i="1"/>
  <c r="Y1722" i="1"/>
  <c r="W1722" i="1"/>
  <c r="V1722" i="1"/>
  <c r="Y689" i="1"/>
  <c r="W689" i="1"/>
  <c r="V689" i="1"/>
  <c r="W118" i="1"/>
  <c r="V118" i="1"/>
  <c r="W1355" i="1"/>
  <c r="V1355" i="1"/>
  <c r="W933" i="1"/>
  <c r="V933" i="1"/>
  <c r="Y1406" i="1"/>
  <c r="W1406" i="1"/>
  <c r="V1406" i="1"/>
  <c r="V562" i="1"/>
  <c r="W562" i="1"/>
  <c r="W928" i="1"/>
  <c r="V928" i="1"/>
  <c r="W1449" i="1"/>
  <c r="V1449" i="1"/>
  <c r="Y531" i="1"/>
  <c r="W531" i="1"/>
  <c r="V531" i="1"/>
  <c r="W73" i="1"/>
  <c r="V73" i="1"/>
  <c r="W446" i="1"/>
  <c r="V446" i="1"/>
  <c r="W1718" i="1"/>
  <c r="V1718" i="1"/>
  <c r="W592" i="1"/>
  <c r="V592" i="1"/>
  <c r="W37" i="1"/>
  <c r="V37" i="1"/>
  <c r="Y1145" i="1"/>
  <c r="W1146" i="1"/>
  <c r="V1146" i="1"/>
  <c r="Y1779" i="1"/>
  <c r="V1779" i="1"/>
  <c r="W1779" i="1"/>
  <c r="W797" i="1"/>
  <c r="V797" i="1"/>
  <c r="W288" i="1"/>
  <c r="V288" i="1"/>
  <c r="W696" i="1"/>
  <c r="V696" i="1"/>
  <c r="W865" i="1"/>
  <c r="V865" i="1"/>
  <c r="Y278" i="1"/>
  <c r="W279" i="1"/>
  <c r="V279" i="1"/>
  <c r="Y1018" i="1"/>
  <c r="W1019" i="1"/>
  <c r="V1019" i="1"/>
  <c r="W597" i="1"/>
  <c r="V597" i="1"/>
  <c r="W1070" i="1"/>
  <c r="V1070" i="1"/>
  <c r="W226" i="1"/>
  <c r="V226" i="1"/>
  <c r="Y856" i="1"/>
  <c r="W857" i="1"/>
  <c r="V857" i="1"/>
  <c r="W1218" i="1"/>
  <c r="V1218" i="1"/>
  <c r="W409" i="1"/>
  <c r="V409" i="1"/>
  <c r="W333" i="1"/>
  <c r="V333" i="1"/>
  <c r="W1638" i="1"/>
  <c r="V1638" i="1"/>
  <c r="W1727" i="1"/>
  <c r="V1727" i="1"/>
  <c r="Y51" i="1"/>
  <c r="W52" i="1"/>
  <c r="V52" i="1"/>
  <c r="Y1577" i="1"/>
  <c r="W1578" i="1"/>
  <c r="V1578" i="1"/>
  <c r="W1060" i="1"/>
  <c r="V1060" i="1"/>
  <c r="W1229" i="1"/>
  <c r="V1229" i="1"/>
  <c r="W1772" i="1"/>
  <c r="V1772" i="1"/>
  <c r="W553" i="1"/>
  <c r="V553" i="1"/>
  <c r="W914" i="1"/>
  <c r="V914" i="1"/>
  <c r="W72" i="1"/>
  <c r="V72" i="1"/>
  <c r="W652" i="1"/>
  <c r="V652" i="1"/>
  <c r="W1034" i="1"/>
  <c r="V1034" i="1"/>
  <c r="W1667" i="1"/>
  <c r="V1667" i="1"/>
  <c r="W685" i="1"/>
  <c r="V685" i="1"/>
  <c r="W176" i="1"/>
  <c r="V176" i="1"/>
  <c r="W584" i="1"/>
  <c r="V584" i="1"/>
  <c r="W753" i="1"/>
  <c r="V753" i="1"/>
  <c r="W135" i="1"/>
  <c r="V135" i="1"/>
  <c r="W1163" i="1"/>
  <c r="V1163" i="1"/>
  <c r="W741" i="1"/>
  <c r="V741" i="1"/>
  <c r="V1505" i="1"/>
  <c r="W1505" i="1"/>
  <c r="W1214" i="1"/>
  <c r="V1214" i="1"/>
  <c r="W370" i="1"/>
  <c r="V370" i="1"/>
  <c r="W714" i="1"/>
  <c r="V714" i="1"/>
  <c r="W1347" i="1"/>
  <c r="V1347" i="1"/>
  <c r="W155" i="1"/>
  <c r="V155" i="1"/>
  <c r="W335" i="1"/>
  <c r="V335" i="1"/>
  <c r="Y1511" i="1"/>
  <c r="W1511" i="1"/>
  <c r="V1511" i="1"/>
  <c r="Y1664" i="1"/>
  <c r="W1664" i="1"/>
  <c r="V1664" i="1"/>
  <c r="W758" i="1"/>
  <c r="V758" i="1"/>
  <c r="W1099" i="1"/>
  <c r="V1099" i="1"/>
  <c r="W677" i="1"/>
  <c r="V677" i="1"/>
  <c r="W1150" i="1"/>
  <c r="V1150" i="1"/>
  <c r="V306" i="1"/>
  <c r="W306" i="1"/>
  <c r="Y1630" i="1"/>
  <c r="W1631" i="1"/>
  <c r="V1631" i="1"/>
  <c r="W1193" i="1"/>
  <c r="V1193" i="1"/>
  <c r="W1554" i="1"/>
  <c r="V1554" i="1"/>
  <c r="V150" i="1"/>
  <c r="W150" i="1"/>
  <c r="W460" i="1"/>
  <c r="V460" i="1"/>
  <c r="W1462" i="1"/>
  <c r="V1462" i="1"/>
  <c r="Y1551" i="1"/>
  <c r="W1551" i="1"/>
  <c r="V1551" i="1"/>
  <c r="W444" i="1"/>
  <c r="V444" i="1"/>
  <c r="Y889" i="1"/>
  <c r="W890" i="1"/>
  <c r="V890" i="1"/>
  <c r="Y935" i="1"/>
  <c r="W935" i="1"/>
  <c r="V935" i="1"/>
  <c r="W1088" i="1"/>
  <c r="V1088" i="1"/>
  <c r="W76" i="1"/>
  <c r="V76" i="1"/>
  <c r="Y1641" i="1"/>
  <c r="W1642" i="1"/>
  <c r="V1642" i="1"/>
  <c r="Y1123" i="1"/>
  <c r="W1124" i="1"/>
  <c r="V1124" i="1"/>
  <c r="W1293" i="1"/>
  <c r="V1293" i="1"/>
  <c r="W96" i="1"/>
  <c r="V96" i="1"/>
  <c r="W936" i="1"/>
  <c r="V936" i="1"/>
  <c r="W1105" i="1"/>
  <c r="V1105" i="1"/>
  <c r="W519" i="1"/>
  <c r="V519" i="1"/>
  <c r="W1771" i="1"/>
  <c r="V1771" i="1"/>
  <c r="Y1349" i="1"/>
  <c r="W1349" i="1"/>
  <c r="V1349" i="1"/>
  <c r="W463" i="1"/>
  <c r="V463" i="1"/>
  <c r="Y147" i="1"/>
  <c r="V147" i="1"/>
  <c r="W147" i="1"/>
  <c r="W1609" i="1"/>
  <c r="V1609" i="1"/>
  <c r="V691" i="1"/>
  <c r="W691" i="1"/>
  <c r="W58" i="1"/>
  <c r="V58" i="1"/>
  <c r="W606" i="1"/>
  <c r="V606" i="1"/>
  <c r="W1367" i="1"/>
  <c r="V1367" i="1"/>
  <c r="Y1520" i="1"/>
  <c r="W1520" i="1"/>
  <c r="V1520" i="1"/>
  <c r="W614" i="1"/>
  <c r="V614" i="1"/>
  <c r="W1467" i="1"/>
  <c r="V1467" i="1"/>
  <c r="W1045" i="1"/>
  <c r="V1045" i="1"/>
  <c r="W1518" i="1"/>
  <c r="V1518" i="1"/>
  <c r="W300" i="1"/>
  <c r="V300" i="1"/>
  <c r="W1184" i="1"/>
  <c r="V1184" i="1"/>
  <c r="W778" i="1"/>
  <c r="V778" i="1"/>
  <c r="W1411" i="1"/>
  <c r="V1411" i="1"/>
  <c r="W219" i="1"/>
  <c r="V219" i="1"/>
  <c r="W399" i="1"/>
  <c r="V399" i="1"/>
  <c r="W1012" i="1"/>
  <c r="V1012" i="1"/>
  <c r="W822" i="1"/>
  <c r="V822" i="1"/>
  <c r="W66" i="1"/>
  <c r="V66" i="1"/>
  <c r="W1753" i="1"/>
  <c r="V1753" i="1"/>
  <c r="W1526" i="1"/>
  <c r="V1526" i="1"/>
  <c r="V835" i="1"/>
  <c r="W835" i="1"/>
  <c r="Y1614" i="1"/>
  <c r="V1615" i="1"/>
  <c r="W1615" i="1"/>
  <c r="W202" i="1"/>
  <c r="V202" i="1"/>
  <c r="W1324" i="1"/>
  <c r="V1324" i="1"/>
  <c r="W750" i="1"/>
  <c r="V750" i="1"/>
  <c r="W954" i="1"/>
  <c r="V954" i="1"/>
  <c r="W999" i="1"/>
  <c r="V999" i="1"/>
  <c r="W1587" i="1"/>
  <c r="V1587" i="1"/>
  <c r="W1152" i="1"/>
  <c r="V1152" i="1"/>
  <c r="W395" i="1"/>
  <c r="V395" i="1"/>
  <c r="W1004" i="1"/>
  <c r="V1004" i="1"/>
  <c r="W48" i="1"/>
  <c r="V48" i="1"/>
  <c r="W587" i="1"/>
  <c r="V587" i="1"/>
  <c r="W760" i="1"/>
  <c r="V760" i="1"/>
  <c r="W1444" i="1"/>
  <c r="V1444" i="1"/>
  <c r="V929" i="1"/>
  <c r="W929" i="1"/>
  <c r="W1613" i="1"/>
  <c r="V1613" i="1"/>
  <c r="W343" i="1"/>
  <c r="V343" i="1"/>
  <c r="V305" i="1"/>
  <c r="W305" i="1"/>
  <c r="W808" i="1"/>
  <c r="V808" i="1"/>
  <c r="W607" i="1"/>
  <c r="V607" i="1"/>
  <c r="W510" i="1"/>
  <c r="V510" i="1"/>
  <c r="W681" i="1"/>
  <c r="V681" i="1"/>
  <c r="W1429" i="1"/>
  <c r="V1429" i="1"/>
  <c r="W1042" i="1"/>
  <c r="V1042" i="1"/>
  <c r="W543" i="1"/>
  <c r="V543" i="1"/>
  <c r="W217" i="1"/>
  <c r="V217" i="1"/>
  <c r="V227" i="1"/>
  <c r="W227" i="1"/>
  <c r="W157" i="1"/>
  <c r="V157" i="1"/>
  <c r="W1177" i="1"/>
  <c r="V1177" i="1"/>
  <c r="W950" i="1"/>
  <c r="V950" i="1"/>
  <c r="W1538" i="1"/>
  <c r="V1538" i="1"/>
  <c r="W1039" i="1"/>
  <c r="V1039" i="1"/>
  <c r="W70" i="1"/>
  <c r="V70" i="1"/>
  <c r="W222" i="1"/>
  <c r="V222" i="1"/>
  <c r="W236" i="1"/>
  <c r="V236" i="1"/>
  <c r="W378" i="1"/>
  <c r="V378" i="1"/>
  <c r="W1702" i="1"/>
  <c r="V1702" i="1"/>
  <c r="W1011" i="1"/>
  <c r="V1011" i="1"/>
  <c r="W1791" i="1"/>
  <c r="V1791" i="1"/>
  <c r="W141" i="1"/>
  <c r="V141" i="1"/>
  <c r="W21" i="1"/>
  <c r="V21" i="1"/>
  <c r="W334" i="1"/>
  <c r="V334" i="1"/>
  <c r="W1130" i="1"/>
  <c r="V1130" i="1"/>
  <c r="V1175" i="1"/>
  <c r="W1175" i="1"/>
  <c r="W1763" i="1"/>
  <c r="V1763" i="1"/>
  <c r="W1328" i="1"/>
  <c r="V1328" i="1"/>
  <c r="W781" i="1"/>
  <c r="V781" i="1"/>
  <c r="V358" i="1"/>
  <c r="W358" i="1"/>
  <c r="W272" i="1"/>
  <c r="V272" i="1"/>
  <c r="W1626" i="1"/>
  <c r="V1626" i="1"/>
  <c r="W1671" i="1"/>
  <c r="V1671" i="1"/>
  <c r="W1108" i="1"/>
  <c r="V1108" i="1"/>
  <c r="V593" i="1"/>
  <c r="W593" i="1"/>
  <c r="W1277" i="1"/>
  <c r="V1277" i="1"/>
  <c r="W62" i="1"/>
  <c r="V62" i="1"/>
  <c r="W64" i="1"/>
  <c r="V64" i="1"/>
  <c r="W1259" i="1"/>
  <c r="V1259" i="1"/>
  <c r="W1432" i="1"/>
  <c r="V1432" i="1"/>
  <c r="W837" i="1"/>
  <c r="V837" i="1"/>
  <c r="V1601" i="1"/>
  <c r="W1601" i="1"/>
  <c r="W1310" i="1"/>
  <c r="V1310" i="1"/>
  <c r="W392" i="1"/>
  <c r="V392" i="1"/>
  <c r="W466" i="1"/>
  <c r="V466" i="1"/>
  <c r="W980" i="1"/>
  <c r="V980" i="1"/>
  <c r="W1097" i="1"/>
  <c r="V1097" i="1"/>
  <c r="W870" i="1"/>
  <c r="V870" i="1"/>
  <c r="W1458" i="1"/>
  <c r="V1458" i="1"/>
  <c r="W959" i="1"/>
  <c r="V959" i="1"/>
  <c r="W32" i="1"/>
  <c r="V32" i="1"/>
  <c r="W1292" i="1"/>
  <c r="V1292" i="1"/>
  <c r="W573" i="1"/>
  <c r="V573" i="1"/>
  <c r="W810" i="1"/>
  <c r="V810" i="1"/>
  <c r="W855" i="1"/>
  <c r="V855" i="1"/>
  <c r="W1443" i="1"/>
  <c r="V1443" i="1"/>
  <c r="W1008" i="1"/>
  <c r="V1008" i="1"/>
  <c r="W251" i="1"/>
  <c r="V251" i="1"/>
  <c r="W453" i="1"/>
  <c r="V453" i="1"/>
  <c r="W431" i="1"/>
  <c r="V431" i="1"/>
  <c r="W955" i="1"/>
  <c r="V955" i="1"/>
  <c r="W1128" i="1"/>
  <c r="V1128" i="1"/>
  <c r="W533" i="1"/>
  <c r="V533" i="1"/>
  <c r="W1297" i="1"/>
  <c r="V1297" i="1"/>
  <c r="W1006" i="1"/>
  <c r="V1006" i="1"/>
  <c r="W86" i="1"/>
  <c r="V86" i="1"/>
  <c r="W14" i="1"/>
  <c r="V14" i="1"/>
  <c r="W745" i="1"/>
  <c r="V745" i="1"/>
  <c r="W1375" i="1"/>
  <c r="V1375" i="1"/>
  <c r="W1500" i="1"/>
  <c r="V1500" i="1"/>
  <c r="W266" i="1"/>
  <c r="V266" i="1"/>
  <c r="W1590" i="1"/>
  <c r="V1590" i="1"/>
  <c r="W899" i="1"/>
  <c r="V899" i="1"/>
  <c r="W1679" i="1"/>
  <c r="V1679" i="1"/>
  <c r="W124" i="1"/>
  <c r="V124" i="1"/>
  <c r="W158" i="1"/>
  <c r="V158" i="1"/>
  <c r="W814" i="1"/>
  <c r="V814" i="1"/>
  <c r="W1018" i="1"/>
  <c r="V1018" i="1"/>
  <c r="W1063" i="1"/>
  <c r="V1063" i="1"/>
  <c r="W1651" i="1"/>
  <c r="V1651" i="1"/>
  <c r="W1216" i="1"/>
  <c r="V1216" i="1"/>
  <c r="W669" i="1"/>
  <c r="V669" i="1"/>
  <c r="W13" i="1"/>
  <c r="V13" i="1"/>
  <c r="W160" i="1"/>
  <c r="V160" i="1"/>
  <c r="W1770" i="1"/>
  <c r="V1770" i="1"/>
  <c r="W568" i="1"/>
  <c r="V568" i="1"/>
  <c r="W1252" i="1"/>
  <c r="V1252" i="1"/>
  <c r="W737" i="1"/>
  <c r="V737" i="1"/>
  <c r="W1421" i="1"/>
  <c r="V1421" i="1"/>
  <c r="V103" i="1"/>
  <c r="W103" i="1"/>
  <c r="V113" i="1"/>
  <c r="W113" i="1"/>
  <c r="V484" i="1"/>
  <c r="W484" i="1"/>
  <c r="W1331" i="1"/>
  <c r="V1331" i="1"/>
  <c r="W1751" i="1"/>
  <c r="V1751" i="1"/>
  <c r="W1031" i="1"/>
  <c r="V1031" i="1"/>
  <c r="W786" i="1"/>
  <c r="V786" i="1"/>
  <c r="W1669" i="1"/>
  <c r="V1669" i="1"/>
  <c r="W397" i="1"/>
  <c r="V397" i="1"/>
  <c r="W1535" i="1"/>
  <c r="V1535" i="1"/>
  <c r="W919" i="1"/>
  <c r="V919" i="1"/>
  <c r="W1415" i="1"/>
  <c r="V1415" i="1"/>
  <c r="W1003" i="1"/>
  <c r="V1003" i="1"/>
  <c r="W390" i="1"/>
  <c r="V390" i="1"/>
  <c r="W703" i="1"/>
  <c r="V703" i="1"/>
  <c r="W752" i="1"/>
  <c r="V752" i="1"/>
  <c r="W1556" i="1"/>
  <c r="V1556" i="1"/>
  <c r="W1334" i="1"/>
  <c r="V1334" i="1"/>
  <c r="W1712" i="1"/>
  <c r="V1712" i="1"/>
  <c r="W1014" i="1"/>
  <c r="V1014" i="1"/>
  <c r="W442" i="1"/>
  <c r="V442" i="1"/>
  <c r="W63" i="1"/>
  <c r="V63" i="1"/>
  <c r="W742" i="1"/>
  <c r="V742" i="1"/>
  <c r="W1512" i="1"/>
  <c r="V1512" i="1"/>
  <c r="W477" i="1"/>
  <c r="V477" i="1"/>
  <c r="W61" i="1"/>
  <c r="V61" i="1"/>
  <c r="W414" i="1"/>
  <c r="V414" i="1"/>
  <c r="W1114" i="1"/>
  <c r="V1114" i="1"/>
  <c r="W747" i="1"/>
  <c r="V747" i="1"/>
  <c r="W1755" i="1"/>
  <c r="V1755" i="1"/>
  <c r="W131" i="1"/>
  <c r="V131" i="1"/>
  <c r="W130" i="1"/>
  <c r="V130" i="1"/>
  <c r="W199" i="1"/>
  <c r="V199" i="1"/>
  <c r="W1666" i="1"/>
  <c r="V1666" i="1"/>
  <c r="W1139" i="1"/>
  <c r="V1139" i="1"/>
  <c r="W1456" i="1"/>
  <c r="V1456" i="1"/>
  <c r="W1346" i="1"/>
  <c r="V1346" i="1"/>
  <c r="W1510" i="1"/>
  <c r="V1510" i="1"/>
  <c r="W1194" i="1"/>
  <c r="V1194" i="1"/>
  <c r="V486" i="1"/>
  <c r="W486" i="1"/>
  <c r="W1256" i="1"/>
  <c r="V1256" i="1"/>
  <c r="W290" i="1"/>
  <c r="V290" i="1"/>
  <c r="W1630" i="1"/>
  <c r="V1630" i="1"/>
  <c r="W934" i="1"/>
  <c r="V934" i="1"/>
  <c r="W1686" i="1"/>
  <c r="V1686" i="1"/>
  <c r="W858" i="1"/>
  <c r="V858" i="1"/>
  <c r="W764" i="1"/>
  <c r="V764" i="1"/>
  <c r="W209" i="1"/>
  <c r="V209" i="1"/>
  <c r="W1068" i="1"/>
  <c r="V1068" i="1"/>
  <c r="W1455" i="1"/>
  <c r="V1455" i="1"/>
  <c r="W1607" i="1"/>
  <c r="V1607" i="1"/>
  <c r="W1198" i="1"/>
  <c r="V1198" i="1"/>
  <c r="W1801" i="1"/>
  <c r="V1801" i="1"/>
  <c r="W653" i="1"/>
  <c r="V653" i="1"/>
  <c r="Y1665" i="1"/>
  <c r="V729" i="1"/>
  <c r="W729" i="1"/>
  <c r="W205" i="1"/>
  <c r="V205" i="1"/>
  <c r="W468" i="1"/>
  <c r="V468" i="1"/>
  <c r="W780" i="1"/>
  <c r="V780" i="1"/>
  <c r="W827" i="1"/>
  <c r="V827" i="1"/>
  <c r="W892" i="1"/>
  <c r="V892" i="1"/>
  <c r="W1665" i="1"/>
  <c r="V1665" i="1"/>
  <c r="V905" i="1"/>
  <c r="W905" i="1"/>
  <c r="W767" i="1"/>
  <c r="V767" i="1"/>
  <c r="W1657" i="1"/>
  <c r="V1657" i="1"/>
  <c r="V739" i="1"/>
  <c r="W739" i="1"/>
  <c r="W644" i="1"/>
  <c r="V644" i="1"/>
  <c r="W1235" i="1"/>
  <c r="V1235" i="1"/>
  <c r="W1610" i="1"/>
  <c r="V1610" i="1"/>
  <c r="W1092" i="1"/>
  <c r="V1092" i="1"/>
  <c r="W1724" i="1"/>
  <c r="V1724" i="1"/>
  <c r="W1243" i="1"/>
  <c r="V1243" i="1"/>
  <c r="W1294" i="1"/>
  <c r="V1294" i="1"/>
  <c r="W450" i="1"/>
  <c r="V450" i="1"/>
  <c r="W1337" i="1"/>
  <c r="V1337" i="1"/>
  <c r="W1698" i="1"/>
  <c r="V1698" i="1"/>
  <c r="W324" i="1"/>
  <c r="V324" i="1"/>
  <c r="V1351" i="1"/>
  <c r="W1351" i="1"/>
  <c r="W1504" i="1"/>
  <c r="V1504" i="1"/>
  <c r="W598" i="1"/>
  <c r="V598" i="1"/>
  <c r="W1286" i="1"/>
  <c r="V1286" i="1"/>
  <c r="W684" i="1"/>
  <c r="V684" i="1"/>
  <c r="W1541" i="1"/>
  <c r="V1541" i="1"/>
  <c r="W655" i="1"/>
  <c r="V655" i="1"/>
  <c r="V339" i="1"/>
  <c r="W339" i="1"/>
  <c r="W1545" i="1"/>
  <c r="V1545" i="1"/>
  <c r="W1407" i="1"/>
  <c r="V1407" i="1"/>
  <c r="W532" i="1"/>
  <c r="V532" i="1"/>
  <c r="W746" i="1"/>
  <c r="V746" i="1"/>
  <c r="W1379" i="1"/>
  <c r="V1379" i="1"/>
  <c r="Y1657" i="1"/>
  <c r="Y1091" i="1"/>
  <c r="Y1456" i="1"/>
  <c r="W1643" i="1"/>
  <c r="V1643" i="1"/>
  <c r="W473" i="1"/>
  <c r="V473" i="1"/>
  <c r="W1221" i="1"/>
  <c r="V1221" i="1"/>
  <c r="W834" i="1"/>
  <c r="V834" i="1"/>
  <c r="Y1694" i="1"/>
  <c r="W1694" i="1"/>
  <c r="V1694" i="1"/>
  <c r="W166" i="1"/>
  <c r="V166" i="1"/>
  <c r="W19" i="1"/>
  <c r="V19" i="1"/>
  <c r="W1403" i="1"/>
  <c r="V1403" i="1"/>
  <c r="W1225" i="1"/>
  <c r="V1225" i="1"/>
  <c r="W998" i="1"/>
  <c r="V998" i="1"/>
  <c r="W1586" i="1"/>
  <c r="V1586" i="1"/>
  <c r="Y1086" i="1"/>
  <c r="W1087" i="1"/>
  <c r="V1087" i="1"/>
  <c r="W310" i="1"/>
  <c r="V310" i="1"/>
  <c r="W180" i="1"/>
  <c r="V180" i="1"/>
  <c r="W908" i="1"/>
  <c r="V908" i="1"/>
  <c r="W682" i="1"/>
  <c r="V682" i="1"/>
  <c r="W727" i="1"/>
  <c r="V727" i="1"/>
  <c r="W1315" i="1"/>
  <c r="V1315" i="1"/>
  <c r="W880" i="1"/>
  <c r="V880" i="1"/>
  <c r="W123" i="1"/>
  <c r="V123" i="1"/>
  <c r="W325" i="1"/>
  <c r="V325" i="1"/>
  <c r="W303" i="1"/>
  <c r="V303" i="1"/>
  <c r="W1748" i="1"/>
  <c r="V1748" i="1"/>
  <c r="W171" i="1"/>
  <c r="V171" i="1"/>
  <c r="W571" i="1"/>
  <c r="V571" i="1"/>
  <c r="W744" i="1"/>
  <c r="V744" i="1"/>
  <c r="V1428" i="1"/>
  <c r="W1428" i="1"/>
  <c r="V913" i="1"/>
  <c r="W913" i="1"/>
  <c r="W1597" i="1"/>
  <c r="V1597" i="1"/>
  <c r="V327" i="1"/>
  <c r="W327" i="1"/>
  <c r="V289" i="1"/>
  <c r="W289" i="1"/>
  <c r="W1067" i="1"/>
  <c r="V1067" i="1"/>
  <c r="W1240" i="1"/>
  <c r="V1240" i="1"/>
  <c r="W645" i="1"/>
  <c r="V645" i="1"/>
  <c r="W1409" i="1"/>
  <c r="V1409" i="1"/>
  <c r="W1118" i="1"/>
  <c r="V1118" i="1"/>
  <c r="W120" i="1"/>
  <c r="V120" i="1"/>
  <c r="W274" i="1"/>
  <c r="V274" i="1"/>
  <c r="W95" i="1"/>
  <c r="V95" i="1"/>
  <c r="V649" i="1"/>
  <c r="W649" i="1"/>
  <c r="W1397" i="1"/>
  <c r="V1397" i="1"/>
  <c r="W1010" i="1"/>
  <c r="V1010" i="1"/>
  <c r="W511" i="1"/>
  <c r="V511" i="1"/>
  <c r="W137" i="1"/>
  <c r="V137" i="1"/>
  <c r="W195" i="1"/>
  <c r="V195" i="1"/>
  <c r="W1548" i="1"/>
  <c r="V1548" i="1"/>
  <c r="W1401" i="1"/>
  <c r="V1401" i="1"/>
  <c r="W1174" i="1"/>
  <c r="V1174" i="1"/>
  <c r="V1762" i="1"/>
  <c r="W1762" i="1"/>
  <c r="W1263" i="1"/>
  <c r="V1263" i="1"/>
  <c r="W9" i="1"/>
  <c r="V9" i="1"/>
  <c r="W388" i="1"/>
  <c r="V388" i="1"/>
  <c r="W398" i="1"/>
  <c r="V398" i="1"/>
  <c r="W346" i="1"/>
  <c r="V346" i="1"/>
  <c r="W1670" i="1"/>
  <c r="V1670" i="1"/>
  <c r="W979" i="1"/>
  <c r="V979" i="1"/>
  <c r="V1759" i="1"/>
  <c r="W1759" i="1"/>
  <c r="W1388" i="1"/>
  <c r="V1388" i="1"/>
  <c r="W244" i="1"/>
  <c r="V244" i="1"/>
  <c r="W1708" i="1"/>
  <c r="V1708" i="1"/>
  <c r="W1354" i="1"/>
  <c r="V1354" i="1"/>
  <c r="W1399" i="1"/>
  <c r="V1399" i="1"/>
  <c r="V836" i="1"/>
  <c r="W836" i="1"/>
  <c r="W1552" i="1"/>
  <c r="V1552" i="1"/>
  <c r="W1005" i="1"/>
  <c r="V1005" i="1"/>
  <c r="W646" i="1"/>
  <c r="V646" i="1"/>
  <c r="W496" i="1"/>
  <c r="V496" i="1"/>
  <c r="W987" i="1"/>
  <c r="V987" i="1"/>
  <c r="W1160" i="1"/>
  <c r="V1160" i="1"/>
  <c r="W565" i="1"/>
  <c r="V565" i="1"/>
  <c r="V1329" i="1"/>
  <c r="W1329" i="1"/>
  <c r="W1038" i="1"/>
  <c r="V1038" i="1"/>
  <c r="W278" i="1"/>
  <c r="V278" i="1"/>
  <c r="W114" i="1"/>
  <c r="V114" i="1"/>
  <c r="W1619" i="1"/>
  <c r="V1619" i="1"/>
  <c r="W1081" i="1"/>
  <c r="V1081" i="1"/>
  <c r="W854" i="1"/>
  <c r="V854" i="1"/>
  <c r="W1442" i="1"/>
  <c r="V1442" i="1"/>
  <c r="W943" i="1"/>
  <c r="V943" i="1"/>
  <c r="W254" i="1"/>
  <c r="V254" i="1"/>
  <c r="W1180" i="1"/>
  <c r="V1180" i="1"/>
  <c r="W557" i="1"/>
  <c r="V557" i="1"/>
  <c r="W1050" i="1"/>
  <c r="V1050" i="1"/>
  <c r="W1095" i="1"/>
  <c r="V1095" i="1"/>
  <c r="V1683" i="1"/>
  <c r="W1683" i="1"/>
  <c r="W1248" i="1"/>
  <c r="V1248" i="1"/>
  <c r="W701" i="1"/>
  <c r="V701" i="1"/>
  <c r="W146" i="1"/>
  <c r="V146" i="1"/>
  <c r="W192" i="1"/>
  <c r="V192" i="1"/>
  <c r="W1749" i="1"/>
  <c r="V1749" i="1"/>
  <c r="W1149" i="1"/>
  <c r="V1149" i="1"/>
  <c r="W1707" i="1"/>
  <c r="V1707" i="1"/>
  <c r="W537" i="1"/>
  <c r="V537" i="1"/>
  <c r="W1285" i="1"/>
  <c r="V1285" i="1"/>
  <c r="W898" i="1"/>
  <c r="V898" i="1"/>
  <c r="W1758" i="1"/>
  <c r="V1758" i="1"/>
  <c r="V151" i="1"/>
  <c r="W151" i="1"/>
  <c r="V83" i="1"/>
  <c r="W83" i="1"/>
  <c r="W412" i="1"/>
  <c r="V412" i="1"/>
  <c r="W1289" i="1"/>
  <c r="V1289" i="1"/>
  <c r="W1062" i="1"/>
  <c r="V1062" i="1"/>
  <c r="V1650" i="1"/>
  <c r="W1650" i="1"/>
  <c r="W1151" i="1"/>
  <c r="V1151" i="1"/>
  <c r="V119" i="1"/>
  <c r="W119" i="1"/>
  <c r="W276" i="1"/>
  <c r="V276" i="1"/>
  <c r="W1596" i="1"/>
  <c r="V1596" i="1"/>
  <c r="W490" i="1"/>
  <c r="V490" i="1"/>
  <c r="W535" i="1"/>
  <c r="V535" i="1"/>
  <c r="W1123" i="1"/>
  <c r="V1123" i="1"/>
  <c r="W688" i="1"/>
  <c r="V688" i="1"/>
  <c r="W294" i="1"/>
  <c r="V294" i="1"/>
  <c r="W133" i="1"/>
  <c r="V133" i="1"/>
  <c r="W111" i="1"/>
  <c r="V111" i="1"/>
  <c r="V579" i="1"/>
  <c r="W579" i="1"/>
  <c r="W743" i="1"/>
  <c r="V743" i="1"/>
  <c r="W1706" i="1"/>
  <c r="V1706" i="1"/>
  <c r="W1357" i="1"/>
  <c r="V1357" i="1"/>
  <c r="W1595" i="1"/>
  <c r="V1595" i="1"/>
  <c r="V50" i="1"/>
  <c r="W50" i="1"/>
  <c r="W783" i="1"/>
  <c r="V783" i="1"/>
  <c r="W755" i="1"/>
  <c r="V755" i="1"/>
  <c r="W1507" i="1"/>
  <c r="V1507" i="1"/>
  <c r="W852" i="1"/>
  <c r="V852" i="1"/>
  <c r="W1176" i="1"/>
  <c r="V1176" i="1"/>
  <c r="W210" i="1"/>
  <c r="V210" i="1"/>
  <c r="W393" i="1"/>
  <c r="V393" i="1"/>
  <c r="W599" i="1"/>
  <c r="V599" i="1"/>
  <c r="W175" i="1"/>
  <c r="V175" i="1"/>
  <c r="W1041" i="1"/>
  <c r="V1041" i="1"/>
  <c r="W1320" i="1"/>
  <c r="V1320" i="1"/>
  <c r="W643" i="1"/>
  <c r="V643" i="1"/>
  <c r="W548" i="1"/>
  <c r="V548" i="1"/>
  <c r="W762" i="1"/>
  <c r="V762" i="1"/>
  <c r="W960" i="1"/>
  <c r="V960" i="1"/>
  <c r="W405" i="1"/>
  <c r="V405" i="1"/>
  <c r="W1559" i="1"/>
  <c r="V1559" i="1"/>
  <c r="Y783" i="1"/>
  <c r="W1103" i="1"/>
  <c r="V1103" i="1"/>
  <c r="W1075" i="1"/>
  <c r="V1075" i="1"/>
  <c r="W1495" i="1"/>
  <c r="V1495" i="1"/>
  <c r="W1542" i="1"/>
  <c r="V1542" i="1"/>
  <c r="W1390" i="1"/>
  <c r="V1390" i="1"/>
  <c r="W527" i="1"/>
  <c r="V527" i="1"/>
  <c r="W1279" i="1"/>
  <c r="V1279" i="1"/>
  <c r="W1251" i="1"/>
  <c r="V1251" i="1"/>
  <c r="V1747" i="1"/>
  <c r="W1747" i="1"/>
  <c r="W1604" i="1"/>
  <c r="V1604" i="1"/>
  <c r="W585" i="1"/>
  <c r="V585" i="1"/>
  <c r="W298" i="1"/>
  <c r="V298" i="1"/>
  <c r="W443" i="1"/>
  <c r="V443" i="1"/>
  <c r="W1799" i="1"/>
  <c r="V1799" i="1"/>
  <c r="W1167" i="1"/>
  <c r="V1167" i="1"/>
  <c r="W704" i="1"/>
  <c r="V704" i="1"/>
  <c r="W550" i="1"/>
  <c r="V550" i="1"/>
  <c r="Y1751" i="1"/>
  <c r="Y527" i="1"/>
  <c r="W1237" i="1"/>
  <c r="V1237" i="1"/>
  <c r="W1737" i="1"/>
  <c r="V1737" i="1"/>
  <c r="W1239" i="1"/>
  <c r="V1239" i="1"/>
  <c r="W1405" i="1"/>
  <c r="V1405" i="1"/>
  <c r="W168" i="1"/>
  <c r="V168" i="1"/>
  <c r="W18" i="1"/>
  <c r="V18" i="1"/>
  <c r="W6" i="1"/>
  <c r="V6" i="1"/>
  <c r="W1775" i="1"/>
  <c r="V1775" i="1"/>
  <c r="W1491" i="1"/>
  <c r="V1491" i="1"/>
  <c r="W491" i="1"/>
  <c r="V491" i="1"/>
  <c r="V247" i="1"/>
  <c r="W247" i="1"/>
  <c r="W1550" i="1"/>
  <c r="V1550" i="1"/>
  <c r="W675" i="1"/>
  <c r="V675" i="1"/>
  <c r="W590" i="1"/>
  <c r="V590" i="1"/>
  <c r="W508" i="1"/>
  <c r="V508" i="1"/>
  <c r="W35" i="1"/>
  <c r="V35" i="1"/>
  <c r="W911" i="1"/>
  <c r="V911" i="1"/>
  <c r="W1574" i="1"/>
  <c r="V1574" i="1"/>
  <c r="W250" i="1"/>
  <c r="V250" i="1"/>
  <c r="W798" i="1"/>
  <c r="V798" i="1"/>
  <c r="W1200" i="1"/>
  <c r="V1200" i="1"/>
  <c r="W591" i="1"/>
  <c r="V591" i="1"/>
  <c r="W1343" i="1"/>
  <c r="V1343" i="1"/>
  <c r="W1571" i="1"/>
  <c r="V1571" i="1"/>
  <c r="V1684" i="1"/>
  <c r="W1684" i="1"/>
  <c r="W725" i="1"/>
  <c r="V725" i="1"/>
  <c r="W223" i="1"/>
  <c r="V223" i="1"/>
  <c r="W944" i="1"/>
  <c r="V944" i="1"/>
  <c r="Y1737" i="1"/>
  <c r="Y238" i="1"/>
  <c r="Y1175" i="1"/>
  <c r="Y1197" i="1"/>
  <c r="Y1386" i="1"/>
  <c r="W1387" i="1"/>
  <c r="V1387" i="1"/>
  <c r="W1560" i="1"/>
  <c r="V1560" i="1"/>
  <c r="W965" i="1"/>
  <c r="V965" i="1"/>
  <c r="Y1729" i="1"/>
  <c r="W1729" i="1"/>
  <c r="V1729" i="1"/>
  <c r="Y1438" i="1"/>
  <c r="W1438" i="1"/>
  <c r="V1438" i="1"/>
  <c r="W520" i="1"/>
  <c r="V520" i="1"/>
  <c r="V594" i="1"/>
  <c r="W594" i="1"/>
  <c r="Y1491" i="1"/>
  <c r="W1492" i="1"/>
  <c r="V1492" i="1"/>
  <c r="W969" i="1"/>
  <c r="V969" i="1"/>
  <c r="W1717" i="1"/>
  <c r="V1717" i="1"/>
  <c r="W1330" i="1"/>
  <c r="V1330" i="1"/>
  <c r="W831" i="1"/>
  <c r="V831" i="1"/>
  <c r="W540" i="1"/>
  <c r="V540" i="1"/>
  <c r="Y515" i="1"/>
  <c r="W515" i="1"/>
  <c r="V515" i="1"/>
  <c r="W445" i="1"/>
  <c r="V445" i="1"/>
  <c r="W426" i="1"/>
  <c r="V426" i="1"/>
  <c r="W1750" i="1"/>
  <c r="V1750" i="1"/>
  <c r="W1059" i="1"/>
  <c r="V1059" i="1"/>
  <c r="W624" i="1"/>
  <c r="V624" i="1"/>
  <c r="W100" i="1"/>
  <c r="V100" i="1"/>
  <c r="W69" i="1"/>
  <c r="V69" i="1"/>
  <c r="W47" i="1"/>
  <c r="V47" i="1"/>
  <c r="W724" i="1"/>
  <c r="V724" i="1"/>
  <c r="W218" i="1"/>
  <c r="V218" i="1"/>
  <c r="W1690" i="1"/>
  <c r="V1690" i="1"/>
  <c r="W1735" i="1"/>
  <c r="V1735" i="1"/>
  <c r="Y1171" i="1"/>
  <c r="W1172" i="1"/>
  <c r="V1172" i="1"/>
  <c r="V657" i="1"/>
  <c r="W657" i="1"/>
  <c r="W1341" i="1"/>
  <c r="V1341" i="1"/>
  <c r="W116" i="1"/>
  <c r="V116" i="1"/>
  <c r="V33" i="1"/>
  <c r="W33" i="1"/>
  <c r="W811" i="1"/>
  <c r="V811" i="1"/>
  <c r="W984" i="1"/>
  <c r="V984" i="1"/>
  <c r="V1668" i="1"/>
  <c r="W1668" i="1"/>
  <c r="W1153" i="1"/>
  <c r="V1153" i="1"/>
  <c r="W862" i="1"/>
  <c r="V862" i="1"/>
  <c r="W620" i="1"/>
  <c r="V620" i="1"/>
  <c r="W529" i="1"/>
  <c r="V529" i="1"/>
  <c r="W1563" i="1"/>
  <c r="V1563" i="1"/>
  <c r="W1736" i="1"/>
  <c r="V1736" i="1"/>
  <c r="W1141" i="1"/>
  <c r="V1141" i="1"/>
  <c r="W754" i="1"/>
  <c r="V754" i="1"/>
  <c r="W1614" i="1"/>
  <c r="V1614" i="1"/>
  <c r="W142" i="1"/>
  <c r="V142" i="1"/>
  <c r="W93" i="1"/>
  <c r="V93" i="1"/>
  <c r="W1498" i="1"/>
  <c r="V1498" i="1"/>
  <c r="W1145" i="1"/>
  <c r="V1145" i="1"/>
  <c r="W918" i="1"/>
  <c r="V918" i="1"/>
  <c r="V1506" i="1"/>
  <c r="W1506" i="1"/>
  <c r="W1007" i="1"/>
  <c r="V1007" i="1"/>
  <c r="W164" i="1"/>
  <c r="V164" i="1"/>
  <c r="W1612" i="1"/>
  <c r="V1612" i="1"/>
  <c r="W621" i="1"/>
  <c r="V621" i="1"/>
  <c r="W1641" i="1"/>
  <c r="V1641" i="1"/>
  <c r="W1414" i="1"/>
  <c r="V1414" i="1"/>
  <c r="W723" i="1"/>
  <c r="V723" i="1"/>
  <c r="W1503" i="1"/>
  <c r="V1503" i="1"/>
  <c r="W90" i="1"/>
  <c r="V90" i="1"/>
  <c r="W628" i="1"/>
  <c r="V628" i="1"/>
  <c r="W638" i="1"/>
  <c r="V638" i="1"/>
  <c r="W1098" i="1"/>
  <c r="V1098" i="1"/>
  <c r="V1143" i="1"/>
  <c r="W1143" i="1"/>
  <c r="W1731" i="1"/>
  <c r="V1731" i="1"/>
  <c r="W1296" i="1"/>
  <c r="V1296" i="1"/>
  <c r="W749" i="1"/>
  <c r="V749" i="1"/>
  <c r="W246" i="1"/>
  <c r="V246" i="1"/>
  <c r="W240" i="1"/>
  <c r="V240" i="1"/>
  <c r="W731" i="1"/>
  <c r="V731" i="1"/>
  <c r="W904" i="1"/>
  <c r="V904" i="1"/>
  <c r="W1588" i="1"/>
  <c r="V1588" i="1"/>
  <c r="W1073" i="1"/>
  <c r="V1073" i="1"/>
  <c r="W1757" i="1"/>
  <c r="V1757" i="1"/>
  <c r="W487" i="1"/>
  <c r="V487" i="1"/>
  <c r="W449" i="1"/>
  <c r="V449" i="1"/>
  <c r="W384" i="1"/>
  <c r="V384" i="1"/>
  <c r="W825" i="1"/>
  <c r="V825" i="1"/>
  <c r="W1573" i="1"/>
  <c r="V1573" i="1"/>
  <c r="W1186" i="1"/>
  <c r="V1186" i="1"/>
  <c r="W687" i="1"/>
  <c r="V687" i="1"/>
  <c r="W377" i="1"/>
  <c r="V377" i="1"/>
  <c r="W371" i="1"/>
  <c r="V371" i="1"/>
  <c r="W301" i="1"/>
  <c r="V301" i="1"/>
  <c r="W794" i="1"/>
  <c r="V794" i="1"/>
  <c r="W839" i="1"/>
  <c r="V839" i="1"/>
  <c r="V1427" i="1"/>
  <c r="W1427" i="1"/>
  <c r="W992" i="1"/>
  <c r="V992" i="1"/>
  <c r="W235" i="1"/>
  <c r="V235" i="1"/>
  <c r="W437" i="1"/>
  <c r="V437" i="1"/>
  <c r="W415" i="1"/>
  <c r="V415" i="1"/>
  <c r="W981" i="1"/>
  <c r="V981" i="1"/>
  <c r="W427" i="1"/>
  <c r="V427" i="1"/>
  <c r="W1451" i="1"/>
  <c r="V1451" i="1"/>
  <c r="W1624" i="1"/>
  <c r="V1624" i="1"/>
  <c r="W1029" i="1"/>
  <c r="V1029" i="1"/>
  <c r="W1793" i="1"/>
  <c r="V1793" i="1"/>
  <c r="W1502" i="1"/>
  <c r="V1502" i="1"/>
  <c r="W316" i="1"/>
  <c r="V316" i="1"/>
  <c r="W12" i="1"/>
  <c r="V12" i="1"/>
  <c r="W1798" i="1"/>
  <c r="V1798" i="1"/>
  <c r="W1033" i="1"/>
  <c r="V1033" i="1"/>
  <c r="W1781" i="1"/>
  <c r="V1781" i="1"/>
  <c r="V1394" i="1"/>
  <c r="W1394" i="1"/>
  <c r="W895" i="1"/>
  <c r="V895" i="1"/>
  <c r="W1420" i="1"/>
  <c r="V1420" i="1"/>
  <c r="W668" i="1"/>
  <c r="V668" i="1"/>
  <c r="W509" i="1"/>
  <c r="V509" i="1"/>
  <c r="W1785" i="1"/>
  <c r="V1785" i="1"/>
  <c r="W1558" i="1"/>
  <c r="V1558" i="1"/>
  <c r="W867" i="1"/>
  <c r="V867" i="1"/>
  <c r="W1647" i="1"/>
  <c r="V1647" i="1"/>
  <c r="W234" i="1"/>
  <c r="V234" i="1"/>
  <c r="W1564" i="1"/>
  <c r="V1564" i="1"/>
  <c r="W782" i="1"/>
  <c r="V782" i="1"/>
  <c r="V153" i="1"/>
  <c r="W153" i="1"/>
  <c r="W896" i="1"/>
  <c r="V896" i="1"/>
  <c r="V673" i="1"/>
  <c r="W673" i="1"/>
  <c r="W1768" i="1"/>
  <c r="V1768" i="1"/>
  <c r="W1543" i="1"/>
  <c r="V1543" i="1"/>
  <c r="W467" i="1"/>
  <c r="V467" i="1"/>
  <c r="W122" i="1"/>
  <c r="V122" i="1"/>
  <c r="W315" i="1"/>
  <c r="V315" i="1"/>
  <c r="W1568" i="1"/>
  <c r="V1568" i="1"/>
  <c r="W581" i="1"/>
  <c r="V581" i="1"/>
  <c r="W354" i="1"/>
  <c r="V354" i="1"/>
  <c r="W387" i="1"/>
  <c r="V387" i="1"/>
  <c r="W24" i="1"/>
  <c r="V24" i="1"/>
  <c r="W872" i="1"/>
  <c r="V872" i="1"/>
  <c r="V417" i="1"/>
  <c r="W417" i="1"/>
  <c r="V1423" i="1"/>
  <c r="W1423" i="1"/>
  <c r="V1395" i="1"/>
  <c r="W1395" i="1"/>
  <c r="W1165" i="1"/>
  <c r="V1165" i="1"/>
  <c r="W406" i="1"/>
  <c r="V406" i="1"/>
  <c r="W22" i="1"/>
  <c r="V22" i="1"/>
  <c r="W1101" i="1"/>
  <c r="V1101" i="1"/>
  <c r="W917" i="1"/>
  <c r="V917" i="1"/>
  <c r="W1413" i="1"/>
  <c r="V1413" i="1"/>
  <c r="W1190" i="1"/>
  <c r="V1190" i="1"/>
  <c r="W663" i="1"/>
  <c r="V663" i="1"/>
  <c r="W239" i="1"/>
  <c r="V239" i="1"/>
  <c r="W326" i="1"/>
  <c r="V326" i="1"/>
  <c r="W1773" i="1"/>
  <c r="V1773" i="1"/>
  <c r="W447" i="1"/>
  <c r="V447" i="1"/>
  <c r="W1711" i="1"/>
  <c r="V1711" i="1"/>
  <c r="W1300" i="1"/>
  <c r="V1300" i="1"/>
  <c r="W252" i="1"/>
  <c r="V252" i="1"/>
  <c r="W292" i="1"/>
  <c r="V292" i="1"/>
  <c r="W374" i="1"/>
  <c r="V374" i="1"/>
  <c r="V740" i="1"/>
  <c r="W740" i="1"/>
  <c r="V985" i="1"/>
  <c r="W985" i="1"/>
  <c r="W461" i="1"/>
  <c r="V461" i="1"/>
  <c r="W186" i="1"/>
  <c r="V186" i="1"/>
  <c r="W845" i="1"/>
  <c r="V845" i="1"/>
  <c r="W661" i="1"/>
  <c r="V661" i="1"/>
  <c r="W1752" i="1"/>
  <c r="V1752" i="1"/>
  <c r="V1161" i="1"/>
  <c r="W1161" i="1"/>
  <c r="W637" i="1"/>
  <c r="V637" i="1"/>
  <c r="W1628" i="1"/>
  <c r="V1628" i="1"/>
  <c r="W1056" i="1"/>
  <c r="V1056" i="1"/>
  <c r="V1348" i="1"/>
  <c r="W1348" i="1"/>
  <c r="W1499" i="1"/>
  <c r="V1499" i="1"/>
  <c r="W812" i="1"/>
  <c r="V812" i="1"/>
  <c r="W42" i="1"/>
  <c r="V42" i="1"/>
  <c r="W1213" i="1"/>
  <c r="V1213" i="1"/>
  <c r="W1797" i="1"/>
  <c r="V1797" i="1"/>
  <c r="W883" i="1"/>
  <c r="V883" i="1"/>
  <c r="W1580" i="1"/>
  <c r="V1580" i="1"/>
  <c r="Y24" i="1"/>
  <c r="W1477" i="1"/>
  <c r="V1477" i="1"/>
  <c r="W1481" i="1"/>
  <c r="V1481" i="1"/>
  <c r="Y121" i="1"/>
  <c r="W121" i="1"/>
  <c r="V121" i="1"/>
  <c r="W1136" i="1"/>
  <c r="V1136" i="1"/>
  <c r="W1493" i="1"/>
  <c r="V1493" i="1"/>
  <c r="V1169" i="1"/>
  <c r="W1169" i="1"/>
  <c r="W1496" i="1"/>
  <c r="V1496" i="1"/>
  <c r="W530" i="1"/>
  <c r="V530" i="1"/>
  <c r="W451" i="1"/>
  <c r="V451" i="1"/>
  <c r="W654" i="1"/>
  <c r="V654" i="1"/>
  <c r="W821" i="1"/>
  <c r="V821" i="1"/>
  <c r="W187" i="1"/>
  <c r="V187" i="1"/>
  <c r="Y882" i="1"/>
  <c r="Y579" i="1"/>
  <c r="Y766" i="1"/>
  <c r="Y919" i="1"/>
  <c r="Y718" i="1"/>
  <c r="Y675" i="1"/>
  <c r="W1131" i="1"/>
  <c r="V1131" i="1"/>
  <c r="W1304" i="1"/>
  <c r="V1304" i="1"/>
  <c r="W709" i="1"/>
  <c r="V709" i="1"/>
  <c r="W1473" i="1"/>
  <c r="V1473" i="1"/>
  <c r="W1182" i="1"/>
  <c r="V1182" i="1"/>
  <c r="W264" i="1"/>
  <c r="V264" i="1"/>
  <c r="V338" i="1"/>
  <c r="W338" i="1"/>
  <c r="W351" i="1"/>
  <c r="V351" i="1"/>
  <c r="W713" i="1"/>
  <c r="V713" i="1"/>
  <c r="W1461" i="1"/>
  <c r="V1461" i="1"/>
  <c r="W1074" i="1"/>
  <c r="V1074" i="1"/>
  <c r="W575" i="1"/>
  <c r="V575" i="1"/>
  <c r="W265" i="1"/>
  <c r="V265" i="1"/>
  <c r="W259" i="1"/>
  <c r="V259" i="1"/>
  <c r="W189" i="1"/>
  <c r="V189" i="1"/>
  <c r="W1721" i="1"/>
  <c r="V1721" i="1"/>
  <c r="W1494" i="1"/>
  <c r="V1494" i="1"/>
  <c r="W803" i="1"/>
  <c r="V803" i="1"/>
  <c r="W1583" i="1"/>
  <c r="V1583" i="1"/>
  <c r="W170" i="1"/>
  <c r="V170" i="1"/>
  <c r="W940" i="1"/>
  <c r="V940" i="1"/>
  <c r="W718" i="1"/>
  <c r="V718" i="1"/>
  <c r="V595" i="1"/>
  <c r="W595" i="1"/>
  <c r="W7" i="1"/>
  <c r="V7" i="1"/>
  <c r="W1434" i="1"/>
  <c r="V1434" i="1"/>
  <c r="W1479" i="1"/>
  <c r="V1479" i="1"/>
  <c r="W916" i="1"/>
  <c r="V916" i="1"/>
  <c r="W1632" i="1"/>
  <c r="V1632" i="1"/>
  <c r="W1085" i="1"/>
  <c r="V1085" i="1"/>
  <c r="W726" i="1"/>
  <c r="V726" i="1"/>
  <c r="W576" i="1"/>
  <c r="V576" i="1"/>
  <c r="W555" i="1"/>
  <c r="V555" i="1"/>
  <c r="W728" i="1"/>
  <c r="V728" i="1"/>
  <c r="V1412" i="1"/>
  <c r="W1412" i="1"/>
  <c r="W897" i="1"/>
  <c r="V897" i="1"/>
  <c r="W1581" i="1"/>
  <c r="V1581" i="1"/>
  <c r="W311" i="1"/>
  <c r="V311" i="1"/>
  <c r="W273" i="1"/>
  <c r="V273" i="1"/>
  <c r="W1307" i="1"/>
  <c r="V1307" i="1"/>
  <c r="W1480" i="1"/>
  <c r="V1480" i="1"/>
  <c r="W885" i="1"/>
  <c r="V885" i="1"/>
  <c r="V1649" i="1"/>
  <c r="W1649" i="1"/>
  <c r="W1358" i="1"/>
  <c r="V1358" i="1"/>
  <c r="W440" i="1"/>
  <c r="V440" i="1"/>
  <c r="V514" i="1"/>
  <c r="W514" i="1"/>
  <c r="W1276" i="1"/>
  <c r="V1276" i="1"/>
  <c r="W889" i="1"/>
  <c r="V889" i="1"/>
  <c r="W1637" i="1"/>
  <c r="V1637" i="1"/>
  <c r="V1250" i="1"/>
  <c r="W1250" i="1"/>
  <c r="W751" i="1"/>
  <c r="V751" i="1"/>
  <c r="W441" i="1"/>
  <c r="V441" i="1"/>
  <c r="V435" i="1"/>
  <c r="W435" i="1"/>
  <c r="W365" i="1"/>
  <c r="V365" i="1"/>
  <c r="W1385" i="1"/>
  <c r="V1385" i="1"/>
  <c r="W1158" i="1"/>
  <c r="V1158" i="1"/>
  <c r="V1746" i="1"/>
  <c r="W1746" i="1"/>
  <c r="W1247" i="1"/>
  <c r="V1247" i="1"/>
  <c r="W232" i="1"/>
  <c r="V232" i="1"/>
  <c r="W372" i="1"/>
  <c r="V372" i="1"/>
  <c r="W382" i="1"/>
  <c r="V382" i="1"/>
  <c r="W842" i="1"/>
  <c r="V842" i="1"/>
  <c r="W887" i="1"/>
  <c r="V887" i="1"/>
  <c r="W1475" i="1"/>
  <c r="V1475" i="1"/>
  <c r="W1040" i="1"/>
  <c r="V1040" i="1"/>
  <c r="W283" i="1"/>
  <c r="V283" i="1"/>
  <c r="W485" i="1"/>
  <c r="V485" i="1"/>
  <c r="W492" i="1"/>
  <c r="V492" i="1"/>
  <c r="W475" i="1"/>
  <c r="V475" i="1"/>
  <c r="W648" i="1"/>
  <c r="V648" i="1"/>
  <c r="W1332" i="1"/>
  <c r="V1332" i="1"/>
  <c r="V817" i="1"/>
  <c r="W817" i="1"/>
  <c r="W1501" i="1"/>
  <c r="V1501" i="1"/>
  <c r="W231" i="1"/>
  <c r="V231" i="1"/>
  <c r="V193" i="1"/>
  <c r="W193" i="1"/>
  <c r="W1739" i="1"/>
  <c r="V1739" i="1"/>
  <c r="W569" i="1"/>
  <c r="V569" i="1"/>
  <c r="W1317" i="1"/>
  <c r="V1317" i="1"/>
  <c r="W930" i="1"/>
  <c r="V930" i="1"/>
  <c r="W1790" i="1"/>
  <c r="V1790" i="1"/>
  <c r="W104" i="1"/>
  <c r="V104" i="1"/>
  <c r="W115" i="1"/>
  <c r="V115" i="1"/>
  <c r="W828" i="1"/>
  <c r="V828" i="1"/>
  <c r="W538" i="1"/>
  <c r="V538" i="1"/>
  <c r="W583" i="1"/>
  <c r="V583" i="1"/>
  <c r="W1171" i="1"/>
  <c r="V1171" i="1"/>
  <c r="W736" i="1"/>
  <c r="V736" i="1"/>
  <c r="W167" i="1"/>
  <c r="V167" i="1"/>
  <c r="W181" i="1"/>
  <c r="V181" i="1"/>
  <c r="W159" i="1"/>
  <c r="V159" i="1"/>
  <c r="W1236" i="1"/>
  <c r="V1236" i="1"/>
  <c r="W198" i="1"/>
  <c r="V198" i="1"/>
  <c r="W1195" i="1"/>
  <c r="V1195" i="1"/>
  <c r="W1368" i="1"/>
  <c r="V1368" i="1"/>
  <c r="W773" i="1"/>
  <c r="V773" i="1"/>
  <c r="W1537" i="1"/>
  <c r="V1537" i="1"/>
  <c r="W1246" i="1"/>
  <c r="V1246" i="1"/>
  <c r="W328" i="1"/>
  <c r="V328" i="1"/>
  <c r="W402" i="1"/>
  <c r="V402" i="1"/>
  <c r="W353" i="1"/>
  <c r="V353" i="1"/>
  <c r="W777" i="1"/>
  <c r="V777" i="1"/>
  <c r="W1525" i="1"/>
  <c r="V1525" i="1"/>
  <c r="W1138" i="1"/>
  <c r="V1138" i="1"/>
  <c r="W639" i="1"/>
  <c r="V639" i="1"/>
  <c r="W329" i="1"/>
  <c r="V329" i="1"/>
  <c r="V323" i="1"/>
  <c r="W323" i="1"/>
  <c r="W253" i="1"/>
  <c r="V253" i="1"/>
  <c r="W1529" i="1"/>
  <c r="V1529" i="1"/>
  <c r="W1302" i="1"/>
  <c r="V1302" i="1"/>
  <c r="W611" i="1"/>
  <c r="V611" i="1"/>
  <c r="W1391" i="1"/>
  <c r="V1391" i="1"/>
  <c r="W201" i="1"/>
  <c r="V201" i="1"/>
  <c r="V516" i="1"/>
  <c r="W516" i="1"/>
  <c r="W526" i="1"/>
  <c r="V526" i="1"/>
  <c r="W1270" i="1"/>
  <c r="V1270" i="1"/>
  <c r="W494" i="1"/>
  <c r="V494" i="1"/>
  <c r="W139" i="1"/>
  <c r="V139" i="1"/>
  <c r="W1188" i="1"/>
  <c r="V1188" i="1"/>
  <c r="W1454" i="1"/>
  <c r="V1454" i="1"/>
  <c r="W162" i="1"/>
  <c r="V162" i="1"/>
  <c r="W1282" i="1"/>
  <c r="V1282" i="1"/>
  <c r="W1446" i="1"/>
  <c r="V1446" i="1"/>
  <c r="W670" i="1"/>
  <c r="V670" i="1"/>
  <c r="W1072" i="1"/>
  <c r="V1072" i="1"/>
  <c r="W1370" i="1"/>
  <c r="V1370" i="1"/>
  <c r="W662" i="1"/>
  <c r="V662" i="1"/>
  <c r="W1054" i="1"/>
  <c r="V1054" i="1"/>
  <c r="W1202" i="1"/>
  <c r="V1202" i="1"/>
  <c r="W317" i="1"/>
  <c r="V317" i="1"/>
  <c r="W197" i="1"/>
  <c r="V197" i="1"/>
  <c r="W1725" i="1"/>
  <c r="V1725" i="1"/>
  <c r="W1561" i="1"/>
  <c r="V1561" i="1"/>
  <c r="W558" i="1"/>
  <c r="V558" i="1"/>
  <c r="V996" i="1"/>
  <c r="W996" i="1"/>
  <c r="V1602" i="1"/>
  <c r="W1602" i="1"/>
  <c r="W1766" i="1"/>
  <c r="V1766" i="1"/>
  <c r="W1450" i="1"/>
  <c r="V1450" i="1"/>
  <c r="W140" i="1"/>
  <c r="V140" i="1"/>
  <c r="W1681" i="1"/>
  <c r="V1681" i="1"/>
  <c r="V665" i="1"/>
  <c r="W665" i="1"/>
  <c r="W211" i="1"/>
  <c r="V211" i="1"/>
  <c r="W25" i="1"/>
  <c r="V25" i="1"/>
  <c r="W59" i="1"/>
  <c r="V59" i="1"/>
  <c r="W1312" i="1"/>
  <c r="V1312" i="1"/>
  <c r="W920" i="1"/>
  <c r="V920" i="1"/>
  <c r="W465" i="1"/>
  <c r="V465" i="1"/>
  <c r="W152" i="1"/>
  <c r="V152" i="1"/>
  <c r="W931" i="1"/>
  <c r="V931" i="1"/>
  <c r="W616" i="1"/>
  <c r="V616" i="1"/>
  <c r="V161" i="1"/>
  <c r="W161" i="1"/>
  <c r="W1078" i="1"/>
  <c r="V1078" i="1"/>
  <c r="W29" i="1"/>
  <c r="V29" i="1"/>
  <c r="W127" i="1"/>
  <c r="V127" i="1"/>
  <c r="W400" i="1"/>
  <c r="V400" i="1"/>
  <c r="W847" i="1"/>
  <c r="V847" i="1"/>
  <c r="W819" i="1"/>
  <c r="V819" i="1"/>
  <c r="W676" i="1"/>
  <c r="V676" i="1"/>
  <c r="W1030" i="1"/>
  <c r="V1030" i="1"/>
  <c r="W1425" i="1"/>
  <c r="V1425" i="1"/>
  <c r="W1157" i="1"/>
  <c r="V1157" i="1"/>
  <c r="W1242" i="1"/>
  <c r="V1242" i="1"/>
  <c r="W1023" i="1"/>
  <c r="V1023" i="1"/>
  <c r="W362" i="1"/>
  <c r="V362" i="1"/>
  <c r="W78" i="1"/>
  <c r="V78" i="1"/>
  <c r="W501" i="1"/>
  <c r="V501" i="1"/>
  <c r="W1517" i="1"/>
  <c r="V1517" i="1"/>
  <c r="V690" i="1"/>
  <c r="W690" i="1"/>
  <c r="W1147" i="1"/>
  <c r="V1147" i="1"/>
  <c r="V580" i="1"/>
  <c r="W580" i="1"/>
  <c r="W1044" i="1"/>
  <c r="V1044" i="1"/>
  <c r="W1404" i="1"/>
  <c r="V1404" i="1"/>
  <c r="W1049" i="1"/>
  <c r="V1049" i="1"/>
  <c r="W860" i="1"/>
  <c r="V860" i="1"/>
  <c r="W1663" i="1"/>
  <c r="V1663" i="1"/>
  <c r="W1047" i="1"/>
  <c r="V1047" i="1"/>
  <c r="Y1534" i="1"/>
  <c r="Y392" i="1"/>
  <c r="W1090" i="1"/>
  <c r="V1090" i="1"/>
  <c r="W563" i="1"/>
  <c r="V563" i="1"/>
  <c r="W938" i="1"/>
  <c r="V938" i="1"/>
  <c r="W174" i="1"/>
  <c r="V174" i="1"/>
  <c r="W1000" i="1"/>
  <c r="V1000" i="1"/>
  <c r="W545" i="1"/>
  <c r="V545" i="1"/>
  <c r="W1374" i="1"/>
  <c r="V1374" i="1"/>
  <c r="W1653" i="1"/>
  <c r="V1653" i="1"/>
  <c r="W457" i="1"/>
  <c r="V457" i="1"/>
  <c r="W1430" i="1"/>
  <c r="V1430" i="1"/>
  <c r="W106" i="1"/>
  <c r="V106" i="1"/>
  <c r="W647" i="1"/>
  <c r="V647" i="1"/>
  <c r="W245" i="1"/>
  <c r="V245" i="1"/>
  <c r="W577" i="1"/>
  <c r="V577" i="1"/>
  <c r="W1416" i="1"/>
  <c r="V1416" i="1"/>
  <c r="W318" i="1"/>
  <c r="V318" i="1"/>
  <c r="W367" i="1"/>
  <c r="V367" i="1"/>
  <c r="Y1071" i="1"/>
  <c r="Y811" i="1"/>
  <c r="Y240" i="1"/>
  <c r="Y1331" i="1"/>
  <c r="Y665" i="1"/>
  <c r="Y1031" i="1"/>
  <c r="W875" i="1"/>
  <c r="V875" i="1"/>
  <c r="W1048" i="1"/>
  <c r="V1048" i="1"/>
  <c r="W1732" i="1"/>
  <c r="V1732" i="1"/>
  <c r="W1217" i="1"/>
  <c r="V1217" i="1"/>
  <c r="W926" i="1"/>
  <c r="V926" i="1"/>
  <c r="W30" i="1"/>
  <c r="V30" i="1"/>
  <c r="W396" i="1"/>
  <c r="V396" i="1"/>
  <c r="W1627" i="1"/>
  <c r="V1627" i="1"/>
  <c r="W1800" i="1"/>
  <c r="V1800" i="1"/>
  <c r="W1205" i="1"/>
  <c r="V1205" i="1"/>
  <c r="V818" i="1"/>
  <c r="W818" i="1"/>
  <c r="W1678" i="1"/>
  <c r="V1678" i="1"/>
  <c r="W54" i="1"/>
  <c r="V54" i="1"/>
  <c r="W3" i="1"/>
  <c r="V3" i="1"/>
  <c r="W1754" i="1"/>
  <c r="V1754" i="1"/>
  <c r="W1465" i="1"/>
  <c r="V1465" i="1"/>
  <c r="W1238" i="1"/>
  <c r="V1238" i="1"/>
  <c r="W547" i="1"/>
  <c r="V547" i="1"/>
  <c r="W1327" i="1"/>
  <c r="V1327" i="1"/>
  <c r="W105" i="1"/>
  <c r="V105" i="1"/>
  <c r="W452" i="1"/>
  <c r="V452" i="1"/>
  <c r="W462" i="1"/>
  <c r="V462" i="1"/>
  <c r="V1106" i="1"/>
  <c r="W1106" i="1"/>
  <c r="W297" i="1"/>
  <c r="V297" i="1"/>
  <c r="W1178" i="1"/>
  <c r="V1178" i="1"/>
  <c r="W1223" i="1"/>
  <c r="V1223" i="1"/>
  <c r="W660" i="1"/>
  <c r="V660" i="1"/>
  <c r="W1376" i="1"/>
  <c r="V1376" i="1"/>
  <c r="W829" i="1"/>
  <c r="V829" i="1"/>
  <c r="W470" i="1"/>
  <c r="V470" i="1"/>
  <c r="W320" i="1"/>
  <c r="V320" i="1"/>
  <c r="W1674" i="1"/>
  <c r="V1674" i="1"/>
  <c r="W1719" i="1"/>
  <c r="V1719" i="1"/>
  <c r="W1156" i="1"/>
  <c r="V1156" i="1"/>
  <c r="W641" i="1"/>
  <c r="V641" i="1"/>
  <c r="W1325" i="1"/>
  <c r="V1325" i="1"/>
  <c r="W4" i="1"/>
  <c r="V4" i="1"/>
  <c r="W17" i="1"/>
  <c r="V17" i="1"/>
  <c r="W1051" i="1"/>
  <c r="V1051" i="1"/>
  <c r="W1224" i="1"/>
  <c r="V1224" i="1"/>
  <c r="W629" i="1"/>
  <c r="V629" i="1"/>
  <c r="V1393" i="1"/>
  <c r="W1393" i="1"/>
  <c r="W1102" i="1"/>
  <c r="V1102" i="1"/>
  <c r="W40" i="1"/>
  <c r="V40" i="1"/>
  <c r="V258" i="1"/>
  <c r="W258" i="1"/>
  <c r="W1803" i="1"/>
  <c r="V1803" i="1"/>
  <c r="W633" i="1"/>
  <c r="V633" i="1"/>
  <c r="W1381" i="1"/>
  <c r="V1381" i="1"/>
  <c r="V994" i="1"/>
  <c r="W994" i="1"/>
  <c r="W495" i="1"/>
  <c r="V495" i="1"/>
  <c r="W89" i="1"/>
  <c r="V89" i="1"/>
  <c r="V179" i="1"/>
  <c r="W179" i="1"/>
  <c r="W1516" i="1"/>
  <c r="V1516" i="1"/>
  <c r="W1129" i="1"/>
  <c r="V1129" i="1"/>
  <c r="W902" i="1"/>
  <c r="V902" i="1"/>
  <c r="V1490" i="1"/>
  <c r="W1490" i="1"/>
  <c r="W991" i="1"/>
  <c r="V991" i="1"/>
  <c r="W36" i="1"/>
  <c r="V36" i="1"/>
  <c r="V1532" i="1"/>
  <c r="W1532" i="1"/>
  <c r="W605" i="1"/>
  <c r="V605" i="1"/>
  <c r="W586" i="1"/>
  <c r="V586" i="1"/>
  <c r="W631" i="1"/>
  <c r="V631" i="1"/>
  <c r="W1219" i="1"/>
  <c r="V1219" i="1"/>
  <c r="W784" i="1"/>
  <c r="V784" i="1"/>
  <c r="W27" i="1"/>
  <c r="V27" i="1"/>
  <c r="W229" i="1"/>
  <c r="V229" i="1"/>
  <c r="W207" i="1"/>
  <c r="V207" i="1"/>
  <c r="W1594" i="1"/>
  <c r="V1594" i="1"/>
  <c r="W1639" i="1"/>
  <c r="V1639" i="1"/>
  <c r="W1076" i="1"/>
  <c r="V1076" i="1"/>
  <c r="W1792" i="1"/>
  <c r="V1792" i="1"/>
  <c r="W1245" i="1"/>
  <c r="V1245" i="1"/>
  <c r="W1260" i="1"/>
  <c r="V1260" i="1"/>
  <c r="W94" i="1"/>
  <c r="V94" i="1"/>
  <c r="W1483" i="1"/>
  <c r="V1483" i="1"/>
  <c r="W1656" i="1"/>
  <c r="V1656" i="1"/>
  <c r="W1061" i="1"/>
  <c r="V1061" i="1"/>
  <c r="W674" i="1"/>
  <c r="V674" i="1"/>
  <c r="W1534" i="1"/>
  <c r="V1534" i="1"/>
  <c r="W796" i="1"/>
  <c r="V796" i="1"/>
  <c r="W556" i="1"/>
  <c r="V556" i="1"/>
  <c r="W635" i="1"/>
  <c r="V635" i="1"/>
  <c r="W282" i="1"/>
  <c r="V282" i="1"/>
  <c r="W1606" i="1"/>
  <c r="V1606" i="1"/>
  <c r="V915" i="1"/>
  <c r="W915" i="1"/>
  <c r="W1695" i="1"/>
  <c r="V1695" i="1"/>
  <c r="W380" i="1"/>
  <c r="V380" i="1"/>
  <c r="W16" i="1"/>
  <c r="V16" i="1"/>
  <c r="W268" i="1"/>
  <c r="V268" i="1"/>
  <c r="W1107" i="1"/>
  <c r="V1107" i="1"/>
  <c r="W185" i="1"/>
  <c r="V185" i="1"/>
  <c r="W939" i="1"/>
  <c r="V939" i="1"/>
  <c r="W1112" i="1"/>
  <c r="V1112" i="1"/>
  <c r="W1796" i="1"/>
  <c r="V1796" i="1"/>
  <c r="W1281" i="1"/>
  <c r="V1281" i="1"/>
  <c r="W990" i="1"/>
  <c r="V990" i="1"/>
  <c r="W196" i="1"/>
  <c r="V196" i="1"/>
  <c r="W1756" i="1"/>
  <c r="V1756" i="1"/>
  <c r="W1691" i="1"/>
  <c r="V1691" i="1"/>
  <c r="W521" i="1"/>
  <c r="V521" i="1"/>
  <c r="W1269" i="1"/>
  <c r="V1269" i="1"/>
  <c r="W882" i="1"/>
  <c r="V882" i="1"/>
  <c r="W1742" i="1"/>
  <c r="V1742" i="1"/>
  <c r="V39" i="1"/>
  <c r="W39" i="1"/>
  <c r="V67" i="1"/>
  <c r="W67" i="1"/>
  <c r="W156" i="1"/>
  <c r="V156" i="1"/>
  <c r="W1273" i="1"/>
  <c r="V1273" i="1"/>
  <c r="W1046" i="1"/>
  <c r="V1046" i="1"/>
  <c r="W1634" i="1"/>
  <c r="V1634" i="1"/>
  <c r="W1135" i="1"/>
  <c r="V1135" i="1"/>
  <c r="W55" i="1"/>
  <c r="V55" i="1"/>
  <c r="V260" i="1"/>
  <c r="W260" i="1"/>
  <c r="W1484" i="1"/>
  <c r="V1484" i="1"/>
  <c r="W1497" i="1"/>
  <c r="V1497" i="1"/>
  <c r="W698" i="1"/>
  <c r="V698" i="1"/>
  <c r="W319" i="1"/>
  <c r="V319" i="1"/>
  <c r="W38" i="1"/>
  <c r="V38" i="1"/>
  <c r="W1173" i="1"/>
  <c r="V1173" i="1"/>
  <c r="V921" i="1"/>
  <c r="W921" i="1"/>
  <c r="W1673" i="1"/>
  <c r="V1673" i="1"/>
  <c r="W874" i="1"/>
  <c r="V874" i="1"/>
  <c r="W517" i="1"/>
  <c r="V517" i="1"/>
  <c r="W1021" i="1"/>
  <c r="V1021" i="1"/>
  <c r="W1345" i="1"/>
  <c r="V1345" i="1"/>
  <c r="W1589" i="1"/>
  <c r="V1589" i="1"/>
  <c r="W554" i="1"/>
  <c r="V554" i="1"/>
  <c r="W699" i="1"/>
  <c r="V699" i="1"/>
  <c r="W455" i="1"/>
  <c r="V455" i="1"/>
  <c r="V228" i="1"/>
  <c r="W228" i="1"/>
  <c r="W10" i="1"/>
  <c r="V10" i="1"/>
  <c r="W807" i="1"/>
  <c r="V807" i="1"/>
  <c r="W203" i="1"/>
  <c r="V203" i="1"/>
  <c r="W383" i="1"/>
  <c r="V383" i="1"/>
  <c r="W806" i="1"/>
  <c r="V806" i="1"/>
  <c r="W212" i="1"/>
  <c r="V212" i="1"/>
  <c r="W640" i="1"/>
  <c r="V640" i="1"/>
  <c r="W1648" i="1"/>
  <c r="V1648" i="1"/>
  <c r="W1339" i="1"/>
  <c r="V1339" i="1"/>
  <c r="W546" i="1"/>
  <c r="V546" i="1"/>
  <c r="W169" i="1"/>
  <c r="V169" i="1"/>
  <c r="W1778" i="1"/>
  <c r="V1778" i="1"/>
  <c r="W618" i="1"/>
  <c r="V618" i="1"/>
  <c r="W261" i="1"/>
  <c r="V261" i="1"/>
  <c r="W765" i="1"/>
  <c r="V765" i="1"/>
  <c r="W1089" i="1"/>
  <c r="V1089" i="1"/>
  <c r="W1333" i="1"/>
  <c r="V1333" i="1"/>
  <c r="W1036" i="1"/>
  <c r="V1036" i="1"/>
  <c r="W636" i="1"/>
  <c r="V636" i="1"/>
  <c r="W785" i="1"/>
  <c r="V785" i="1"/>
  <c r="W1710" i="1"/>
  <c r="V1710" i="1"/>
  <c r="W8" i="1"/>
  <c r="V8" i="1"/>
  <c r="W551" i="1"/>
  <c r="V551" i="1"/>
  <c r="W149" i="1"/>
  <c r="V149" i="1"/>
  <c r="W1303" i="1"/>
  <c r="V1303" i="1"/>
  <c r="Y547" i="1"/>
  <c r="W1733" i="1"/>
  <c r="V1733" i="1"/>
  <c r="W28" i="1"/>
  <c r="V28" i="1"/>
  <c r="W1599" i="1"/>
  <c r="V1599" i="1"/>
  <c r="W1392" i="1"/>
  <c r="V1392" i="1"/>
  <c r="W1083" i="1"/>
  <c r="V1083" i="1"/>
  <c r="W1579" i="1"/>
  <c r="V1579" i="1"/>
  <c r="W190" i="1"/>
  <c r="V190" i="1"/>
  <c r="W45" i="1"/>
  <c r="V45" i="1"/>
  <c r="W5" i="1"/>
  <c r="V5" i="1"/>
  <c r="W299" i="1"/>
  <c r="V299" i="1"/>
  <c r="W833" i="1"/>
  <c r="V833" i="1"/>
  <c r="W1077" i="1"/>
  <c r="V1077" i="1"/>
  <c r="W1593" i="1"/>
  <c r="V1593" i="1"/>
  <c r="W1562" i="1"/>
  <c r="V1562" i="1"/>
  <c r="W775" i="1"/>
  <c r="V775" i="1"/>
  <c r="W1410" i="1"/>
  <c r="V1410" i="1"/>
  <c r="W525" i="1"/>
  <c r="V525" i="1"/>
  <c r="W77" i="1"/>
  <c r="V77" i="1"/>
  <c r="W1002" i="1"/>
  <c r="V1002" i="1"/>
  <c r="W1635" i="1"/>
  <c r="V1635" i="1"/>
  <c r="Y845" i="1"/>
  <c r="Y275" i="1"/>
  <c r="W275" i="1"/>
  <c r="V275" i="1"/>
  <c r="W983" i="1"/>
  <c r="V983" i="1"/>
  <c r="W1323" i="1"/>
  <c r="V1323" i="1"/>
  <c r="W800" i="1"/>
  <c r="V800" i="1"/>
  <c r="W389" i="1"/>
  <c r="V389" i="1"/>
  <c r="Y1323" i="1"/>
  <c r="Y1067" i="1"/>
  <c r="Y1138" i="1"/>
  <c r="Y287" i="1"/>
  <c r="Y1075" i="1"/>
  <c r="Y1770" i="1"/>
  <c r="Y449" i="1"/>
  <c r="Y616" i="1"/>
  <c r="Y973" i="1"/>
  <c r="Y1267" i="1"/>
  <c r="Y1706" i="1"/>
  <c r="Y297" i="1"/>
  <c r="Y318" i="1"/>
  <c r="W619" i="1"/>
  <c r="V619" i="1"/>
  <c r="Y791" i="1"/>
  <c r="W792" i="1"/>
  <c r="V792" i="1"/>
  <c r="Y1475" i="1"/>
  <c r="W1476" i="1"/>
  <c r="V1476" i="1"/>
  <c r="Y961" i="1"/>
  <c r="W961" i="1"/>
  <c r="V961" i="1"/>
  <c r="W1645" i="1"/>
  <c r="V1645" i="1"/>
  <c r="W375" i="1"/>
  <c r="V375" i="1"/>
  <c r="V337" i="1"/>
  <c r="W337" i="1"/>
  <c r="Y1370" i="1"/>
  <c r="W1371" i="1"/>
  <c r="V1371" i="1"/>
  <c r="W1544" i="1"/>
  <c r="V1544" i="1"/>
  <c r="W949" i="1"/>
  <c r="V949" i="1"/>
  <c r="Y1713" i="1"/>
  <c r="W1713" i="1"/>
  <c r="V1713" i="1"/>
  <c r="Y1422" i="1"/>
  <c r="W1422" i="1"/>
  <c r="V1422" i="1"/>
  <c r="W504" i="1"/>
  <c r="V504" i="1"/>
  <c r="W578" i="1"/>
  <c r="V578" i="1"/>
  <c r="Y1063" i="1"/>
  <c r="W1064" i="1"/>
  <c r="V1064" i="1"/>
  <c r="W1209" i="1"/>
  <c r="V1209" i="1"/>
  <c r="V982" i="1"/>
  <c r="W982" i="1"/>
  <c r="W1570" i="1"/>
  <c r="V1570" i="1"/>
  <c r="W1071" i="1"/>
  <c r="V1071" i="1"/>
  <c r="V230" i="1"/>
  <c r="W230" i="1"/>
  <c r="Y83" i="1"/>
  <c r="V84" i="1"/>
  <c r="W84" i="1"/>
  <c r="W700" i="1"/>
  <c r="V700" i="1"/>
  <c r="Y1745" i="1"/>
  <c r="V1745" i="1"/>
  <c r="W1745" i="1"/>
  <c r="Y535" i="1"/>
  <c r="W536" i="1"/>
  <c r="V536" i="1"/>
  <c r="Y921" i="1"/>
  <c r="W922" i="1"/>
  <c r="V922" i="1"/>
  <c r="Y967" i="1"/>
  <c r="W967" i="1"/>
  <c r="V967" i="1"/>
  <c r="W1555" i="1"/>
  <c r="V1555" i="1"/>
  <c r="W1120" i="1"/>
  <c r="V1120" i="1"/>
  <c r="W363" i="1"/>
  <c r="V363" i="1"/>
  <c r="W572" i="1"/>
  <c r="V572" i="1"/>
  <c r="W109" i="1"/>
  <c r="V109" i="1"/>
  <c r="W1418" i="1"/>
  <c r="V1418" i="1"/>
  <c r="Y1463" i="1"/>
  <c r="W1463" i="1"/>
  <c r="V1463" i="1"/>
  <c r="W900" i="1"/>
  <c r="V900" i="1"/>
  <c r="W1616" i="1"/>
  <c r="V1616" i="1"/>
  <c r="Y1069" i="1"/>
  <c r="W1069" i="1"/>
  <c r="V1069" i="1"/>
  <c r="W710" i="1"/>
  <c r="V710" i="1"/>
  <c r="W560" i="1"/>
  <c r="V560" i="1"/>
  <c r="W795" i="1"/>
  <c r="V795" i="1"/>
  <c r="W968" i="1"/>
  <c r="V968" i="1"/>
  <c r="Y1652" i="1"/>
  <c r="W1652" i="1"/>
  <c r="V1652" i="1"/>
  <c r="W1137" i="1"/>
  <c r="V1137" i="1"/>
  <c r="W846" i="1"/>
  <c r="V846" i="1"/>
  <c r="W332" i="1"/>
  <c r="V332" i="1"/>
  <c r="Y512" i="1"/>
  <c r="W513" i="1"/>
  <c r="V513" i="1"/>
  <c r="Y1546" i="1"/>
  <c r="W1547" i="1"/>
  <c r="V1547" i="1"/>
  <c r="W1720" i="1"/>
  <c r="V1720" i="1"/>
  <c r="W1125" i="1"/>
  <c r="V1125" i="1"/>
  <c r="V738" i="1"/>
  <c r="W738" i="1"/>
  <c r="W1598" i="1"/>
  <c r="V1598" i="1"/>
  <c r="W125" i="1"/>
  <c r="V125" i="1"/>
  <c r="W1644" i="1"/>
  <c r="V1644" i="1"/>
  <c r="Y610" i="1"/>
  <c r="W610" i="1"/>
  <c r="V610" i="1"/>
  <c r="W873" i="1"/>
  <c r="V873" i="1"/>
  <c r="W1621" i="1"/>
  <c r="V1621" i="1"/>
  <c r="W1234" i="1"/>
  <c r="V1234" i="1"/>
  <c r="W735" i="1"/>
  <c r="V735" i="1"/>
  <c r="W425" i="1"/>
  <c r="V425" i="1"/>
  <c r="W419" i="1"/>
  <c r="V419" i="1"/>
  <c r="Y349" i="1"/>
  <c r="W349" i="1"/>
  <c r="V349" i="1"/>
  <c r="Y329" i="1"/>
  <c r="W330" i="1"/>
  <c r="V330" i="1"/>
  <c r="W1654" i="1"/>
  <c r="V1654" i="1"/>
  <c r="W963" i="1"/>
  <c r="V963" i="1"/>
  <c r="Y1742" i="1"/>
  <c r="W1743" i="1"/>
  <c r="V1743" i="1"/>
  <c r="W1132" i="1"/>
  <c r="V1132" i="1"/>
  <c r="W148" i="1"/>
  <c r="V148" i="1"/>
  <c r="W1244" i="1"/>
  <c r="V1244" i="1"/>
  <c r="W1338" i="1"/>
  <c r="V1338" i="1"/>
  <c r="W1383" i="1"/>
  <c r="V1383" i="1"/>
  <c r="W820" i="1"/>
  <c r="V820" i="1"/>
  <c r="W1536" i="1"/>
  <c r="V1536" i="1"/>
  <c r="W989" i="1"/>
  <c r="V989" i="1"/>
  <c r="W630" i="1"/>
  <c r="V630" i="1"/>
  <c r="W480" i="1"/>
  <c r="V480" i="1"/>
  <c r="W1227" i="1"/>
  <c r="V1227" i="1"/>
  <c r="W1400" i="1"/>
  <c r="V1400" i="1"/>
  <c r="W805" i="1"/>
  <c r="V805" i="1"/>
  <c r="V1569" i="1"/>
  <c r="W1569" i="1"/>
  <c r="W1278" i="1"/>
  <c r="V1278" i="1"/>
  <c r="W360" i="1"/>
  <c r="V360" i="1"/>
  <c r="V434" i="1"/>
  <c r="W434" i="1"/>
  <c r="W1513" i="1"/>
  <c r="V1513" i="1"/>
  <c r="W1577" i="1"/>
  <c r="V1577" i="1"/>
  <c r="W1350" i="1"/>
  <c r="V1350" i="1"/>
  <c r="V659" i="1"/>
  <c r="W659" i="1"/>
  <c r="W1439" i="1"/>
  <c r="V1439" i="1"/>
  <c r="W26" i="1"/>
  <c r="V26" i="1"/>
  <c r="W564" i="1"/>
  <c r="V564" i="1"/>
  <c r="W574" i="1"/>
  <c r="V574" i="1"/>
  <c r="W1362" i="1"/>
  <c r="V1362" i="1"/>
  <c r="W972" i="1"/>
  <c r="V972" i="1"/>
  <c r="W683" i="1"/>
  <c r="V683" i="1"/>
  <c r="W856" i="1"/>
  <c r="V856" i="1"/>
  <c r="W1540" i="1"/>
  <c r="V1540" i="1"/>
  <c r="W1025" i="1"/>
  <c r="V1025" i="1"/>
  <c r="V1709" i="1"/>
  <c r="W1709" i="1"/>
  <c r="W439" i="1"/>
  <c r="V439" i="1"/>
  <c r="V401" i="1"/>
  <c r="W401" i="1"/>
  <c r="W1435" i="1"/>
  <c r="V1435" i="1"/>
  <c r="W1608" i="1"/>
  <c r="V1608" i="1"/>
  <c r="W1013" i="1"/>
  <c r="V1013" i="1"/>
  <c r="W1777" i="1"/>
  <c r="V1777" i="1"/>
  <c r="W1486" i="1"/>
  <c r="V1486" i="1"/>
  <c r="W92" i="1"/>
  <c r="V92" i="1"/>
  <c r="W642" i="1"/>
  <c r="V642" i="1"/>
  <c r="W1769" i="1"/>
  <c r="V1769" i="1"/>
  <c r="W1017" i="1"/>
  <c r="V1017" i="1"/>
  <c r="W1765" i="1"/>
  <c r="V1765" i="1"/>
  <c r="W1378" i="1"/>
  <c r="V1378" i="1"/>
  <c r="W879" i="1"/>
  <c r="V879" i="1"/>
  <c r="W1164" i="1"/>
  <c r="V1164" i="1"/>
  <c r="W476" i="1"/>
  <c r="V476" i="1"/>
  <c r="W493" i="1"/>
  <c r="V493" i="1"/>
  <c r="W1359" i="1"/>
  <c r="V1359" i="1"/>
  <c r="W341" i="1"/>
  <c r="V341" i="1"/>
  <c r="V49" i="1"/>
  <c r="W49" i="1"/>
  <c r="W1646" i="1"/>
  <c r="V1646" i="1"/>
  <c r="W60" i="1"/>
  <c r="V60" i="1"/>
  <c r="W172" i="1"/>
  <c r="V172" i="1"/>
  <c r="W1052" i="1"/>
  <c r="V1052" i="1"/>
  <c r="W512" i="1"/>
  <c r="V512" i="1"/>
  <c r="W841" i="1"/>
  <c r="V841" i="1"/>
  <c r="W1187" i="1"/>
  <c r="V1187" i="1"/>
  <c r="W863" i="1"/>
  <c r="V863" i="1"/>
  <c r="W748" i="1"/>
  <c r="V748" i="1"/>
  <c r="Y209" i="1"/>
  <c r="Y1201" i="1"/>
  <c r="Y483" i="1"/>
  <c r="W1241" i="1"/>
  <c r="V1241" i="1"/>
  <c r="W1084" i="1"/>
  <c r="V1084" i="1"/>
  <c r="W85" i="1"/>
  <c r="V85" i="1"/>
  <c r="W932" i="1"/>
  <c r="V932" i="1"/>
  <c r="W942" i="1"/>
  <c r="V942" i="1"/>
  <c r="W472" i="1"/>
  <c r="V472" i="1"/>
  <c r="W1026" i="1"/>
  <c r="V1026" i="1"/>
  <c r="W1417" i="1"/>
  <c r="V1417" i="1"/>
  <c r="W404" i="1"/>
  <c r="V404" i="1"/>
  <c r="W816" i="1"/>
  <c r="V816" i="1"/>
  <c r="W1159" i="1"/>
  <c r="V1159" i="1"/>
  <c r="W256" i="1"/>
  <c r="V256" i="1"/>
  <c r="W503" i="1"/>
  <c r="V503" i="1"/>
  <c r="V946" i="1"/>
  <c r="W946" i="1"/>
  <c r="W1622" i="1"/>
  <c r="V1622" i="1"/>
  <c r="W604" i="1"/>
  <c r="V604" i="1"/>
  <c r="W1469" i="1"/>
  <c r="V1469" i="1"/>
  <c r="W1305" i="1"/>
  <c r="V1305" i="1"/>
  <c r="W506" i="1"/>
  <c r="V506" i="1"/>
  <c r="W909" i="1"/>
  <c r="V909" i="1"/>
  <c r="Y1333" i="1"/>
  <c r="Y1710" i="1"/>
  <c r="Y1101" i="1"/>
  <c r="W732" i="1"/>
  <c r="V732" i="1"/>
  <c r="W1116" i="1"/>
  <c r="V1116" i="1"/>
  <c r="W336" i="1"/>
  <c r="V336" i="1"/>
  <c r="W1134" i="1"/>
  <c r="V1134" i="1"/>
  <c r="V770" i="1"/>
  <c r="W770" i="1"/>
  <c r="W1522" i="1"/>
  <c r="V1522" i="1"/>
  <c r="V995" i="1"/>
  <c r="W995" i="1"/>
  <c r="W903" i="1"/>
  <c r="V903" i="1"/>
  <c r="W664" i="1"/>
  <c r="V664" i="1"/>
  <c r="W1672" i="1"/>
  <c r="V1672" i="1"/>
  <c r="W1366" i="1"/>
  <c r="V1366" i="1"/>
  <c r="W1760" i="1"/>
  <c r="V1760" i="1"/>
  <c r="W1740" i="1"/>
  <c r="V1740" i="1"/>
  <c r="W144" i="1"/>
  <c r="V144" i="1"/>
  <c r="Y1589" i="1"/>
  <c r="Y1242" i="1"/>
  <c r="Y1454" i="1"/>
  <c r="W221" i="1"/>
  <c r="V221" i="1"/>
  <c r="W281" i="1"/>
  <c r="V281" i="1"/>
  <c r="W1254" i="1"/>
  <c r="V1254" i="1"/>
  <c r="W478" i="1"/>
  <c r="V478" i="1"/>
  <c r="W379" i="1"/>
  <c r="V379" i="1"/>
  <c r="W893" i="1"/>
  <c r="V893" i="1"/>
  <c r="W878" i="1"/>
  <c r="V878" i="1"/>
  <c r="W901" i="1"/>
  <c r="V901" i="1"/>
  <c r="W456" i="1"/>
  <c r="V456" i="1"/>
  <c r="W1266" i="1"/>
  <c r="V1266" i="1"/>
  <c r="W381" i="1"/>
  <c r="V381" i="1"/>
  <c r="W1519" i="1"/>
  <c r="V1519" i="1"/>
  <c r="W602" i="1"/>
  <c r="V602" i="1"/>
  <c r="W43" i="1"/>
  <c r="V43" i="1"/>
  <c r="W1655" i="1"/>
  <c r="V1655" i="1"/>
  <c r="W1261" i="1"/>
  <c r="V1261" i="1"/>
  <c r="W238" i="1"/>
  <c r="V238" i="1"/>
  <c r="W1585" i="1"/>
  <c r="V1585" i="1"/>
  <c r="W376" i="1"/>
  <c r="V376" i="1"/>
  <c r="W1576" i="1"/>
  <c r="V1576" i="1"/>
  <c r="W1110" i="1"/>
  <c r="V1110" i="1"/>
  <c r="W88" i="1"/>
  <c r="V88" i="1"/>
  <c r="W1306" i="1"/>
  <c r="V1306" i="1"/>
  <c r="W788" i="1"/>
  <c r="V788" i="1"/>
  <c r="W957" i="1"/>
  <c r="V957" i="1"/>
  <c r="W448" i="1"/>
  <c r="V448" i="1"/>
  <c r="W1661" i="1"/>
  <c r="V1661" i="1"/>
  <c r="W793" i="1"/>
  <c r="V793" i="1"/>
  <c r="W1154" i="1"/>
  <c r="V1154" i="1"/>
  <c r="W345" i="1"/>
  <c r="V345" i="1"/>
  <c r="W269" i="1"/>
  <c r="V269" i="1"/>
  <c r="W1318" i="1"/>
  <c r="V1318" i="1"/>
  <c r="W627" i="1"/>
  <c r="V627" i="1"/>
  <c r="W249" i="1"/>
  <c r="V249" i="1"/>
  <c r="W542" i="1"/>
  <c r="V542" i="1"/>
  <c r="W791" i="1"/>
  <c r="V791" i="1"/>
  <c r="Y1306" i="1"/>
  <c r="Y388" i="1"/>
  <c r="Y526" i="1"/>
  <c r="Y1369" i="1"/>
  <c r="Y1513" i="1"/>
  <c r="Y819" i="1"/>
  <c r="Y120" i="1"/>
  <c r="Y1011" i="1"/>
  <c r="Y1450" i="1"/>
  <c r="Y413" i="1"/>
  <c r="Y122" i="1"/>
  <c r="Y1374" i="1"/>
  <c r="W1738" i="1"/>
  <c r="V1738" i="1"/>
  <c r="W1783" i="1"/>
  <c r="V1783" i="1"/>
  <c r="W1220" i="1"/>
  <c r="V1220" i="1"/>
  <c r="W705" i="1"/>
  <c r="V705" i="1"/>
  <c r="W1389" i="1"/>
  <c r="V1389" i="1"/>
  <c r="W214" i="1"/>
  <c r="V214" i="1"/>
  <c r="V81" i="1"/>
  <c r="W81" i="1"/>
  <c r="W1115" i="1"/>
  <c r="V1115" i="1"/>
  <c r="W1288" i="1"/>
  <c r="V1288" i="1"/>
  <c r="W693" i="1"/>
  <c r="V693" i="1"/>
  <c r="W1457" i="1"/>
  <c r="V1457" i="1"/>
  <c r="W1166" i="1"/>
  <c r="V1166" i="1"/>
  <c r="W248" i="1"/>
  <c r="V248" i="1"/>
  <c r="W322" i="1"/>
  <c r="V322" i="1"/>
  <c r="V851" i="1"/>
  <c r="W851" i="1"/>
  <c r="W953" i="1"/>
  <c r="V953" i="1"/>
  <c r="W1701" i="1"/>
  <c r="V1701" i="1"/>
  <c r="W1314" i="1"/>
  <c r="V1314" i="1"/>
  <c r="W815" i="1"/>
  <c r="V815" i="1"/>
  <c r="W364" i="1"/>
  <c r="V364" i="1"/>
  <c r="W499" i="1"/>
  <c r="V499" i="1"/>
  <c r="W429" i="1"/>
  <c r="V429" i="1"/>
  <c r="W1233" i="1"/>
  <c r="V1233" i="1"/>
  <c r="W286" i="1"/>
  <c r="V286" i="1"/>
  <c r="W666" i="1"/>
  <c r="V666" i="1"/>
  <c r="W711" i="1"/>
  <c r="V711" i="1"/>
  <c r="W1299" i="1"/>
  <c r="V1299" i="1"/>
  <c r="W864" i="1"/>
  <c r="V864" i="1"/>
  <c r="W107" i="1"/>
  <c r="V107" i="1"/>
  <c r="W309" i="1"/>
  <c r="V309" i="1"/>
  <c r="W287" i="1"/>
  <c r="V287" i="1"/>
  <c r="W1162" i="1"/>
  <c r="V1162" i="1"/>
  <c r="W1207" i="1"/>
  <c r="V1207" i="1"/>
  <c r="W1795" i="1"/>
  <c r="V1795" i="1"/>
  <c r="W1360" i="1"/>
  <c r="V1360" i="1"/>
  <c r="W813" i="1"/>
  <c r="V813" i="1"/>
  <c r="W454" i="1"/>
  <c r="V454" i="1"/>
  <c r="W304" i="1"/>
  <c r="V304" i="1"/>
  <c r="W539" i="1"/>
  <c r="V539" i="1"/>
  <c r="W712" i="1"/>
  <c r="V712" i="1"/>
  <c r="W1396" i="1"/>
  <c r="V1396" i="1"/>
  <c r="W881" i="1"/>
  <c r="V881" i="1"/>
  <c r="W1565" i="1"/>
  <c r="V1565" i="1"/>
  <c r="V295" i="1"/>
  <c r="W295" i="1"/>
  <c r="V257" i="1"/>
  <c r="W257" i="1"/>
  <c r="W1291" i="1"/>
  <c r="V1291" i="1"/>
  <c r="W1464" i="1"/>
  <c r="V1464" i="1"/>
  <c r="W869" i="1"/>
  <c r="V869" i="1"/>
  <c r="W1633" i="1"/>
  <c r="V1633" i="1"/>
  <c r="W1342" i="1"/>
  <c r="V1342" i="1"/>
  <c r="W424" i="1"/>
  <c r="V424" i="1"/>
  <c r="W498" i="1"/>
  <c r="V498" i="1"/>
  <c r="W1787" i="1"/>
  <c r="V1787" i="1"/>
  <c r="W617" i="1"/>
  <c r="V617" i="1"/>
  <c r="W1365" i="1"/>
  <c r="V1365" i="1"/>
  <c r="W978" i="1"/>
  <c r="V978" i="1"/>
  <c r="W479" i="1"/>
  <c r="V479" i="1"/>
  <c r="V41" i="1"/>
  <c r="W41" i="1"/>
  <c r="W163" i="1"/>
  <c r="V163" i="1"/>
  <c r="V1436" i="1"/>
  <c r="W1436" i="1"/>
  <c r="W1625" i="1"/>
  <c r="V1625" i="1"/>
  <c r="W1398" i="1"/>
  <c r="V1398" i="1"/>
  <c r="W707" i="1"/>
  <c r="V707" i="1"/>
  <c r="W1487" i="1"/>
  <c r="V1487" i="1"/>
  <c r="W74" i="1"/>
  <c r="V74" i="1"/>
  <c r="W612" i="1"/>
  <c r="V612" i="1"/>
  <c r="W622" i="1"/>
  <c r="V622" i="1"/>
  <c r="W1082" i="1"/>
  <c r="V1082" i="1"/>
  <c r="W1127" i="1"/>
  <c r="V1127" i="1"/>
  <c r="W1715" i="1"/>
  <c r="V1715" i="1"/>
  <c r="W1280" i="1"/>
  <c r="V1280" i="1"/>
  <c r="W733" i="1"/>
  <c r="V733" i="1"/>
  <c r="W134" i="1"/>
  <c r="V134" i="1"/>
  <c r="W224" i="1"/>
  <c r="V224" i="1"/>
  <c r="W971" i="1"/>
  <c r="V971" i="1"/>
  <c r="W1144" i="1"/>
  <c r="V1144" i="1"/>
  <c r="W549" i="1"/>
  <c r="V549" i="1"/>
  <c r="W1313" i="1"/>
  <c r="V1313" i="1"/>
  <c r="W1022" i="1"/>
  <c r="V1022" i="1"/>
  <c r="V182" i="1"/>
  <c r="W182" i="1"/>
  <c r="W126" i="1"/>
  <c r="V126" i="1"/>
  <c r="W1287" i="1"/>
  <c r="V1287" i="1"/>
  <c r="V1321" i="1"/>
  <c r="W1321" i="1"/>
  <c r="W1094" i="1"/>
  <c r="V1094" i="1"/>
  <c r="W1682" i="1"/>
  <c r="V1682" i="1"/>
  <c r="W1183" i="1"/>
  <c r="V1183" i="1"/>
  <c r="W56" i="1"/>
  <c r="V56" i="1"/>
  <c r="W308" i="1"/>
  <c r="V308" i="1"/>
  <c r="W206" i="1"/>
  <c r="V206" i="1"/>
  <c r="V850" i="1"/>
  <c r="W850" i="1"/>
  <c r="V262" i="1"/>
  <c r="W262" i="1"/>
  <c r="W1802" i="1"/>
  <c r="V1802" i="1"/>
  <c r="W600" i="1"/>
  <c r="V600" i="1"/>
  <c r="W1284" i="1"/>
  <c r="V1284" i="1"/>
  <c r="W769" i="1"/>
  <c r="V769" i="1"/>
  <c r="V1453" i="1"/>
  <c r="W1453" i="1"/>
  <c r="W183" i="1"/>
  <c r="V183" i="1"/>
  <c r="V145" i="1"/>
  <c r="W145" i="1"/>
  <c r="W1179" i="1"/>
  <c r="V1179" i="1"/>
  <c r="W1352" i="1"/>
  <c r="V1352" i="1"/>
  <c r="W757" i="1"/>
  <c r="V757" i="1"/>
  <c r="W1521" i="1"/>
  <c r="V1521" i="1"/>
  <c r="W1230" i="1"/>
  <c r="V1230" i="1"/>
  <c r="W312" i="1"/>
  <c r="V312" i="1"/>
  <c r="W386" i="1"/>
  <c r="V386" i="1"/>
  <c r="W97" i="1"/>
  <c r="V97" i="1"/>
  <c r="V761" i="1"/>
  <c r="W761" i="1"/>
  <c r="W1509" i="1"/>
  <c r="V1509" i="1"/>
  <c r="W1122" i="1"/>
  <c r="V1122" i="1"/>
  <c r="W623" i="1"/>
  <c r="V623" i="1"/>
  <c r="W313" i="1"/>
  <c r="V313" i="1"/>
  <c r="W307" i="1"/>
  <c r="V307" i="1"/>
  <c r="W237" i="1"/>
  <c r="V237" i="1"/>
  <c r="W1514" i="1"/>
  <c r="V1514" i="1"/>
  <c r="W1258" i="1"/>
  <c r="V1258" i="1"/>
  <c r="W734" i="1"/>
  <c r="V734" i="1"/>
  <c r="W1199" i="1"/>
  <c r="V1199" i="1"/>
  <c r="Y339" i="1"/>
  <c r="Y1255" i="1"/>
  <c r="Y522" i="1"/>
  <c r="Y344" i="1"/>
  <c r="Y455" i="1"/>
  <c r="Y764" i="1"/>
  <c r="Y1258" i="1"/>
  <c r="Y1555" i="1"/>
  <c r="Y905" i="1"/>
  <c r="Y673" i="1"/>
  <c r="Y755" i="1"/>
  <c r="W1482" i="1"/>
  <c r="V1482" i="1"/>
  <c r="W1527" i="1"/>
  <c r="V1527" i="1"/>
  <c r="W964" i="1"/>
  <c r="V964" i="1"/>
  <c r="W1680" i="1"/>
  <c r="V1680" i="1"/>
  <c r="W1133" i="1"/>
  <c r="V1133" i="1"/>
  <c r="W774" i="1"/>
  <c r="V774" i="1"/>
  <c r="W428" i="1"/>
  <c r="V428" i="1"/>
  <c r="W859" i="1"/>
  <c r="V859" i="1"/>
  <c r="W1032" i="1"/>
  <c r="V1032" i="1"/>
  <c r="W1716" i="1"/>
  <c r="V1716" i="1"/>
  <c r="W1201" i="1"/>
  <c r="V1201" i="1"/>
  <c r="W910" i="1"/>
  <c r="V910" i="1"/>
  <c r="V1692" i="1"/>
  <c r="W1692" i="1"/>
  <c r="W108" i="1"/>
  <c r="V108" i="1"/>
  <c r="W766" i="1"/>
  <c r="V766" i="1"/>
  <c r="W697" i="1"/>
  <c r="V697" i="1"/>
  <c r="W1445" i="1"/>
  <c r="V1445" i="1"/>
  <c r="W1058" i="1"/>
  <c r="V1058" i="1"/>
  <c r="W559" i="1"/>
  <c r="V559" i="1"/>
  <c r="W233" i="1"/>
  <c r="V233" i="1"/>
  <c r="W243" i="1"/>
  <c r="V243" i="1"/>
  <c r="W173" i="1"/>
  <c r="V173" i="1"/>
  <c r="W721" i="1"/>
  <c r="V721" i="1"/>
  <c r="W790" i="1"/>
  <c r="V790" i="1"/>
  <c r="W410" i="1"/>
  <c r="V410" i="1"/>
  <c r="W1734" i="1"/>
  <c r="V1734" i="1"/>
  <c r="W1043" i="1"/>
  <c r="V1043" i="1"/>
  <c r="W608" i="1"/>
  <c r="V608" i="1"/>
  <c r="V178" i="1"/>
  <c r="W178" i="1"/>
  <c r="W53" i="1"/>
  <c r="V53" i="1"/>
  <c r="W31" i="1"/>
  <c r="V31" i="1"/>
  <c r="W906" i="1"/>
  <c r="V906" i="1"/>
  <c r="W951" i="1"/>
  <c r="V951" i="1"/>
  <c r="W1539" i="1"/>
  <c r="V1539" i="1"/>
  <c r="W1104" i="1"/>
  <c r="V1104" i="1"/>
  <c r="W347" i="1"/>
  <c r="V347" i="1"/>
  <c r="W348" i="1"/>
  <c r="V348" i="1"/>
  <c r="W1676" i="1"/>
  <c r="V1676" i="1"/>
  <c r="W1658" i="1"/>
  <c r="V1658" i="1"/>
  <c r="W1703" i="1"/>
  <c r="V1703" i="1"/>
  <c r="W1140" i="1"/>
  <c r="V1140" i="1"/>
  <c r="W625" i="1"/>
  <c r="V625" i="1"/>
  <c r="W1309" i="1"/>
  <c r="V1309" i="1"/>
  <c r="W98" i="1"/>
  <c r="V98" i="1"/>
  <c r="W128" i="1"/>
  <c r="V128" i="1"/>
  <c r="W1035" i="1"/>
  <c r="V1035" i="1"/>
  <c r="W1208" i="1"/>
  <c r="V1208" i="1"/>
  <c r="W613" i="1"/>
  <c r="V613" i="1"/>
  <c r="W1377" i="1"/>
  <c r="V1377" i="1"/>
  <c r="W1086" i="1"/>
  <c r="V1086" i="1"/>
  <c r="V71" i="1"/>
  <c r="W71" i="1"/>
  <c r="W242" i="1"/>
  <c r="V242" i="1"/>
  <c r="W1531" i="1"/>
  <c r="V1531" i="1"/>
  <c r="W1704" i="1"/>
  <c r="V1704" i="1"/>
  <c r="W1109" i="1"/>
  <c r="V1109" i="1"/>
  <c r="W722" i="1"/>
  <c r="V722" i="1"/>
  <c r="W1582" i="1"/>
  <c r="V1582" i="1"/>
  <c r="W1660" i="1"/>
  <c r="V1660" i="1"/>
  <c r="W1372" i="1"/>
  <c r="V1372" i="1"/>
  <c r="W1001" i="1"/>
  <c r="V1001" i="1"/>
  <c r="W1369" i="1"/>
  <c r="V1369" i="1"/>
  <c r="V1142" i="1"/>
  <c r="W1142" i="1"/>
  <c r="W1730" i="1"/>
  <c r="V1730" i="1"/>
  <c r="W1231" i="1"/>
  <c r="V1231" i="1"/>
  <c r="W184" i="1"/>
  <c r="V184" i="1"/>
  <c r="W356" i="1"/>
  <c r="V356" i="1"/>
  <c r="W366" i="1"/>
  <c r="V366" i="1"/>
  <c r="W826" i="1"/>
  <c r="V826" i="1"/>
  <c r="W871" i="1"/>
  <c r="V871" i="1"/>
  <c r="W1459" i="1"/>
  <c r="V1459" i="1"/>
  <c r="W1024" i="1"/>
  <c r="V1024" i="1"/>
  <c r="W267" i="1"/>
  <c r="V267" i="1"/>
  <c r="W469" i="1"/>
  <c r="V469" i="1"/>
  <c r="W220" i="1"/>
  <c r="V220" i="1"/>
  <c r="W715" i="1"/>
  <c r="V715" i="1"/>
  <c r="W888" i="1"/>
  <c r="V888" i="1"/>
  <c r="V1572" i="1"/>
  <c r="W1572" i="1"/>
  <c r="W1057" i="1"/>
  <c r="V1057" i="1"/>
  <c r="W1741" i="1"/>
  <c r="V1741" i="1"/>
  <c r="W471" i="1"/>
  <c r="V471" i="1"/>
  <c r="W433" i="1"/>
  <c r="V433" i="1"/>
  <c r="W1618" i="1"/>
  <c r="V1618" i="1"/>
  <c r="W1065" i="1"/>
  <c r="V1065" i="1"/>
  <c r="W838" i="1"/>
  <c r="V838" i="1"/>
  <c r="W1426" i="1"/>
  <c r="V1426" i="1"/>
  <c r="W927" i="1"/>
  <c r="V927" i="1"/>
  <c r="W46" i="1"/>
  <c r="V46" i="1"/>
  <c r="W1020" i="1"/>
  <c r="V1020" i="1"/>
  <c r="W541" i="1"/>
  <c r="V541" i="1"/>
  <c r="V1489" i="1"/>
  <c r="W1489" i="1"/>
  <c r="W280" i="1"/>
  <c r="V280" i="1"/>
  <c r="W1546" i="1"/>
  <c r="V1546" i="1"/>
  <c r="W1591" i="1"/>
  <c r="V1591" i="1"/>
  <c r="W1028" i="1"/>
  <c r="V1028" i="1"/>
  <c r="W1744" i="1"/>
  <c r="V1744" i="1"/>
  <c r="W1197" i="1"/>
  <c r="V1197" i="1"/>
  <c r="W204" i="1"/>
  <c r="V204" i="1"/>
  <c r="W1148" i="1"/>
  <c r="V1148" i="1"/>
  <c r="W923" i="1"/>
  <c r="V923" i="1"/>
  <c r="W1096" i="1"/>
  <c r="V1096" i="1"/>
  <c r="V1780" i="1"/>
  <c r="W1780" i="1"/>
  <c r="W1265" i="1"/>
  <c r="V1265" i="1"/>
  <c r="W974" i="1"/>
  <c r="V974" i="1"/>
  <c r="W20" i="1"/>
  <c r="V20" i="1"/>
  <c r="W1308" i="1"/>
  <c r="V1308" i="1"/>
  <c r="W1675" i="1"/>
  <c r="V1675" i="1"/>
  <c r="V505" i="1"/>
  <c r="W505" i="1"/>
  <c r="W1253" i="1"/>
  <c r="V1253" i="1"/>
  <c r="W866" i="1"/>
  <c r="V866" i="1"/>
  <c r="W1726" i="1"/>
  <c r="V1726" i="1"/>
  <c r="W422" i="1"/>
  <c r="V422" i="1"/>
  <c r="W51" i="1"/>
  <c r="V51" i="1"/>
  <c r="V1788" i="1"/>
  <c r="W1788" i="1"/>
  <c r="Y499" i="1"/>
  <c r="Y1193" i="1"/>
  <c r="Y1689" i="1"/>
  <c r="Y601" i="1"/>
  <c r="Y1574" i="1"/>
  <c r="Y985" i="1"/>
  <c r="Y1449" i="1"/>
  <c r="Y445" i="1"/>
  <c r="Y22" i="1"/>
  <c r="Y1217" i="1"/>
  <c r="Y409" i="1"/>
  <c r="Y403" i="1"/>
  <c r="Y333" i="1"/>
  <c r="Y314" i="1"/>
  <c r="Y947" i="1"/>
  <c r="Y1059" i="1"/>
  <c r="Y553" i="1"/>
  <c r="Y913" i="1"/>
  <c r="Y1774" i="1"/>
  <c r="Y71" i="1"/>
  <c r="Y1696" i="1"/>
  <c r="Y1034" i="1"/>
  <c r="Y685" i="1"/>
  <c r="Y583" i="1"/>
  <c r="Y753" i="1"/>
  <c r="Y135" i="1"/>
  <c r="Y129" i="1"/>
  <c r="Y1505" i="1"/>
  <c r="Y296" i="1"/>
  <c r="Y370" i="1"/>
  <c r="Y758" i="1"/>
  <c r="Y138" i="1"/>
  <c r="Y216" i="1"/>
  <c r="Y691" i="1"/>
  <c r="Y58" i="1"/>
  <c r="Y595" i="1"/>
  <c r="Y605" i="1"/>
  <c r="Y803" i="1"/>
  <c r="Y1640" i="1"/>
  <c r="Y657" i="1"/>
  <c r="Y1517" i="1"/>
  <c r="Y299" i="1"/>
  <c r="Y1530" i="1"/>
  <c r="Y1181" i="1"/>
  <c r="Y821" i="1"/>
  <c r="Y1080" i="1"/>
  <c r="Y1763" i="1"/>
  <c r="Y1249" i="1"/>
  <c r="Y1209" i="1"/>
  <c r="Y559" i="1"/>
  <c r="Y1719" i="1"/>
  <c r="Y873" i="1"/>
  <c r="Y424" i="1"/>
  <c r="Y419" i="1"/>
  <c r="Y963" i="1"/>
  <c r="Y596" i="1"/>
  <c r="Y872" i="1"/>
  <c r="Y513" i="1"/>
  <c r="Y84" i="1"/>
  <c r="Y1466" i="1"/>
  <c r="Y1518" i="1"/>
  <c r="Y57" i="1"/>
  <c r="Y313" i="1"/>
  <c r="Y1642" i="1"/>
  <c r="Y857" i="1"/>
  <c r="Y519" i="1"/>
  <c r="Y1705" i="1"/>
  <c r="Y154" i="1"/>
  <c r="Y543" i="1"/>
  <c r="Y951" i="1"/>
  <c r="Y829" i="1"/>
  <c r="Y1616" i="1"/>
  <c r="Y1363" i="1"/>
  <c r="Y1113" i="1"/>
  <c r="Y1473" i="1"/>
  <c r="Y1203" i="1"/>
  <c r="Y190" i="1"/>
  <c r="Y632" i="1"/>
  <c r="Y1315" i="1"/>
  <c r="Y215" i="1"/>
  <c r="Y177" i="1"/>
  <c r="Y809" i="1"/>
  <c r="Y1169" i="1"/>
  <c r="Y360" i="1"/>
  <c r="Y355" i="1"/>
  <c r="Y977" i="1"/>
  <c r="Y1290" i="1"/>
  <c r="Y771" i="1"/>
  <c r="Y941" i="1"/>
  <c r="Y581" i="1"/>
  <c r="Y1523" i="1"/>
  <c r="Y1009" i="1"/>
  <c r="Y1418" i="1"/>
  <c r="Y1592" i="1"/>
  <c r="Y1761" i="1"/>
  <c r="Y1470" i="1"/>
  <c r="Y551" i="1"/>
  <c r="Y626" i="1"/>
  <c r="Y361" i="1"/>
  <c r="Y1402" i="1"/>
  <c r="Y497" i="1"/>
  <c r="Y1550" i="1"/>
  <c r="Y1790" i="1"/>
  <c r="Y1786" i="1"/>
  <c r="Y205" i="1"/>
  <c r="Y251" i="1"/>
  <c r="Y491" i="1"/>
  <c r="Y925" i="1"/>
  <c r="Y877" i="1"/>
  <c r="Y1708" i="1"/>
  <c r="Y1648" i="1"/>
  <c r="Y1660" i="1"/>
  <c r="Y1644" i="1"/>
  <c r="Y1593" i="1"/>
  <c r="Y474" i="1"/>
  <c r="Y714" i="1"/>
  <c r="Y669" i="1"/>
  <c r="Y637" i="1"/>
  <c r="Y621" i="1"/>
  <c r="Y317" i="1"/>
  <c r="Y557" i="1"/>
  <c r="Y1712" i="1"/>
  <c r="Y73" i="1"/>
  <c r="Y61" i="1"/>
  <c r="Y301" i="1"/>
  <c r="Y1440" i="1"/>
  <c r="Y1420" i="1"/>
  <c r="Y1376" i="1"/>
  <c r="Y1360" i="1"/>
  <c r="Y334" i="1"/>
  <c r="Y330" i="1"/>
  <c r="Y574" i="1"/>
  <c r="Y570" i="1"/>
  <c r="Y1335" i="1"/>
  <c r="Y11" i="1"/>
  <c r="Y261" i="1"/>
  <c r="Y501" i="1"/>
  <c r="Y731" i="1"/>
  <c r="Y971" i="1"/>
  <c r="Y221" i="1"/>
  <c r="Y461" i="1"/>
  <c r="Y701" i="1"/>
  <c r="Y1328" i="1"/>
  <c r="Y1801" i="1"/>
  <c r="Y267" i="1"/>
  <c r="Y507" i="1"/>
  <c r="Y747" i="1"/>
  <c r="Y987" i="1"/>
  <c r="Y1227" i="1"/>
  <c r="Y1211" i="1"/>
  <c r="Y1195" i="1"/>
  <c r="Y1165" i="1"/>
  <c r="Y1179" i="1"/>
  <c r="Y1149" i="1"/>
  <c r="Y1163" i="1"/>
  <c r="Y1147" i="1"/>
  <c r="Y1131" i="1"/>
  <c r="Y1115" i="1"/>
  <c r="Y1355" i="1"/>
  <c r="Y1595" i="1"/>
  <c r="Y741" i="1"/>
  <c r="Y981" i="1"/>
  <c r="Y965" i="1"/>
  <c r="Y1125" i="1"/>
  <c r="Y1099" i="1"/>
  <c r="Y1365" i="1"/>
  <c r="Y1339" i="1"/>
  <c r="Y653" i="1"/>
  <c r="Y1563" i="1"/>
  <c r="Y1037" i="1"/>
  <c r="Y797" i="1"/>
  <c r="Y781" i="1"/>
  <c r="Y539" i="1"/>
  <c r="Y284" i="1"/>
  <c r="Y28" i="1"/>
  <c r="Y992" i="1"/>
  <c r="Y1020" i="1"/>
  <c r="Y1232" i="1"/>
  <c r="Y1472" i="1"/>
  <c r="Y1740" i="1"/>
  <c r="Y976" i="1"/>
  <c r="Y1216" i="1"/>
  <c r="Y1692" i="1"/>
  <c r="Y1676" i="1"/>
  <c r="Y1051" i="1"/>
  <c r="Y508" i="1"/>
  <c r="Y1468" i="1"/>
  <c r="Y1424" i="1"/>
  <c r="Y1408" i="1"/>
  <c r="Y1388" i="1"/>
  <c r="Y1289" i="1"/>
  <c r="Y37" i="1"/>
  <c r="Y183" i="1"/>
  <c r="Y277" i="1"/>
  <c r="Y423" i="1"/>
  <c r="Y517" i="1"/>
  <c r="Y751" i="1"/>
  <c r="Y663" i="1"/>
  <c r="Y757" i="1"/>
  <c r="Y991" i="1"/>
  <c r="Y997" i="1"/>
  <c r="Y1231" i="1"/>
  <c r="Y1237" i="1"/>
  <c r="Y1215" i="1"/>
  <c r="Y1127" i="1"/>
  <c r="Y1221" i="1"/>
  <c r="Y1199" i="1"/>
  <c r="Y1205" i="1"/>
  <c r="Y1137" i="1"/>
  <c r="Y1183" i="1"/>
  <c r="Y1095" i="1"/>
  <c r="Y1189" i="1"/>
  <c r="Y1121" i="1"/>
  <c r="Y1167" i="1"/>
  <c r="Y1079" i="1"/>
  <c r="Y1173" i="1"/>
  <c r="Y1105" i="1"/>
  <c r="Y1151" i="1"/>
  <c r="Y1157" i="1"/>
  <c r="Y1089" i="1"/>
  <c r="Y1135" i="1"/>
  <c r="Y1047" i="1"/>
  <c r="Y1141" i="1"/>
  <c r="Y1073" i="1"/>
  <c r="Y1119" i="1"/>
  <c r="Y1287" i="1"/>
  <c r="Y1381" i="1"/>
  <c r="Y1411" i="1"/>
  <c r="Y1313" i="1"/>
  <c r="Y1359" i="1"/>
  <c r="Y1527" i="1"/>
  <c r="Y1621" i="1"/>
  <c r="Y1651" i="1"/>
  <c r="Y1553" i="1"/>
  <c r="Y1599" i="1"/>
  <c r="Y21" i="1"/>
  <c r="Y167" i="1"/>
  <c r="Y735" i="1"/>
  <c r="Y647" i="1"/>
  <c r="Y975" i="1"/>
  <c r="Y959" i="1"/>
  <c r="Y955" i="1"/>
  <c r="Y871" i="1"/>
  <c r="Y943" i="1"/>
  <c r="Y939" i="1"/>
  <c r="Y855" i="1"/>
  <c r="Y949" i="1"/>
  <c r="Y881" i="1"/>
  <c r="Y927" i="1"/>
  <c r="Y923" i="1"/>
  <c r="Y933" i="1"/>
  <c r="Y865" i="1"/>
  <c r="Y911" i="1"/>
  <c r="Y907" i="1"/>
  <c r="Y917" i="1"/>
  <c r="Y849" i="1"/>
  <c r="Y895" i="1"/>
  <c r="Y891" i="1"/>
  <c r="Y901" i="1"/>
  <c r="Y833" i="1"/>
  <c r="Y879" i="1"/>
  <c r="Y875" i="1"/>
  <c r="Y885" i="1"/>
  <c r="Y817" i="1"/>
  <c r="Y863" i="1"/>
  <c r="Y859" i="1"/>
  <c r="Y1155" i="1"/>
  <c r="Y1057" i="1"/>
  <c r="Y1103" i="1"/>
  <c r="Y1271" i="1"/>
  <c r="Y1395" i="1"/>
  <c r="Y1297" i="1"/>
  <c r="Y1343" i="1"/>
  <c r="Y1325" i="1"/>
  <c r="Y1257" i="1"/>
  <c r="Y391" i="1"/>
  <c r="Y1565" i="1"/>
  <c r="Y1549" i="1"/>
  <c r="Y1308" i="1"/>
  <c r="Y1293" i="1"/>
  <c r="Y1053" i="1"/>
  <c r="Y541" i="1"/>
  <c r="Y525" i="1"/>
  <c r="Y269" i="1"/>
  <c r="Y1362" i="1"/>
  <c r="Y1504" i="1"/>
  <c r="Y1532" i="1"/>
  <c r="Y1744" i="1"/>
  <c r="Y1772" i="1"/>
  <c r="Y365" i="1"/>
  <c r="Y1562" i="1"/>
  <c r="Y1036" i="1"/>
  <c r="Y796" i="1"/>
  <c r="Y780" i="1"/>
  <c r="Y538" i="1"/>
  <c r="Y12" i="1"/>
  <c r="Y594" i="1"/>
  <c r="Y834" i="1"/>
  <c r="Y1004" i="1"/>
  <c r="Y1074" i="1"/>
  <c r="Y1244" i="1"/>
  <c r="Y1314" i="1"/>
  <c r="Y1484" i="1"/>
  <c r="Y1554" i="1"/>
  <c r="Y1724" i="1"/>
  <c r="Y1794" i="1"/>
  <c r="Y1778" i="1"/>
  <c r="Y1762" i="1"/>
  <c r="Y1746" i="1"/>
  <c r="Y1730" i="1"/>
  <c r="Y1628" i="1"/>
  <c r="Y1792" i="1"/>
  <c r="Y480" i="1"/>
  <c r="Y1200" i="1"/>
  <c r="Y1452" i="1"/>
  <c r="Y1372" i="1"/>
  <c r="Y1356" i="1"/>
  <c r="Y1568" i="1"/>
  <c r="Y953" i="1"/>
  <c r="Y1368" i="1"/>
  <c r="Y1427" i="1"/>
  <c r="Y1618" i="1"/>
  <c r="Y1760" i="1"/>
  <c r="Y1788" i="1"/>
  <c r="Y5" i="1"/>
  <c r="Y699" i="1"/>
  <c r="Y683" i="1"/>
  <c r="Y667" i="1"/>
  <c r="Y651" i="1"/>
  <c r="Y635" i="1"/>
  <c r="Y619" i="1"/>
  <c r="Y603" i="1"/>
  <c r="Y1602" i="1"/>
  <c r="Y219" i="1"/>
  <c r="Y459" i="1"/>
  <c r="Y443" i="1"/>
  <c r="Y427" i="1"/>
  <c r="Y411" i="1"/>
  <c r="Y395" i="1"/>
  <c r="Y379" i="1"/>
  <c r="Y363" i="1"/>
  <c r="Y347" i="1"/>
  <c r="Y587" i="1"/>
  <c r="Y29" i="1"/>
  <c r="Y173" i="1"/>
  <c r="Y157" i="1"/>
  <c r="Y141" i="1"/>
  <c r="Y125" i="1"/>
  <c r="Y109" i="1"/>
  <c r="Y93" i="1"/>
  <c r="Y77" i="1"/>
  <c r="Y850" i="1"/>
  <c r="Y1260" i="1"/>
  <c r="Y1500" i="1"/>
  <c r="Y441" i="1"/>
  <c r="Y169" i="1"/>
  <c r="Y425" i="1"/>
  <c r="Y1092" i="1"/>
  <c r="Y1714" i="1"/>
  <c r="Y1698" i="1"/>
  <c r="Y231" i="1"/>
  <c r="Y720" i="1"/>
  <c r="Y748" i="1"/>
  <c r="Y960" i="1"/>
  <c r="Y988" i="1"/>
  <c r="Y1228" i="1"/>
  <c r="Y1522" i="1"/>
  <c r="Y1436" i="1"/>
  <c r="Y1506" i="1"/>
  <c r="Y1490" i="1"/>
  <c r="Y1404" i="1"/>
  <c r="Y1474" i="1"/>
  <c r="Y1596" i="1"/>
  <c r="Y322" i="1"/>
  <c r="Y1310" i="1"/>
  <c r="Y354" i="1"/>
  <c r="Y1378" i="1"/>
  <c r="Y549" i="1"/>
  <c r="S1483" i="1"/>
  <c r="R1483" i="1"/>
  <c r="S466" i="1"/>
  <c r="R466" i="1"/>
  <c r="S1115" i="1"/>
  <c r="R1115" i="1"/>
  <c r="S1779" i="1"/>
  <c r="R1779" i="1"/>
  <c r="S82" i="1"/>
  <c r="R82" i="1"/>
  <c r="S1678" i="1"/>
  <c r="R1678" i="1"/>
  <c r="R782" i="1"/>
  <c r="S782" i="1"/>
  <c r="S1050" i="1"/>
  <c r="R1050" i="1"/>
  <c r="S1046" i="1"/>
  <c r="R1046" i="1"/>
  <c r="Z1536" i="1"/>
  <c r="Z67" i="1"/>
  <c r="S210" i="1"/>
  <c r="R210" i="1"/>
  <c r="R1445" i="1"/>
  <c r="S1445" i="1"/>
  <c r="S1569" i="1"/>
  <c r="R1569" i="1"/>
  <c r="R1133" i="1"/>
  <c r="S1133" i="1"/>
  <c r="R701" i="1"/>
  <c r="S701" i="1"/>
  <c r="S1034" i="1"/>
  <c r="R1034" i="1"/>
  <c r="S1256" i="1"/>
  <c r="R1256" i="1"/>
  <c r="S1286" i="1"/>
  <c r="R1286" i="1"/>
  <c r="S597" i="1"/>
  <c r="R597" i="1"/>
  <c r="R867" i="1"/>
  <c r="S867" i="1"/>
  <c r="S1724" i="1"/>
  <c r="R1724" i="1"/>
  <c r="S1707" i="1"/>
  <c r="R1707" i="1"/>
  <c r="S1451" i="1"/>
  <c r="R1451" i="1"/>
  <c r="R1088" i="1"/>
  <c r="S1088" i="1"/>
  <c r="S1532" i="1"/>
  <c r="R1532" i="1"/>
  <c r="S1255" i="1"/>
  <c r="R1255" i="1"/>
  <c r="S1786" i="1"/>
  <c r="R1786" i="1"/>
  <c r="S1530" i="1"/>
  <c r="R1530" i="1"/>
  <c r="S1250" i="1"/>
  <c r="R1250" i="1"/>
  <c r="S1561" i="1"/>
  <c r="R1561" i="1"/>
  <c r="S1576" i="1"/>
  <c r="R1576" i="1"/>
  <c r="S1310" i="1"/>
  <c r="R1310" i="1"/>
  <c r="S690" i="1"/>
  <c r="R690" i="1"/>
  <c r="S1292" i="1"/>
  <c r="R1292" i="1"/>
  <c r="S1607" i="1"/>
  <c r="R1607" i="1"/>
  <c r="R1348" i="1"/>
  <c r="S1348" i="1"/>
  <c r="S817" i="1"/>
  <c r="R817" i="1"/>
  <c r="S1638" i="1"/>
  <c r="R1638" i="1"/>
  <c r="S1382" i="1"/>
  <c r="R1382" i="1"/>
  <c r="R914" i="1"/>
  <c r="S914" i="1"/>
  <c r="R1685" i="1"/>
  <c r="S1685" i="1"/>
  <c r="R1429" i="1"/>
  <c r="S1429" i="1"/>
  <c r="R1039" i="1"/>
  <c r="S1039" i="1"/>
  <c r="S1513" i="1"/>
  <c r="R1513" i="1"/>
  <c r="R1716" i="1"/>
  <c r="S1716" i="1"/>
  <c r="R1460" i="1"/>
  <c r="S1460" i="1"/>
  <c r="R1106" i="1"/>
  <c r="S1106" i="1"/>
  <c r="S1747" i="1"/>
  <c r="R1747" i="1"/>
  <c r="S1491" i="1"/>
  <c r="R1491" i="1"/>
  <c r="S1182" i="1"/>
  <c r="R1182" i="1"/>
  <c r="S1762" i="1"/>
  <c r="R1762" i="1"/>
  <c r="S1506" i="1"/>
  <c r="R1506" i="1"/>
  <c r="S1214" i="1"/>
  <c r="R1214" i="1"/>
  <c r="R928" i="1"/>
  <c r="S928" i="1"/>
  <c r="S1553" i="1"/>
  <c r="R1553" i="1"/>
  <c r="S1281" i="1"/>
  <c r="R1281" i="1"/>
  <c r="S322" i="1"/>
  <c r="R322" i="1"/>
  <c r="S1584" i="1"/>
  <c r="R1584" i="1"/>
  <c r="S1321" i="1"/>
  <c r="R1321" i="1"/>
  <c r="S736" i="1"/>
  <c r="R736" i="1"/>
  <c r="S1615" i="1"/>
  <c r="R1615" i="1"/>
  <c r="S1358" i="1"/>
  <c r="R1358" i="1"/>
  <c r="R847" i="1"/>
  <c r="S847" i="1"/>
  <c r="S1646" i="1"/>
  <c r="R1646" i="1"/>
  <c r="S1390" i="1"/>
  <c r="R1390" i="1"/>
  <c r="R944" i="1"/>
  <c r="S944" i="1"/>
  <c r="S1709" i="1"/>
  <c r="R1709" i="1"/>
  <c r="S1453" i="1"/>
  <c r="R1453" i="1"/>
  <c r="R1090" i="1"/>
  <c r="S1090" i="1"/>
  <c r="S609" i="1"/>
  <c r="R609" i="1"/>
  <c r="S353" i="1"/>
  <c r="R353" i="1"/>
  <c r="S97" i="1"/>
  <c r="R97" i="1"/>
  <c r="S560" i="1"/>
  <c r="R560" i="1"/>
  <c r="S304" i="1"/>
  <c r="R304" i="1"/>
  <c r="S48" i="1"/>
  <c r="R48" i="1"/>
  <c r="R479" i="1"/>
  <c r="S479" i="1"/>
  <c r="R223" i="1"/>
  <c r="S223" i="1"/>
  <c r="R750" i="1"/>
  <c r="S750" i="1"/>
  <c r="R494" i="1"/>
  <c r="S494" i="1"/>
  <c r="S238" i="1"/>
  <c r="R238" i="1"/>
  <c r="R941" i="1"/>
  <c r="S941" i="1"/>
  <c r="R685" i="1"/>
  <c r="S685" i="1"/>
  <c r="R429" i="1"/>
  <c r="S429" i="1"/>
  <c r="S173" i="1"/>
  <c r="R173" i="1"/>
  <c r="S1148" i="1"/>
  <c r="R1148" i="1"/>
  <c r="S892" i="1"/>
  <c r="R892" i="1"/>
  <c r="R636" i="1"/>
  <c r="S636" i="1"/>
  <c r="S380" i="1"/>
  <c r="R380" i="1"/>
  <c r="S124" i="1"/>
  <c r="R124" i="1"/>
  <c r="S827" i="1"/>
  <c r="R827" i="1"/>
  <c r="S571" i="1"/>
  <c r="R571" i="1"/>
  <c r="S315" i="1"/>
  <c r="R315" i="1"/>
  <c r="S59" i="1"/>
  <c r="R59" i="1"/>
  <c r="S1018" i="1"/>
  <c r="R1018" i="1"/>
  <c r="S762" i="1"/>
  <c r="R762" i="1"/>
  <c r="S506" i="1"/>
  <c r="R506" i="1"/>
  <c r="S250" i="1"/>
  <c r="R250" i="1"/>
  <c r="S1241" i="1"/>
  <c r="R1241" i="1"/>
  <c r="S985" i="1"/>
  <c r="R985" i="1"/>
  <c r="S729" i="1"/>
  <c r="R729" i="1"/>
  <c r="S473" i="1"/>
  <c r="R473" i="1"/>
  <c r="S217" i="1"/>
  <c r="R217" i="1"/>
  <c r="S1240" i="1"/>
  <c r="R1240" i="1"/>
  <c r="S984" i="1"/>
  <c r="R984" i="1"/>
  <c r="S728" i="1"/>
  <c r="R728" i="1"/>
  <c r="S472" i="1"/>
  <c r="R472" i="1"/>
  <c r="S216" i="1"/>
  <c r="R216" i="1"/>
  <c r="S1191" i="1"/>
  <c r="R1191" i="1"/>
  <c r="S935" i="1"/>
  <c r="R935" i="1"/>
  <c r="S679" i="1"/>
  <c r="R679" i="1"/>
  <c r="S423" i="1"/>
  <c r="R423" i="1"/>
  <c r="S167" i="1"/>
  <c r="R167" i="1"/>
  <c r="S1270" i="1"/>
  <c r="R1270" i="1"/>
  <c r="S1014" i="1"/>
  <c r="R1014" i="1"/>
  <c r="S758" i="1"/>
  <c r="R758" i="1"/>
  <c r="S502" i="1"/>
  <c r="R502" i="1"/>
  <c r="S246" i="1"/>
  <c r="R246" i="1"/>
  <c r="R1349" i="1"/>
  <c r="S1349" i="1"/>
  <c r="R1093" i="1"/>
  <c r="S1093" i="1"/>
  <c r="R837" i="1"/>
  <c r="S837" i="1"/>
  <c r="S581" i="1"/>
  <c r="R581" i="1"/>
  <c r="S325" i="1"/>
  <c r="R325" i="1"/>
  <c r="S69" i="1"/>
  <c r="R69" i="1"/>
  <c r="S1012" i="1"/>
  <c r="R1012" i="1"/>
  <c r="R756" i="1"/>
  <c r="S756" i="1"/>
  <c r="R500" i="1"/>
  <c r="S500" i="1"/>
  <c r="S244" i="1"/>
  <c r="R244" i="1"/>
  <c r="S1363" i="1"/>
  <c r="R1363" i="1"/>
  <c r="R1107" i="1"/>
  <c r="S1107" i="1"/>
  <c r="R851" i="1"/>
  <c r="S851" i="1"/>
  <c r="S595" i="1"/>
  <c r="R595" i="1"/>
  <c r="S339" i="1"/>
  <c r="R339" i="1"/>
  <c r="S83" i="1"/>
  <c r="R83" i="1"/>
  <c r="Y1566" i="1"/>
  <c r="Y1309" i="1"/>
  <c r="Y1054" i="1"/>
  <c r="Y1008" i="1"/>
  <c r="Y768" i="1"/>
  <c r="Y752" i="1"/>
  <c r="Y542" i="1"/>
  <c r="Z303" i="1"/>
  <c r="Y270" i="1"/>
  <c r="Y10" i="1"/>
  <c r="Y1096" i="1"/>
  <c r="Z664" i="1"/>
  <c r="Y239" i="1"/>
  <c r="Y235" i="1"/>
  <c r="Y151" i="1"/>
  <c r="Y245" i="1"/>
  <c r="Z433" i="1"/>
  <c r="Y479" i="1"/>
  <c r="Y475" i="1"/>
  <c r="Y485" i="1"/>
  <c r="Y719" i="1"/>
  <c r="Y715" i="1"/>
  <c r="Y631" i="1"/>
  <c r="Y725" i="1"/>
  <c r="Y703" i="1"/>
  <c r="Y615" i="1"/>
  <c r="Y709" i="1"/>
  <c r="Z641" i="1"/>
  <c r="Y687" i="1"/>
  <c r="Z599" i="1"/>
  <c r="Y693" i="1"/>
  <c r="Y625" i="1"/>
  <c r="Y671" i="1"/>
  <c r="Y677" i="1"/>
  <c r="Y609" i="1"/>
  <c r="Y655" i="1"/>
  <c r="Y567" i="1"/>
  <c r="Y661" i="1"/>
  <c r="Y593" i="1"/>
  <c r="Y639" i="1"/>
  <c r="Y645" i="1"/>
  <c r="Y577" i="1"/>
  <c r="Y623" i="1"/>
  <c r="Y629" i="1"/>
  <c r="Z659" i="1"/>
  <c r="Y561" i="1"/>
  <c r="Y607" i="1"/>
  <c r="Y869" i="1"/>
  <c r="Y899" i="1"/>
  <c r="Y801" i="1"/>
  <c r="Y847" i="1"/>
  <c r="Y843" i="1"/>
  <c r="Y1015" i="1"/>
  <c r="Y1109" i="1"/>
  <c r="Y1139" i="1"/>
  <c r="Y1041" i="1"/>
  <c r="Y1087" i="1"/>
  <c r="Y1083" i="1"/>
  <c r="S1564" i="1"/>
  <c r="R1564" i="1"/>
  <c r="R1461" i="1"/>
  <c r="S1461" i="1"/>
  <c r="R848" i="1"/>
  <c r="S848" i="1"/>
  <c r="S1485" i="1"/>
  <c r="R1485" i="1"/>
  <c r="R255" i="1"/>
  <c r="S255" i="1"/>
  <c r="S205" i="1"/>
  <c r="R205" i="1"/>
  <c r="S859" i="1"/>
  <c r="R859" i="1"/>
  <c r="S538" i="1"/>
  <c r="R538" i="1"/>
  <c r="S249" i="1"/>
  <c r="R249" i="1"/>
  <c r="S1223" i="1"/>
  <c r="R1223" i="1"/>
  <c r="S790" i="1"/>
  <c r="R790" i="1"/>
  <c r="R869" i="1"/>
  <c r="S869" i="1"/>
  <c r="S20" i="1"/>
  <c r="R20" i="1"/>
  <c r="Z307" i="1"/>
  <c r="Z1219" i="1"/>
  <c r="S1548" i="1"/>
  <c r="R1548" i="1"/>
  <c r="R768" i="1"/>
  <c r="S768" i="1"/>
  <c r="R1701" i="1"/>
  <c r="S1701" i="1"/>
  <c r="R1476" i="1"/>
  <c r="S1476" i="1"/>
  <c r="S1641" i="1"/>
  <c r="R1641" i="1"/>
  <c r="S1340" i="1"/>
  <c r="R1340" i="1"/>
  <c r="S1469" i="1"/>
  <c r="R1469" i="1"/>
  <c r="S64" i="1"/>
  <c r="R64" i="1"/>
  <c r="S189" i="1"/>
  <c r="R189" i="1"/>
  <c r="S396" i="1"/>
  <c r="R396" i="1"/>
  <c r="S266" i="1"/>
  <c r="R266" i="1"/>
  <c r="S1000" i="1"/>
  <c r="R1000" i="1"/>
  <c r="S695" i="1"/>
  <c r="R695" i="1"/>
  <c r="S262" i="1"/>
  <c r="R262" i="1"/>
  <c r="S516" i="1"/>
  <c r="R516" i="1"/>
  <c r="Z897" i="1"/>
  <c r="Z915" i="1"/>
  <c r="S1772" i="1"/>
  <c r="R1772" i="1"/>
  <c r="R1054" i="1"/>
  <c r="S1054" i="1"/>
  <c r="S1770" i="1"/>
  <c r="R1770" i="1"/>
  <c r="S1229" i="1"/>
  <c r="R1229" i="1"/>
  <c r="S1291" i="1"/>
  <c r="R1291" i="1"/>
  <c r="S1591" i="1"/>
  <c r="R1591" i="1"/>
  <c r="R767" i="1"/>
  <c r="S767" i="1"/>
  <c r="S1622" i="1"/>
  <c r="R1622" i="1"/>
  <c r="S1366" i="1"/>
  <c r="R1366" i="1"/>
  <c r="S865" i="1"/>
  <c r="R865" i="1"/>
  <c r="R1669" i="1"/>
  <c r="S1669" i="1"/>
  <c r="R1005" i="1"/>
  <c r="S1005" i="1"/>
  <c r="S1481" i="1"/>
  <c r="R1481" i="1"/>
  <c r="R1700" i="1"/>
  <c r="S1700" i="1"/>
  <c r="R1444" i="1"/>
  <c r="S1444" i="1"/>
  <c r="R1072" i="1"/>
  <c r="S1072" i="1"/>
  <c r="S1731" i="1"/>
  <c r="R1731" i="1"/>
  <c r="S1475" i="1"/>
  <c r="R1475" i="1"/>
  <c r="S1147" i="1"/>
  <c r="R1147" i="1"/>
  <c r="S1746" i="1"/>
  <c r="R1746" i="1"/>
  <c r="S1490" i="1"/>
  <c r="R1490" i="1"/>
  <c r="R1181" i="1"/>
  <c r="S1181" i="1"/>
  <c r="S1793" i="1"/>
  <c r="R1793" i="1"/>
  <c r="S1537" i="1"/>
  <c r="R1537" i="1"/>
  <c r="S1261" i="1"/>
  <c r="R1261" i="1"/>
  <c r="S66" i="1"/>
  <c r="R66" i="1"/>
  <c r="S1568" i="1"/>
  <c r="R1568" i="1"/>
  <c r="R1300" i="1"/>
  <c r="S1300" i="1"/>
  <c r="S562" i="1"/>
  <c r="R562" i="1"/>
  <c r="S1599" i="1"/>
  <c r="R1599" i="1"/>
  <c r="S1339" i="1"/>
  <c r="R1339" i="1"/>
  <c r="R798" i="1"/>
  <c r="S798" i="1"/>
  <c r="S1630" i="1"/>
  <c r="R1630" i="1"/>
  <c r="S1374" i="1"/>
  <c r="R1374" i="1"/>
  <c r="R895" i="1"/>
  <c r="S895" i="1"/>
  <c r="S1693" i="1"/>
  <c r="R1693" i="1"/>
  <c r="S1437" i="1"/>
  <c r="R1437" i="1"/>
  <c r="R1056" i="1"/>
  <c r="S1056" i="1"/>
  <c r="S593" i="1"/>
  <c r="R593" i="1"/>
  <c r="S337" i="1"/>
  <c r="R337" i="1"/>
  <c r="S81" i="1"/>
  <c r="R81" i="1"/>
  <c r="S544" i="1"/>
  <c r="R544" i="1"/>
  <c r="S288" i="1"/>
  <c r="R288" i="1"/>
  <c r="S32" i="1"/>
  <c r="R32" i="1"/>
  <c r="R463" i="1"/>
  <c r="S463" i="1"/>
  <c r="R207" i="1"/>
  <c r="S207" i="1"/>
  <c r="S734" i="1"/>
  <c r="R734" i="1"/>
  <c r="R478" i="1"/>
  <c r="S478" i="1"/>
  <c r="R222" i="1"/>
  <c r="S222" i="1"/>
  <c r="R925" i="1"/>
  <c r="S925" i="1"/>
  <c r="R669" i="1"/>
  <c r="S669" i="1"/>
  <c r="R413" i="1"/>
  <c r="S413" i="1"/>
  <c r="S157" i="1"/>
  <c r="R157" i="1"/>
  <c r="S1132" i="1"/>
  <c r="R1132" i="1"/>
  <c r="S876" i="1"/>
  <c r="R876" i="1"/>
  <c r="S620" i="1"/>
  <c r="R620" i="1"/>
  <c r="S364" i="1"/>
  <c r="R364" i="1"/>
  <c r="S108" i="1"/>
  <c r="R108" i="1"/>
  <c r="S811" i="1"/>
  <c r="R811" i="1"/>
  <c r="S555" i="1"/>
  <c r="R555" i="1"/>
  <c r="S299" i="1"/>
  <c r="R299" i="1"/>
  <c r="S43" i="1"/>
  <c r="R43" i="1"/>
  <c r="S1002" i="1"/>
  <c r="R1002" i="1"/>
  <c r="S746" i="1"/>
  <c r="R746" i="1"/>
  <c r="S490" i="1"/>
  <c r="R490" i="1"/>
  <c r="S234" i="1"/>
  <c r="R234" i="1"/>
  <c r="S1225" i="1"/>
  <c r="R1225" i="1"/>
  <c r="S969" i="1"/>
  <c r="R969" i="1"/>
  <c r="R713" i="1"/>
  <c r="S713" i="1"/>
  <c r="R457" i="1"/>
  <c r="S457" i="1"/>
  <c r="S201" i="1"/>
  <c r="R201" i="1"/>
  <c r="S1224" i="1"/>
  <c r="R1224" i="1"/>
  <c r="S968" i="1"/>
  <c r="R968" i="1"/>
  <c r="R712" i="1"/>
  <c r="S712" i="1"/>
  <c r="R456" i="1"/>
  <c r="S456" i="1"/>
  <c r="S200" i="1"/>
  <c r="R200" i="1"/>
  <c r="S1175" i="1"/>
  <c r="R1175" i="1"/>
  <c r="S919" i="1"/>
  <c r="R919" i="1"/>
  <c r="R663" i="1"/>
  <c r="S663" i="1"/>
  <c r="R407" i="1"/>
  <c r="S407" i="1"/>
  <c r="S151" i="1"/>
  <c r="R151" i="1"/>
  <c r="S1254" i="1"/>
  <c r="R1254" i="1"/>
  <c r="S998" i="1"/>
  <c r="R998" i="1"/>
  <c r="S742" i="1"/>
  <c r="R742" i="1"/>
  <c r="S486" i="1"/>
  <c r="R486" i="1"/>
  <c r="S230" i="1"/>
  <c r="R230" i="1"/>
  <c r="R1333" i="1"/>
  <c r="S1333" i="1"/>
  <c r="R1077" i="1"/>
  <c r="S1077" i="1"/>
  <c r="R821" i="1"/>
  <c r="S821" i="1"/>
  <c r="S565" i="1"/>
  <c r="R565" i="1"/>
  <c r="S309" i="1"/>
  <c r="R309" i="1"/>
  <c r="S53" i="1"/>
  <c r="R53" i="1"/>
  <c r="S996" i="1"/>
  <c r="R996" i="1"/>
  <c r="S740" i="1"/>
  <c r="R740" i="1"/>
  <c r="R484" i="1"/>
  <c r="S484" i="1"/>
  <c r="S228" i="1"/>
  <c r="R228" i="1"/>
  <c r="S1347" i="1"/>
  <c r="R1347" i="1"/>
  <c r="R1091" i="1"/>
  <c r="S1091" i="1"/>
  <c r="R835" i="1"/>
  <c r="S835" i="1"/>
  <c r="S579" i="1"/>
  <c r="R579" i="1"/>
  <c r="S323" i="1"/>
  <c r="R323" i="1"/>
  <c r="S67" i="1"/>
  <c r="R67" i="1"/>
  <c r="Y286" i="1"/>
  <c r="Y14" i="1"/>
  <c r="Z1625" i="1"/>
  <c r="Y1286" i="1"/>
  <c r="Y1380" i="1"/>
  <c r="Y1526" i="1"/>
  <c r="Y1620" i="1"/>
  <c r="Y1766" i="1"/>
  <c r="Z440" i="1"/>
  <c r="Y1049" i="1"/>
  <c r="Y1033" i="1"/>
  <c r="Y68" i="1"/>
  <c r="Z3" i="1"/>
  <c r="Y223" i="1"/>
  <c r="Y229" i="1"/>
  <c r="Z259" i="1"/>
  <c r="Y463" i="1"/>
  <c r="Y375" i="1"/>
  <c r="Y469" i="1"/>
  <c r="Z401" i="1"/>
  <c r="Y447" i="1"/>
  <c r="Y359" i="1"/>
  <c r="Y453" i="1"/>
  <c r="Y431" i="1"/>
  <c r="Y343" i="1"/>
  <c r="Y437" i="1"/>
  <c r="Y369" i="1"/>
  <c r="Y415" i="1"/>
  <c r="Z327" i="1"/>
  <c r="Y421" i="1"/>
  <c r="Y353" i="1"/>
  <c r="Y399" i="1"/>
  <c r="Z381" i="1"/>
  <c r="Y311" i="1"/>
  <c r="Y405" i="1"/>
  <c r="Y337" i="1"/>
  <c r="Y383" i="1"/>
  <c r="Y295" i="1"/>
  <c r="Y389" i="1"/>
  <c r="Y321" i="1"/>
  <c r="Y367" i="1"/>
  <c r="Y279" i="1"/>
  <c r="Y373" i="1"/>
  <c r="Y305" i="1"/>
  <c r="Y351" i="1"/>
  <c r="Y613" i="1"/>
  <c r="Y643" i="1"/>
  <c r="Y545" i="1"/>
  <c r="Y591" i="1"/>
  <c r="Z573" i="1"/>
  <c r="Y853" i="1"/>
  <c r="Y883" i="1"/>
  <c r="Y785" i="1"/>
  <c r="Y831" i="1"/>
  <c r="Y827" i="1"/>
  <c r="S1756" i="1"/>
  <c r="R1756" i="1"/>
  <c r="S1670" i="1"/>
  <c r="R1670" i="1"/>
  <c r="S945" i="1"/>
  <c r="R945" i="1"/>
  <c r="S336" i="1"/>
  <c r="R336" i="1"/>
  <c r="S924" i="1"/>
  <c r="R924" i="1"/>
  <c r="S26" i="1"/>
  <c r="R26" i="1"/>
  <c r="S967" i="1"/>
  <c r="R967" i="1"/>
  <c r="S357" i="1"/>
  <c r="R357" i="1"/>
  <c r="S1276" i="1"/>
  <c r="R1276" i="1"/>
  <c r="S1545" i="1"/>
  <c r="R1545" i="1"/>
  <c r="S1631" i="1"/>
  <c r="R1631" i="1"/>
  <c r="R766" i="1"/>
  <c r="S766" i="1"/>
  <c r="S522" i="1"/>
  <c r="R522" i="1"/>
  <c r="S774" i="1"/>
  <c r="R774" i="1"/>
  <c r="S355" i="1"/>
  <c r="R355" i="1"/>
  <c r="S1691" i="1"/>
  <c r="R1691" i="1"/>
  <c r="S1435" i="1"/>
  <c r="R1435" i="1"/>
  <c r="S1516" i="1"/>
  <c r="R1516" i="1"/>
  <c r="S1231" i="1"/>
  <c r="R1231" i="1"/>
  <c r="S1514" i="1"/>
  <c r="R1514" i="1"/>
  <c r="S194" i="1"/>
  <c r="R194" i="1"/>
  <c r="S1560" i="1"/>
  <c r="R1560" i="1"/>
  <c r="S434" i="1"/>
  <c r="R434" i="1"/>
  <c r="S1249" i="1"/>
  <c r="R1249" i="1"/>
  <c r="S1328" i="1"/>
  <c r="R1328" i="1"/>
  <c r="R1413" i="1"/>
  <c r="S1413" i="1"/>
  <c r="S1708" i="1"/>
  <c r="R1708" i="1"/>
  <c r="S1675" i="1"/>
  <c r="R1675" i="1"/>
  <c r="S1419" i="1"/>
  <c r="R1419" i="1"/>
  <c r="S1019" i="1"/>
  <c r="R1019" i="1"/>
  <c r="S1500" i="1"/>
  <c r="R1500" i="1"/>
  <c r="S1200" i="1"/>
  <c r="R1200" i="1"/>
  <c r="S1754" i="1"/>
  <c r="R1754" i="1"/>
  <c r="S1498" i="1"/>
  <c r="R1498" i="1"/>
  <c r="S1198" i="1"/>
  <c r="R1198" i="1"/>
  <c r="S1800" i="1"/>
  <c r="R1800" i="1"/>
  <c r="S1544" i="1"/>
  <c r="R1544" i="1"/>
  <c r="S1271" i="1"/>
  <c r="R1271" i="1"/>
  <c r="S178" i="1"/>
  <c r="R178" i="1"/>
  <c r="S1197" i="1"/>
  <c r="R1197" i="1"/>
  <c r="S1575" i="1"/>
  <c r="R1575" i="1"/>
  <c r="S1309" i="1"/>
  <c r="R1309" i="1"/>
  <c r="S674" i="1"/>
  <c r="R674" i="1"/>
  <c r="S1606" i="1"/>
  <c r="R1606" i="1"/>
  <c r="S1346" i="1"/>
  <c r="R1346" i="1"/>
  <c r="R816" i="1"/>
  <c r="S816" i="1"/>
  <c r="R1653" i="1"/>
  <c r="S1653" i="1"/>
  <c r="R1397" i="1"/>
  <c r="S1397" i="1"/>
  <c r="R962" i="1"/>
  <c r="S962" i="1"/>
  <c r="S1449" i="1"/>
  <c r="R1449" i="1"/>
  <c r="R1684" i="1"/>
  <c r="S1684" i="1"/>
  <c r="R1428" i="1"/>
  <c r="S1428" i="1"/>
  <c r="R1038" i="1"/>
  <c r="S1038" i="1"/>
  <c r="S1715" i="1"/>
  <c r="R1715" i="1"/>
  <c r="S1459" i="1"/>
  <c r="R1459" i="1"/>
  <c r="S1105" i="1"/>
  <c r="R1105" i="1"/>
  <c r="S1730" i="1"/>
  <c r="R1730" i="1"/>
  <c r="S1474" i="1"/>
  <c r="R1474" i="1"/>
  <c r="R1138" i="1"/>
  <c r="S1138" i="1"/>
  <c r="S1777" i="1"/>
  <c r="R1777" i="1"/>
  <c r="S1521" i="1"/>
  <c r="R1521" i="1"/>
  <c r="S1239" i="1"/>
  <c r="R1239" i="1"/>
  <c r="R975" i="1"/>
  <c r="S975" i="1"/>
  <c r="S1552" i="1"/>
  <c r="R1552" i="1"/>
  <c r="S1280" i="1"/>
  <c r="R1280" i="1"/>
  <c r="S306" i="1"/>
  <c r="R306" i="1"/>
  <c r="S1583" i="1"/>
  <c r="R1583" i="1"/>
  <c r="S1320" i="1"/>
  <c r="R1320" i="1"/>
  <c r="S735" i="1"/>
  <c r="R735" i="1"/>
  <c r="S1614" i="1"/>
  <c r="R1614" i="1"/>
  <c r="S1357" i="1"/>
  <c r="R1357" i="1"/>
  <c r="R846" i="1"/>
  <c r="S846" i="1"/>
  <c r="S1677" i="1"/>
  <c r="R1677" i="1"/>
  <c r="S1421" i="1"/>
  <c r="R1421" i="1"/>
  <c r="R1022" i="1"/>
  <c r="S1022" i="1"/>
  <c r="S577" i="1"/>
  <c r="R577" i="1"/>
  <c r="S321" i="1"/>
  <c r="R321" i="1"/>
  <c r="S65" i="1"/>
  <c r="R65" i="1"/>
  <c r="S528" i="1"/>
  <c r="R528" i="1"/>
  <c r="S272" i="1"/>
  <c r="R272" i="1"/>
  <c r="S16" i="1"/>
  <c r="R16" i="1"/>
  <c r="R447" i="1"/>
  <c r="S447" i="1"/>
  <c r="R191" i="1"/>
  <c r="S191" i="1"/>
  <c r="R718" i="1"/>
  <c r="S718" i="1"/>
  <c r="R462" i="1"/>
  <c r="S462" i="1"/>
  <c r="R206" i="1"/>
  <c r="S206" i="1"/>
  <c r="R909" i="1"/>
  <c r="S909" i="1"/>
  <c r="R653" i="1"/>
  <c r="S653" i="1"/>
  <c r="R397" i="1"/>
  <c r="S397" i="1"/>
  <c r="S141" i="1"/>
  <c r="R141" i="1"/>
  <c r="S1116" i="1"/>
  <c r="R1116" i="1"/>
  <c r="S860" i="1"/>
  <c r="R860" i="1"/>
  <c r="S604" i="1"/>
  <c r="R604" i="1"/>
  <c r="S348" i="1"/>
  <c r="R348" i="1"/>
  <c r="S92" i="1"/>
  <c r="R92" i="1"/>
  <c r="S795" i="1"/>
  <c r="R795" i="1"/>
  <c r="S539" i="1"/>
  <c r="R539" i="1"/>
  <c r="S283" i="1"/>
  <c r="R283" i="1"/>
  <c r="S27" i="1"/>
  <c r="R27" i="1"/>
  <c r="S986" i="1"/>
  <c r="R986" i="1"/>
  <c r="S730" i="1"/>
  <c r="R730" i="1"/>
  <c r="S474" i="1"/>
  <c r="R474" i="1"/>
  <c r="S218" i="1"/>
  <c r="R218" i="1"/>
  <c r="S1209" i="1"/>
  <c r="R1209" i="1"/>
  <c r="S953" i="1"/>
  <c r="R953" i="1"/>
  <c r="S697" i="1"/>
  <c r="R697" i="1"/>
  <c r="S441" i="1"/>
  <c r="R441" i="1"/>
  <c r="S185" i="1"/>
  <c r="R185" i="1"/>
  <c r="S1208" i="1"/>
  <c r="R1208" i="1"/>
  <c r="S952" i="1"/>
  <c r="R952" i="1"/>
  <c r="S696" i="1"/>
  <c r="R696" i="1"/>
  <c r="S440" i="1"/>
  <c r="R440" i="1"/>
  <c r="S184" i="1"/>
  <c r="R184" i="1"/>
  <c r="S1159" i="1"/>
  <c r="R1159" i="1"/>
  <c r="S903" i="1"/>
  <c r="R903" i="1"/>
  <c r="S647" i="1"/>
  <c r="R647" i="1"/>
  <c r="S391" i="1"/>
  <c r="R391" i="1"/>
  <c r="S135" i="1"/>
  <c r="R135" i="1"/>
  <c r="S1238" i="1"/>
  <c r="R1238" i="1"/>
  <c r="S982" i="1"/>
  <c r="R982" i="1"/>
  <c r="S726" i="1"/>
  <c r="R726" i="1"/>
  <c r="S470" i="1"/>
  <c r="R470" i="1"/>
  <c r="S214" i="1"/>
  <c r="R214" i="1"/>
  <c r="R1317" i="1"/>
  <c r="S1317" i="1"/>
  <c r="R1061" i="1"/>
  <c r="S1061" i="1"/>
  <c r="R805" i="1"/>
  <c r="S805" i="1"/>
  <c r="S549" i="1"/>
  <c r="R549" i="1"/>
  <c r="S293" i="1"/>
  <c r="R293" i="1"/>
  <c r="S37" i="1"/>
  <c r="R37" i="1"/>
  <c r="R980" i="1"/>
  <c r="S980" i="1"/>
  <c r="S724" i="1"/>
  <c r="R724" i="1"/>
  <c r="S468" i="1"/>
  <c r="R468" i="1"/>
  <c r="S212" i="1"/>
  <c r="R212" i="1"/>
  <c r="S1331" i="1"/>
  <c r="R1331" i="1"/>
  <c r="R1075" i="1"/>
  <c r="S1075" i="1"/>
  <c r="R819" i="1"/>
  <c r="S819" i="1"/>
  <c r="S563" i="1"/>
  <c r="R563" i="1"/>
  <c r="S307" i="1"/>
  <c r="R307" i="1"/>
  <c r="S51" i="1"/>
  <c r="R51" i="1"/>
  <c r="Y1564" i="1"/>
  <c r="Y1548" i="1"/>
  <c r="Y1292" i="1"/>
  <c r="Y1052" i="1"/>
  <c r="Y798" i="1"/>
  <c r="Z782" i="1"/>
  <c r="Y540" i="1"/>
  <c r="Y524" i="1"/>
  <c r="Y285" i="1"/>
  <c r="Y268" i="1"/>
  <c r="Y1030" i="1"/>
  <c r="Y1124" i="1"/>
  <c r="Y1106" i="1"/>
  <c r="Y1248" i="1"/>
  <c r="Z1278" i="1"/>
  <c r="Y1276" i="1"/>
  <c r="Y1270" i="1"/>
  <c r="Y1364" i="1"/>
  <c r="Y1346" i="1"/>
  <c r="Y1488" i="1"/>
  <c r="Y1516" i="1"/>
  <c r="Y1510" i="1"/>
  <c r="Y1604" i="1"/>
  <c r="Y1586" i="1"/>
  <c r="Y1728" i="1"/>
  <c r="Y1756" i="1"/>
  <c r="Y1750" i="1"/>
  <c r="Z280" i="1"/>
  <c r="Y777" i="1"/>
  <c r="Y473" i="1"/>
  <c r="Y36" i="1"/>
  <c r="Y207" i="1"/>
  <c r="Y189" i="1"/>
  <c r="Y203" i="1"/>
  <c r="Y119" i="1"/>
  <c r="Y213" i="1"/>
  <c r="Z145" i="1"/>
  <c r="Y191" i="1"/>
  <c r="Y187" i="1"/>
  <c r="Y103" i="1"/>
  <c r="Y197" i="1"/>
  <c r="Y175" i="1"/>
  <c r="Y171" i="1"/>
  <c r="Y87" i="1"/>
  <c r="Y181" i="1"/>
  <c r="Y113" i="1"/>
  <c r="Y159" i="1"/>
  <c r="Y155" i="1"/>
  <c r="Y165" i="1"/>
  <c r="Z195" i="1"/>
  <c r="Y97" i="1"/>
  <c r="Y143" i="1"/>
  <c r="Y139" i="1"/>
  <c r="Y55" i="1"/>
  <c r="Y149" i="1"/>
  <c r="Y81" i="1"/>
  <c r="Y127" i="1"/>
  <c r="Y123" i="1"/>
  <c r="Y39" i="1"/>
  <c r="Y133" i="1"/>
  <c r="Z163" i="1"/>
  <c r="Y65" i="1"/>
  <c r="Y111" i="1"/>
  <c r="Y107" i="1"/>
  <c r="Y23" i="1"/>
  <c r="Y117" i="1"/>
  <c r="Y49" i="1"/>
  <c r="Y95" i="1"/>
  <c r="Y91" i="1"/>
  <c r="Y263" i="1"/>
  <c r="Y357" i="1"/>
  <c r="Y387" i="1"/>
  <c r="Y289" i="1"/>
  <c r="Y335" i="1"/>
  <c r="Y331" i="1"/>
  <c r="Y597" i="1"/>
  <c r="Y627" i="1"/>
  <c r="Y529" i="1"/>
  <c r="Y575" i="1"/>
  <c r="Y571" i="1"/>
  <c r="S1295" i="1"/>
  <c r="R1295" i="1"/>
  <c r="S1351" i="1"/>
  <c r="R1351" i="1"/>
  <c r="R1717" i="1"/>
  <c r="S1717" i="1"/>
  <c r="R1492" i="1"/>
  <c r="S1492" i="1"/>
  <c r="S1243" i="1"/>
  <c r="R1243" i="1"/>
  <c r="S1262" i="1"/>
  <c r="R1262" i="1"/>
  <c r="S1616" i="1"/>
  <c r="R1616" i="1"/>
  <c r="S641" i="1"/>
  <c r="R641" i="1"/>
  <c r="R14" i="1"/>
  <c r="S14" i="1"/>
  <c r="S91" i="1"/>
  <c r="R91" i="1"/>
  <c r="S1272" i="1"/>
  <c r="R1272" i="1"/>
  <c r="S199" i="1"/>
  <c r="R199" i="1"/>
  <c r="S613" i="1"/>
  <c r="R613" i="1"/>
  <c r="S1139" i="1"/>
  <c r="R1139" i="1"/>
  <c r="Z1634" i="1"/>
  <c r="Z1143" i="1"/>
  <c r="S1740" i="1"/>
  <c r="R1740" i="1"/>
  <c r="S1654" i="1"/>
  <c r="R1654" i="1"/>
  <c r="S1303" i="1"/>
  <c r="R1303" i="1"/>
  <c r="S320" i="1"/>
  <c r="R320" i="1"/>
  <c r="S331" i="1"/>
  <c r="R331" i="1"/>
  <c r="S951" i="1"/>
  <c r="R951" i="1"/>
  <c r="R1123" i="1"/>
  <c r="S1123" i="1"/>
  <c r="Z929" i="1"/>
  <c r="S1659" i="1"/>
  <c r="R1659" i="1"/>
  <c r="S1403" i="1"/>
  <c r="R1403" i="1"/>
  <c r="S977" i="1"/>
  <c r="R977" i="1"/>
  <c r="S1484" i="1"/>
  <c r="R1484" i="1"/>
  <c r="S1166" i="1"/>
  <c r="R1166" i="1"/>
  <c r="S1738" i="1"/>
  <c r="R1738" i="1"/>
  <c r="S1482" i="1"/>
  <c r="R1482" i="1"/>
  <c r="S1163" i="1"/>
  <c r="R1163" i="1"/>
  <c r="S1784" i="1"/>
  <c r="R1784" i="1"/>
  <c r="S1528" i="1"/>
  <c r="R1528" i="1"/>
  <c r="S1248" i="1"/>
  <c r="R1248" i="1"/>
  <c r="S1801" i="1"/>
  <c r="R1801" i="1"/>
  <c r="S450" i="1"/>
  <c r="R450" i="1"/>
  <c r="S1559" i="1"/>
  <c r="R1559" i="1"/>
  <c r="S1290" i="1"/>
  <c r="R1290" i="1"/>
  <c r="S418" i="1"/>
  <c r="R418" i="1"/>
  <c r="S1590" i="1"/>
  <c r="R1590" i="1"/>
  <c r="S1327" i="1"/>
  <c r="R1327" i="1"/>
  <c r="S754" i="1"/>
  <c r="R754" i="1"/>
  <c r="S1637" i="1"/>
  <c r="R1637" i="1"/>
  <c r="S1381" i="1"/>
  <c r="R1381" i="1"/>
  <c r="S913" i="1"/>
  <c r="R913" i="1"/>
  <c r="S1417" i="1"/>
  <c r="R1417" i="1"/>
  <c r="R1668" i="1"/>
  <c r="S1668" i="1"/>
  <c r="R1412" i="1"/>
  <c r="S1412" i="1"/>
  <c r="S1003" i="1"/>
  <c r="R1003" i="1"/>
  <c r="S1699" i="1"/>
  <c r="R1699" i="1"/>
  <c r="S1443" i="1"/>
  <c r="R1443" i="1"/>
  <c r="R1071" i="1"/>
  <c r="S1071" i="1"/>
  <c r="S1714" i="1"/>
  <c r="R1714" i="1"/>
  <c r="S1458" i="1"/>
  <c r="R1458" i="1"/>
  <c r="R1104" i="1"/>
  <c r="S1104" i="1"/>
  <c r="S1761" i="1"/>
  <c r="R1761" i="1"/>
  <c r="S1505" i="1"/>
  <c r="R1505" i="1"/>
  <c r="S1213" i="1"/>
  <c r="R1213" i="1"/>
  <c r="S1792" i="1"/>
  <c r="R1792" i="1"/>
  <c r="S1536" i="1"/>
  <c r="R1536" i="1"/>
  <c r="S1260" i="1"/>
  <c r="R1260" i="1"/>
  <c r="S50" i="1"/>
  <c r="R50" i="1"/>
  <c r="S1567" i="1"/>
  <c r="R1567" i="1"/>
  <c r="S1298" i="1"/>
  <c r="R1298" i="1"/>
  <c r="S546" i="1"/>
  <c r="R546" i="1"/>
  <c r="S1598" i="1"/>
  <c r="R1598" i="1"/>
  <c r="S1338" i="1"/>
  <c r="R1338" i="1"/>
  <c r="R786" i="1"/>
  <c r="S786" i="1"/>
  <c r="S1661" i="1"/>
  <c r="R1661" i="1"/>
  <c r="S1405" i="1"/>
  <c r="R1405" i="1"/>
  <c r="S987" i="1"/>
  <c r="R987" i="1"/>
  <c r="S561" i="1"/>
  <c r="R561" i="1"/>
  <c r="S305" i="1"/>
  <c r="R305" i="1"/>
  <c r="S49" i="1"/>
  <c r="R49" i="1"/>
  <c r="S512" i="1"/>
  <c r="R512" i="1"/>
  <c r="S256" i="1"/>
  <c r="R256" i="1"/>
  <c r="R687" i="1"/>
  <c r="S687" i="1"/>
  <c r="S431" i="1"/>
  <c r="R431" i="1"/>
  <c r="R175" i="1"/>
  <c r="S175" i="1"/>
  <c r="R702" i="1"/>
  <c r="S702" i="1"/>
  <c r="R446" i="1"/>
  <c r="S446" i="1"/>
  <c r="R190" i="1"/>
  <c r="S190" i="1"/>
  <c r="R893" i="1"/>
  <c r="S893" i="1"/>
  <c r="R637" i="1"/>
  <c r="S637" i="1"/>
  <c r="R381" i="1"/>
  <c r="S381" i="1"/>
  <c r="S125" i="1"/>
  <c r="R125" i="1"/>
  <c r="S1100" i="1"/>
  <c r="R1100" i="1"/>
  <c r="S844" i="1"/>
  <c r="R844" i="1"/>
  <c r="S588" i="1"/>
  <c r="R588" i="1"/>
  <c r="S332" i="1"/>
  <c r="R332" i="1"/>
  <c r="S76" i="1"/>
  <c r="R76" i="1"/>
  <c r="S779" i="1"/>
  <c r="R779" i="1"/>
  <c r="S523" i="1"/>
  <c r="R523" i="1"/>
  <c r="S267" i="1"/>
  <c r="R267" i="1"/>
  <c r="S11" i="1"/>
  <c r="R11" i="1"/>
  <c r="S970" i="1"/>
  <c r="R970" i="1"/>
  <c r="S714" i="1"/>
  <c r="R714" i="1"/>
  <c r="R458" i="1"/>
  <c r="S458" i="1"/>
  <c r="S202" i="1"/>
  <c r="R202" i="1"/>
  <c r="S1193" i="1"/>
  <c r="R1193" i="1"/>
  <c r="S937" i="1"/>
  <c r="R937" i="1"/>
  <c r="S681" i="1"/>
  <c r="R681" i="1"/>
  <c r="S425" i="1"/>
  <c r="R425" i="1"/>
  <c r="S169" i="1"/>
  <c r="R169" i="1"/>
  <c r="S1192" i="1"/>
  <c r="R1192" i="1"/>
  <c r="S936" i="1"/>
  <c r="R936" i="1"/>
  <c r="S680" i="1"/>
  <c r="R680" i="1"/>
  <c r="S424" i="1"/>
  <c r="R424" i="1"/>
  <c r="S168" i="1"/>
  <c r="R168" i="1"/>
  <c r="S1143" i="1"/>
  <c r="R1143" i="1"/>
  <c r="S887" i="1"/>
  <c r="R887" i="1"/>
  <c r="S631" i="1"/>
  <c r="R631" i="1"/>
  <c r="R375" i="1"/>
  <c r="S375" i="1"/>
  <c r="S119" i="1"/>
  <c r="R119" i="1"/>
  <c r="S1222" i="1"/>
  <c r="R1222" i="1"/>
  <c r="S966" i="1"/>
  <c r="R966" i="1"/>
  <c r="R710" i="1"/>
  <c r="S710" i="1"/>
  <c r="S454" i="1"/>
  <c r="R454" i="1"/>
  <c r="S198" i="1"/>
  <c r="R198" i="1"/>
  <c r="R1301" i="1"/>
  <c r="S1301" i="1"/>
  <c r="S1045" i="1"/>
  <c r="R1045" i="1"/>
  <c r="R789" i="1"/>
  <c r="S789" i="1"/>
  <c r="S533" i="1"/>
  <c r="R533" i="1"/>
  <c r="S277" i="1"/>
  <c r="R277" i="1"/>
  <c r="S21" i="1"/>
  <c r="R21" i="1"/>
  <c r="S964" i="1"/>
  <c r="R964" i="1"/>
  <c r="R708" i="1"/>
  <c r="S708" i="1"/>
  <c r="R452" i="1"/>
  <c r="S452" i="1"/>
  <c r="S196" i="1"/>
  <c r="R196" i="1"/>
  <c r="S1315" i="1"/>
  <c r="R1315" i="1"/>
  <c r="R1059" i="1"/>
  <c r="S1059" i="1"/>
  <c r="R803" i="1"/>
  <c r="S803" i="1"/>
  <c r="S547" i="1"/>
  <c r="R547" i="1"/>
  <c r="S291" i="1"/>
  <c r="R291" i="1"/>
  <c r="S35" i="1"/>
  <c r="R35" i="1"/>
  <c r="Z1579" i="1"/>
  <c r="Y1307" i="1"/>
  <c r="Z555" i="1"/>
  <c r="Y283" i="1"/>
  <c r="Z1022" i="1"/>
  <c r="Y1090" i="1"/>
  <c r="Y1254" i="1"/>
  <c r="Y1348" i="1"/>
  <c r="Y1330" i="1"/>
  <c r="Y1494" i="1"/>
  <c r="Y1588" i="1"/>
  <c r="Y1570" i="1"/>
  <c r="Y1734" i="1"/>
  <c r="Z56" i="1"/>
  <c r="Z617" i="1"/>
  <c r="Y265" i="1"/>
  <c r="Y4" i="1"/>
  <c r="Y1481" i="1"/>
  <c r="Y9" i="1"/>
  <c r="Y1721" i="1"/>
  <c r="Y1225" i="1"/>
  <c r="Y233" i="1"/>
  <c r="Y249" i="1"/>
  <c r="Y1001" i="1"/>
  <c r="Y1768" i="1"/>
  <c r="Y25" i="1"/>
  <c r="Y201" i="1"/>
  <c r="Y1400" i="1"/>
  <c r="Y1177" i="1"/>
  <c r="Y761" i="1"/>
  <c r="Y1528" i="1"/>
  <c r="Y1800" i="1"/>
  <c r="Y1656" i="1"/>
  <c r="Y1736" i="1"/>
  <c r="Y1208" i="1"/>
  <c r="Y937" i="1"/>
  <c r="Y537" i="1"/>
  <c r="Y1256" i="1"/>
  <c r="Y1384" i="1"/>
  <c r="Y1352" i="1"/>
  <c r="Y1464" i="1"/>
  <c r="Y1000" i="1"/>
  <c r="Y745" i="1"/>
  <c r="Y1016" i="1"/>
  <c r="Y1144" i="1"/>
  <c r="Y1160" i="1"/>
  <c r="Y1192" i="1"/>
  <c r="Y792" i="1"/>
  <c r="Y521" i="1"/>
  <c r="Y744" i="1"/>
  <c r="Y920" i="1"/>
  <c r="Y936" i="1"/>
  <c r="Y952" i="1"/>
  <c r="Y7" i="1"/>
  <c r="Y101" i="1"/>
  <c r="Y131" i="1"/>
  <c r="Y33" i="1"/>
  <c r="Y63" i="1"/>
  <c r="Y75" i="1"/>
  <c r="Y341" i="1"/>
  <c r="Y371" i="1"/>
  <c r="Y273" i="1"/>
  <c r="Y319" i="1"/>
  <c r="Y315" i="1"/>
  <c r="R1183" i="1"/>
  <c r="S1183" i="1"/>
  <c r="S22" i="1"/>
  <c r="R22" i="1"/>
  <c r="S115" i="1"/>
  <c r="R115" i="1"/>
  <c r="S1723" i="1"/>
  <c r="R1723" i="1"/>
  <c r="S1330" i="1"/>
  <c r="R1330" i="1"/>
  <c r="R1149" i="1"/>
  <c r="S1149" i="1"/>
  <c r="R799" i="1"/>
  <c r="S799" i="1"/>
  <c r="S369" i="1"/>
  <c r="R369" i="1"/>
  <c r="R957" i="1"/>
  <c r="S957" i="1"/>
  <c r="S843" i="1"/>
  <c r="R843" i="1"/>
  <c r="S233" i="1"/>
  <c r="R233" i="1"/>
  <c r="S1030" i="1"/>
  <c r="R1030" i="1"/>
  <c r="S260" i="1"/>
  <c r="R260" i="1"/>
  <c r="S1768" i="1"/>
  <c r="R1768" i="1"/>
  <c r="R1652" i="1"/>
  <c r="S1652" i="1"/>
  <c r="S1442" i="1"/>
  <c r="R1442" i="1"/>
  <c r="S1776" i="1"/>
  <c r="R1776" i="1"/>
  <c r="R1236" i="1"/>
  <c r="S1236" i="1"/>
  <c r="S1009" i="1"/>
  <c r="R1009" i="1"/>
  <c r="S1551" i="1"/>
  <c r="R1551" i="1"/>
  <c r="S1279" i="1"/>
  <c r="R1279" i="1"/>
  <c r="S290" i="1"/>
  <c r="R290" i="1"/>
  <c r="S722" i="1"/>
  <c r="R722" i="1"/>
  <c r="S1645" i="1"/>
  <c r="R1645" i="1"/>
  <c r="S1389" i="1"/>
  <c r="R1389" i="1"/>
  <c r="R943" i="1"/>
  <c r="S943" i="1"/>
  <c r="S545" i="1"/>
  <c r="R545" i="1"/>
  <c r="S289" i="1"/>
  <c r="R289" i="1"/>
  <c r="S33" i="1"/>
  <c r="R33" i="1"/>
  <c r="S496" i="1"/>
  <c r="R496" i="1"/>
  <c r="S240" i="1"/>
  <c r="R240" i="1"/>
  <c r="R671" i="1"/>
  <c r="S671" i="1"/>
  <c r="R415" i="1"/>
  <c r="S415" i="1"/>
  <c r="R159" i="1"/>
  <c r="S159" i="1"/>
  <c r="R686" i="1"/>
  <c r="S686" i="1"/>
  <c r="R430" i="1"/>
  <c r="S430" i="1"/>
  <c r="R174" i="1"/>
  <c r="S174" i="1"/>
  <c r="R877" i="1"/>
  <c r="S877" i="1"/>
  <c r="R621" i="1"/>
  <c r="S621" i="1"/>
  <c r="R365" i="1"/>
  <c r="S365" i="1"/>
  <c r="S109" i="1"/>
  <c r="R109" i="1"/>
  <c r="S1084" i="1"/>
  <c r="R1084" i="1"/>
  <c r="S828" i="1"/>
  <c r="R828" i="1"/>
  <c r="S572" i="1"/>
  <c r="R572" i="1"/>
  <c r="S316" i="1"/>
  <c r="R316" i="1"/>
  <c r="S60" i="1"/>
  <c r="R60" i="1"/>
  <c r="S763" i="1"/>
  <c r="R763" i="1"/>
  <c r="S507" i="1"/>
  <c r="R507" i="1"/>
  <c r="S251" i="1"/>
  <c r="R251" i="1"/>
  <c r="S1210" i="1"/>
  <c r="R1210" i="1"/>
  <c r="S954" i="1"/>
  <c r="R954" i="1"/>
  <c r="S698" i="1"/>
  <c r="R698" i="1"/>
  <c r="S442" i="1"/>
  <c r="R442" i="1"/>
  <c r="S186" i="1"/>
  <c r="R186" i="1"/>
  <c r="S1177" i="1"/>
  <c r="R1177" i="1"/>
  <c r="S921" i="1"/>
  <c r="R921" i="1"/>
  <c r="R665" i="1"/>
  <c r="S665" i="1"/>
  <c r="S409" i="1"/>
  <c r="R409" i="1"/>
  <c r="S153" i="1"/>
  <c r="R153" i="1"/>
  <c r="S1176" i="1"/>
  <c r="R1176" i="1"/>
  <c r="S920" i="1"/>
  <c r="R920" i="1"/>
  <c r="R664" i="1"/>
  <c r="S664" i="1"/>
  <c r="S408" i="1"/>
  <c r="R408" i="1"/>
  <c r="S152" i="1"/>
  <c r="R152" i="1"/>
  <c r="S1127" i="1"/>
  <c r="R1127" i="1"/>
  <c r="S871" i="1"/>
  <c r="R871" i="1"/>
  <c r="R615" i="1"/>
  <c r="S615" i="1"/>
  <c r="S359" i="1"/>
  <c r="R359" i="1"/>
  <c r="S103" i="1"/>
  <c r="R103" i="1"/>
  <c r="S1206" i="1"/>
  <c r="R1206" i="1"/>
  <c r="S950" i="1"/>
  <c r="R950" i="1"/>
  <c r="S694" i="1"/>
  <c r="R694" i="1"/>
  <c r="S438" i="1"/>
  <c r="R438" i="1"/>
  <c r="S182" i="1"/>
  <c r="R182" i="1"/>
  <c r="R1285" i="1"/>
  <c r="S1285" i="1"/>
  <c r="R1029" i="1"/>
  <c r="S1029" i="1"/>
  <c r="R773" i="1"/>
  <c r="S773" i="1"/>
  <c r="S517" i="1"/>
  <c r="R517" i="1"/>
  <c r="S261" i="1"/>
  <c r="R261" i="1"/>
  <c r="S5" i="1"/>
  <c r="R5" i="1"/>
  <c r="R948" i="1"/>
  <c r="S948" i="1"/>
  <c r="S692" i="1"/>
  <c r="R692" i="1"/>
  <c r="S436" i="1"/>
  <c r="R436" i="1"/>
  <c r="S180" i="1"/>
  <c r="R180" i="1"/>
  <c r="S1299" i="1"/>
  <c r="R1299" i="1"/>
  <c r="R1043" i="1"/>
  <c r="S1043" i="1"/>
  <c r="R787" i="1"/>
  <c r="S787" i="1"/>
  <c r="S531" i="1"/>
  <c r="R531" i="1"/>
  <c r="S275" i="1"/>
  <c r="R275" i="1"/>
  <c r="S19" i="1"/>
  <c r="R19" i="1"/>
  <c r="Y266" i="1"/>
  <c r="Z612" i="1"/>
  <c r="Z1002" i="1"/>
  <c r="Y998" i="1"/>
  <c r="Z1246" i="1"/>
  <c r="Y1238" i="1"/>
  <c r="Y1332" i="1"/>
  <c r="Z1486" i="1"/>
  <c r="Z1482" i="1"/>
  <c r="Y1478" i="1"/>
  <c r="Y1572" i="1"/>
  <c r="Z1726" i="1"/>
  <c r="Y1718" i="1"/>
  <c r="Y1702" i="1"/>
  <c r="Y1796" i="1"/>
  <c r="Z1690" i="1"/>
  <c r="Y1686" i="1"/>
  <c r="Y1780" i="1"/>
  <c r="Z1674" i="1"/>
  <c r="Y1670" i="1"/>
  <c r="Y1764" i="1"/>
  <c r="Z1632" i="1"/>
  <c r="Y1654" i="1"/>
  <c r="Y1748" i="1"/>
  <c r="Z1646" i="1"/>
  <c r="Y1638" i="1"/>
  <c r="Y1732" i="1"/>
  <c r="Y1622" i="1"/>
  <c r="Y1716" i="1"/>
  <c r="Z1612" i="1"/>
  <c r="Y600" i="1"/>
  <c r="Y1688" i="1"/>
  <c r="Y472" i="1"/>
  <c r="Y712" i="1"/>
  <c r="Y696" i="1"/>
  <c r="Y728" i="1"/>
  <c r="Y85" i="1"/>
  <c r="Y115" i="1"/>
  <c r="Y17" i="1"/>
  <c r="Y31" i="1"/>
  <c r="Z45" i="1"/>
  <c r="Y59" i="1"/>
  <c r="R818" i="1"/>
  <c r="S818" i="1"/>
  <c r="S1391" i="1"/>
  <c r="R1391" i="1"/>
  <c r="S511" i="1"/>
  <c r="R511" i="1"/>
  <c r="S603" i="1"/>
  <c r="R603" i="1"/>
  <c r="S248" i="1"/>
  <c r="R248" i="1"/>
  <c r="R532" i="1"/>
  <c r="S532" i="1"/>
  <c r="Z1394" i="1"/>
  <c r="Z733" i="1"/>
  <c r="S1802" i="1"/>
  <c r="R1802" i="1"/>
  <c r="S1073" i="1"/>
  <c r="R1073" i="1"/>
  <c r="S578" i="1"/>
  <c r="R578" i="1"/>
  <c r="S576" i="1"/>
  <c r="R576" i="1"/>
  <c r="S587" i="1"/>
  <c r="R587" i="1"/>
  <c r="S1207" i="1"/>
  <c r="R1207" i="1"/>
  <c r="R1028" i="1"/>
  <c r="S1028" i="1"/>
  <c r="Z1798" i="1"/>
  <c r="S1643" i="1"/>
  <c r="R1643" i="1"/>
  <c r="S1512" i="1"/>
  <c r="R1512" i="1"/>
  <c r="S1574" i="1"/>
  <c r="R1574" i="1"/>
  <c r="R1365" i="1"/>
  <c r="S1365" i="1"/>
  <c r="R1396" i="1"/>
  <c r="S1396" i="1"/>
  <c r="S1683" i="1"/>
  <c r="R1683" i="1"/>
  <c r="S1698" i="1"/>
  <c r="R1698" i="1"/>
  <c r="S1319" i="1"/>
  <c r="R1319" i="1"/>
  <c r="S1627" i="1"/>
  <c r="R1627" i="1"/>
  <c r="S1452" i="1"/>
  <c r="R1452" i="1"/>
  <c r="S1706" i="1"/>
  <c r="R1706" i="1"/>
  <c r="R1087" i="1"/>
  <c r="S1087" i="1"/>
  <c r="S1496" i="1"/>
  <c r="R1496" i="1"/>
  <c r="S1721" i="1"/>
  <c r="R1721" i="1"/>
  <c r="S1527" i="1"/>
  <c r="R1527" i="1"/>
  <c r="R830" i="1"/>
  <c r="S830" i="1"/>
  <c r="S1289" i="1"/>
  <c r="R1289" i="1"/>
  <c r="S402" i="1"/>
  <c r="R402" i="1"/>
  <c r="R1605" i="1"/>
  <c r="S1605" i="1"/>
  <c r="S1345" i="1"/>
  <c r="R1345" i="1"/>
  <c r="S1352" i="1"/>
  <c r="R1352" i="1"/>
  <c r="S1636" i="1"/>
  <c r="R1636" i="1"/>
  <c r="S1380" i="1"/>
  <c r="R1380" i="1"/>
  <c r="R912" i="1"/>
  <c r="S912" i="1"/>
  <c r="S1667" i="1"/>
  <c r="R1667" i="1"/>
  <c r="S1411" i="1"/>
  <c r="R1411" i="1"/>
  <c r="R994" i="1"/>
  <c r="S994" i="1"/>
  <c r="S1682" i="1"/>
  <c r="R1682" i="1"/>
  <c r="S1426" i="1"/>
  <c r="R1426" i="1"/>
  <c r="S1035" i="1"/>
  <c r="R1035" i="1"/>
  <c r="S1729" i="1"/>
  <c r="R1729" i="1"/>
  <c r="S1473" i="1"/>
  <c r="R1473" i="1"/>
  <c r="S1137" i="1"/>
  <c r="R1137" i="1"/>
  <c r="S1760" i="1"/>
  <c r="R1760" i="1"/>
  <c r="S1504" i="1"/>
  <c r="R1504" i="1"/>
  <c r="S1211" i="1"/>
  <c r="R1211" i="1"/>
  <c r="S1791" i="1"/>
  <c r="R1791" i="1"/>
  <c r="S1535" i="1"/>
  <c r="R1535" i="1"/>
  <c r="S1259" i="1"/>
  <c r="R1259" i="1"/>
  <c r="S34" i="1"/>
  <c r="R34" i="1"/>
  <c r="S1566" i="1"/>
  <c r="R1566" i="1"/>
  <c r="S1297" i="1"/>
  <c r="R1297" i="1"/>
  <c r="S530" i="1"/>
  <c r="R530" i="1"/>
  <c r="S1629" i="1"/>
  <c r="R1629" i="1"/>
  <c r="S1373" i="1"/>
  <c r="R1373" i="1"/>
  <c r="R894" i="1"/>
  <c r="S894" i="1"/>
  <c r="S529" i="1"/>
  <c r="R529" i="1"/>
  <c r="S273" i="1"/>
  <c r="R273" i="1"/>
  <c r="S17" i="1"/>
  <c r="R17" i="1"/>
  <c r="S480" i="1"/>
  <c r="R480" i="1"/>
  <c r="S224" i="1"/>
  <c r="R224" i="1"/>
  <c r="R655" i="1"/>
  <c r="S655" i="1"/>
  <c r="R399" i="1"/>
  <c r="S399" i="1"/>
  <c r="R143" i="1"/>
  <c r="S143" i="1"/>
  <c r="R670" i="1"/>
  <c r="S670" i="1"/>
  <c r="R414" i="1"/>
  <c r="S414" i="1"/>
  <c r="R158" i="1"/>
  <c r="S158" i="1"/>
  <c r="R861" i="1"/>
  <c r="S861" i="1"/>
  <c r="R605" i="1"/>
  <c r="S605" i="1"/>
  <c r="R349" i="1"/>
  <c r="S349" i="1"/>
  <c r="S93" i="1"/>
  <c r="R93" i="1"/>
  <c r="S1068" i="1"/>
  <c r="R1068" i="1"/>
  <c r="S812" i="1"/>
  <c r="R812" i="1"/>
  <c r="S556" i="1"/>
  <c r="R556" i="1"/>
  <c r="S300" i="1"/>
  <c r="R300" i="1"/>
  <c r="S44" i="1"/>
  <c r="R44" i="1"/>
  <c r="S747" i="1"/>
  <c r="R747" i="1"/>
  <c r="S491" i="1"/>
  <c r="R491" i="1"/>
  <c r="S235" i="1"/>
  <c r="R235" i="1"/>
  <c r="S1194" i="1"/>
  <c r="R1194" i="1"/>
  <c r="S938" i="1"/>
  <c r="R938" i="1"/>
  <c r="S682" i="1"/>
  <c r="R682" i="1"/>
  <c r="S426" i="1"/>
  <c r="R426" i="1"/>
  <c r="S170" i="1"/>
  <c r="R170" i="1"/>
  <c r="S1161" i="1"/>
  <c r="R1161" i="1"/>
  <c r="S905" i="1"/>
  <c r="R905" i="1"/>
  <c r="S649" i="1"/>
  <c r="R649" i="1"/>
  <c r="S393" i="1"/>
  <c r="R393" i="1"/>
  <c r="S137" i="1"/>
  <c r="R137" i="1"/>
  <c r="S1160" i="1"/>
  <c r="R1160" i="1"/>
  <c r="S904" i="1"/>
  <c r="R904" i="1"/>
  <c r="S648" i="1"/>
  <c r="R648" i="1"/>
  <c r="S392" i="1"/>
  <c r="R392" i="1"/>
  <c r="S136" i="1"/>
  <c r="R136" i="1"/>
  <c r="S1111" i="1"/>
  <c r="R1111" i="1"/>
  <c r="S855" i="1"/>
  <c r="R855" i="1"/>
  <c r="S599" i="1"/>
  <c r="R599" i="1"/>
  <c r="S343" i="1"/>
  <c r="R343" i="1"/>
  <c r="S87" i="1"/>
  <c r="R87" i="1"/>
  <c r="S1190" i="1"/>
  <c r="R1190" i="1"/>
  <c r="S934" i="1"/>
  <c r="R934" i="1"/>
  <c r="S678" i="1"/>
  <c r="R678" i="1"/>
  <c r="S422" i="1"/>
  <c r="R422" i="1"/>
  <c r="S166" i="1"/>
  <c r="R166" i="1"/>
  <c r="R1269" i="1"/>
  <c r="S1269" i="1"/>
  <c r="S1013" i="1"/>
  <c r="R1013" i="1"/>
  <c r="S757" i="1"/>
  <c r="R757" i="1"/>
  <c r="S501" i="1"/>
  <c r="R501" i="1"/>
  <c r="S245" i="1"/>
  <c r="R245" i="1"/>
  <c r="R1188" i="1"/>
  <c r="S1188" i="1"/>
  <c r="S932" i="1"/>
  <c r="R932" i="1"/>
  <c r="S676" i="1"/>
  <c r="R676" i="1"/>
  <c r="S420" i="1"/>
  <c r="R420" i="1"/>
  <c r="S164" i="1"/>
  <c r="R164" i="1"/>
  <c r="S1283" i="1"/>
  <c r="R1283" i="1"/>
  <c r="R1027" i="1"/>
  <c r="S1027" i="1"/>
  <c r="R771" i="1"/>
  <c r="S771" i="1"/>
  <c r="S515" i="1"/>
  <c r="R515" i="1"/>
  <c r="S259" i="1"/>
  <c r="R259" i="1"/>
  <c r="Z312" i="1"/>
  <c r="Y795" i="1"/>
  <c r="Y282" i="1"/>
  <c r="Z26" i="1"/>
  <c r="Y27" i="1"/>
  <c r="Z262" i="1"/>
  <c r="Y338" i="1"/>
  <c r="Y510" i="1"/>
  <c r="Y506" i="1"/>
  <c r="Y578" i="1"/>
  <c r="Y750" i="1"/>
  <c r="Y746" i="1"/>
  <c r="Y742" i="1"/>
  <c r="Y836" i="1"/>
  <c r="Y818" i="1"/>
  <c r="Y990" i="1"/>
  <c r="Y986" i="1"/>
  <c r="Y982" i="1"/>
  <c r="Y1076" i="1"/>
  <c r="Y1058" i="1"/>
  <c r="Y1230" i="1"/>
  <c r="Y1226" i="1"/>
  <c r="Y1222" i="1"/>
  <c r="Y1316" i="1"/>
  <c r="Y1298" i="1"/>
  <c r="Y1462" i="1"/>
  <c r="Y1556" i="1"/>
  <c r="Y1538" i="1"/>
  <c r="Y1446" i="1"/>
  <c r="Y1540" i="1"/>
  <c r="Z1434" i="1"/>
  <c r="Y1430" i="1"/>
  <c r="Y1524" i="1"/>
  <c r="Y1414" i="1"/>
  <c r="Y1508" i="1"/>
  <c r="Y1398" i="1"/>
  <c r="Y1492" i="1"/>
  <c r="Z1390" i="1"/>
  <c r="Y1382" i="1"/>
  <c r="Y1476" i="1"/>
  <c r="Y1458" i="1"/>
  <c r="Y1366" i="1"/>
  <c r="Y1460" i="1"/>
  <c r="Y1442" i="1"/>
  <c r="Y1358" i="1"/>
  <c r="Y1354" i="1"/>
  <c r="Y1606" i="1"/>
  <c r="Y1700" i="1"/>
  <c r="Y1682" i="1"/>
  <c r="Y1598" i="1"/>
  <c r="Y1594" i="1"/>
  <c r="Y408" i="1"/>
  <c r="Y105" i="1"/>
  <c r="Y1512" i="1"/>
  <c r="Y200" i="1"/>
  <c r="Y536" i="1"/>
  <c r="Y488" i="1"/>
  <c r="Y456" i="1"/>
  <c r="S1293" i="1"/>
  <c r="R1293" i="1"/>
  <c r="S1383" i="1"/>
  <c r="R1383" i="1"/>
  <c r="S1609" i="1"/>
  <c r="R1609" i="1"/>
  <c r="S1523" i="1"/>
  <c r="R1523" i="1"/>
  <c r="S1538" i="1"/>
  <c r="R1538" i="1"/>
  <c r="S1585" i="1"/>
  <c r="R1585" i="1"/>
  <c r="S385" i="1"/>
  <c r="R385" i="1"/>
  <c r="R461" i="1"/>
  <c r="S461" i="1"/>
  <c r="S282" i="1"/>
  <c r="R282" i="1"/>
  <c r="R711" i="1"/>
  <c r="S711" i="1"/>
  <c r="S1044" i="1"/>
  <c r="R1044" i="1"/>
  <c r="Z1264" i="1"/>
  <c r="Z225" i="1"/>
  <c r="R1122" i="1"/>
  <c r="S1122" i="1"/>
  <c r="R866" i="1"/>
  <c r="S866" i="1"/>
  <c r="S1778" i="1"/>
  <c r="R1778" i="1"/>
  <c r="S1725" i="1"/>
  <c r="R1725" i="1"/>
  <c r="R445" i="1"/>
  <c r="S445" i="1"/>
  <c r="S1001" i="1"/>
  <c r="R1001" i="1"/>
  <c r="S518" i="1"/>
  <c r="R518" i="1"/>
  <c r="Z888" i="1"/>
  <c r="Y495" i="1"/>
  <c r="R930" i="1"/>
  <c r="S930" i="1"/>
  <c r="S1226" i="1"/>
  <c r="R1226" i="1"/>
  <c r="R1621" i="1"/>
  <c r="S1621" i="1"/>
  <c r="S961" i="1"/>
  <c r="R961" i="1"/>
  <c r="S1582" i="1"/>
  <c r="R1582" i="1"/>
  <c r="S1660" i="1"/>
  <c r="R1660" i="1"/>
  <c r="S1371" i="1"/>
  <c r="R1371" i="1"/>
  <c r="S881" i="1"/>
  <c r="R881" i="1"/>
  <c r="S1089" i="1"/>
  <c r="R1089" i="1"/>
  <c r="S1450" i="1"/>
  <c r="R1450" i="1"/>
  <c r="S1752" i="1"/>
  <c r="R1752" i="1"/>
  <c r="S1195" i="1"/>
  <c r="R1195" i="1"/>
  <c r="S1783" i="1"/>
  <c r="R1783" i="1"/>
  <c r="S1247" i="1"/>
  <c r="R1247" i="1"/>
  <c r="S1558" i="1"/>
  <c r="R1558" i="1"/>
  <c r="R815" i="1"/>
  <c r="S815" i="1"/>
  <c r="S1644" i="1"/>
  <c r="R1644" i="1"/>
  <c r="S1611" i="1"/>
  <c r="R1611" i="1"/>
  <c r="S1354" i="1"/>
  <c r="R1354" i="1"/>
  <c r="R832" i="1"/>
  <c r="S832" i="1"/>
  <c r="S1436" i="1"/>
  <c r="R1436" i="1"/>
  <c r="R1055" i="1"/>
  <c r="S1055" i="1"/>
  <c r="S1690" i="1"/>
  <c r="R1690" i="1"/>
  <c r="S1434" i="1"/>
  <c r="R1434" i="1"/>
  <c r="R1053" i="1"/>
  <c r="S1053" i="1"/>
  <c r="S1736" i="1"/>
  <c r="R1736" i="1"/>
  <c r="S1480" i="1"/>
  <c r="R1480" i="1"/>
  <c r="S1153" i="1"/>
  <c r="R1153" i="1"/>
  <c r="S1689" i="1"/>
  <c r="R1689" i="1"/>
  <c r="S1767" i="1"/>
  <c r="R1767" i="1"/>
  <c r="S1511" i="1"/>
  <c r="R1511" i="1"/>
  <c r="R1220" i="1"/>
  <c r="S1220" i="1"/>
  <c r="S1798" i="1"/>
  <c r="R1798" i="1"/>
  <c r="S1542" i="1"/>
  <c r="R1542" i="1"/>
  <c r="S1266" i="1"/>
  <c r="R1266" i="1"/>
  <c r="S146" i="1"/>
  <c r="R146" i="1"/>
  <c r="R1589" i="1"/>
  <c r="S1589" i="1"/>
  <c r="S1326" i="1"/>
  <c r="R1326" i="1"/>
  <c r="R753" i="1"/>
  <c r="S753" i="1"/>
  <c r="S1311" i="1"/>
  <c r="R1311" i="1"/>
  <c r="R1620" i="1"/>
  <c r="S1620" i="1"/>
  <c r="R1364" i="1"/>
  <c r="S1364" i="1"/>
  <c r="R863" i="1"/>
  <c r="S863" i="1"/>
  <c r="S1651" i="1"/>
  <c r="R1651" i="1"/>
  <c r="S1395" i="1"/>
  <c r="R1395" i="1"/>
  <c r="R960" i="1"/>
  <c r="S960" i="1"/>
  <c r="S1666" i="1"/>
  <c r="R1666" i="1"/>
  <c r="S1410" i="1"/>
  <c r="R1410" i="1"/>
  <c r="S993" i="1"/>
  <c r="R993" i="1"/>
  <c r="S1713" i="1"/>
  <c r="R1713" i="1"/>
  <c r="S1457" i="1"/>
  <c r="R1457" i="1"/>
  <c r="R1103" i="1"/>
  <c r="S1103" i="1"/>
  <c r="S1744" i="1"/>
  <c r="R1744" i="1"/>
  <c r="S1488" i="1"/>
  <c r="R1488" i="1"/>
  <c r="R1170" i="1"/>
  <c r="S1170" i="1"/>
  <c r="S1775" i="1"/>
  <c r="R1775" i="1"/>
  <c r="S1519" i="1"/>
  <c r="R1519" i="1"/>
  <c r="S1234" i="1"/>
  <c r="R1234" i="1"/>
  <c r="R1086" i="1"/>
  <c r="S1086" i="1"/>
  <c r="S1550" i="1"/>
  <c r="R1550" i="1"/>
  <c r="S1278" i="1"/>
  <c r="R1278" i="1"/>
  <c r="S274" i="1"/>
  <c r="R274" i="1"/>
  <c r="S1613" i="1"/>
  <c r="R1613" i="1"/>
  <c r="S1356" i="1"/>
  <c r="R1356" i="1"/>
  <c r="R834" i="1"/>
  <c r="S834" i="1"/>
  <c r="S513" i="1"/>
  <c r="R513" i="1"/>
  <c r="S257" i="1"/>
  <c r="R257" i="1"/>
  <c r="S720" i="1"/>
  <c r="R720" i="1"/>
  <c r="S464" i="1"/>
  <c r="R464" i="1"/>
  <c r="S208" i="1"/>
  <c r="R208" i="1"/>
  <c r="S639" i="1"/>
  <c r="R639" i="1"/>
  <c r="R383" i="1"/>
  <c r="S383" i="1"/>
  <c r="R127" i="1"/>
  <c r="S127" i="1"/>
  <c r="R654" i="1"/>
  <c r="S654" i="1"/>
  <c r="R398" i="1"/>
  <c r="S398" i="1"/>
  <c r="R142" i="1"/>
  <c r="S142" i="1"/>
  <c r="R845" i="1"/>
  <c r="S845" i="1"/>
  <c r="R589" i="1"/>
  <c r="S589" i="1"/>
  <c r="S333" i="1"/>
  <c r="R333" i="1"/>
  <c r="S77" i="1"/>
  <c r="R77" i="1"/>
  <c r="S1052" i="1"/>
  <c r="R1052" i="1"/>
  <c r="S796" i="1"/>
  <c r="R796" i="1"/>
  <c r="S540" i="1"/>
  <c r="R540" i="1"/>
  <c r="S284" i="1"/>
  <c r="R284" i="1"/>
  <c r="S28" i="1"/>
  <c r="R28" i="1"/>
  <c r="S731" i="1"/>
  <c r="R731" i="1"/>
  <c r="S475" i="1"/>
  <c r="R475" i="1"/>
  <c r="S219" i="1"/>
  <c r="R219" i="1"/>
  <c r="S1178" i="1"/>
  <c r="R1178" i="1"/>
  <c r="S922" i="1"/>
  <c r="R922" i="1"/>
  <c r="S666" i="1"/>
  <c r="R666" i="1"/>
  <c r="S410" i="1"/>
  <c r="R410" i="1"/>
  <c r="S154" i="1"/>
  <c r="R154" i="1"/>
  <c r="S1145" i="1"/>
  <c r="R1145" i="1"/>
  <c r="S889" i="1"/>
  <c r="R889" i="1"/>
  <c r="S633" i="1"/>
  <c r="R633" i="1"/>
  <c r="S377" i="1"/>
  <c r="R377" i="1"/>
  <c r="S121" i="1"/>
  <c r="R121" i="1"/>
  <c r="S1144" i="1"/>
  <c r="R1144" i="1"/>
  <c r="S888" i="1"/>
  <c r="R888" i="1"/>
  <c r="S632" i="1"/>
  <c r="R632" i="1"/>
  <c r="R376" i="1"/>
  <c r="S376" i="1"/>
  <c r="S120" i="1"/>
  <c r="R120" i="1"/>
  <c r="S1095" i="1"/>
  <c r="R1095" i="1"/>
  <c r="S839" i="1"/>
  <c r="R839" i="1"/>
  <c r="R583" i="1"/>
  <c r="S583" i="1"/>
  <c r="S327" i="1"/>
  <c r="R327" i="1"/>
  <c r="S71" i="1"/>
  <c r="R71" i="1"/>
  <c r="S1174" i="1"/>
  <c r="R1174" i="1"/>
  <c r="S918" i="1"/>
  <c r="R918" i="1"/>
  <c r="S662" i="1"/>
  <c r="R662" i="1"/>
  <c r="S406" i="1"/>
  <c r="R406" i="1"/>
  <c r="S150" i="1"/>
  <c r="R150" i="1"/>
  <c r="S1253" i="1"/>
  <c r="R1253" i="1"/>
  <c r="R997" i="1"/>
  <c r="S997" i="1"/>
  <c r="S741" i="1"/>
  <c r="R741" i="1"/>
  <c r="S485" i="1"/>
  <c r="R485" i="1"/>
  <c r="S229" i="1"/>
  <c r="R229" i="1"/>
  <c r="S1172" i="1"/>
  <c r="R1172" i="1"/>
  <c r="S916" i="1"/>
  <c r="R916" i="1"/>
  <c r="R660" i="1"/>
  <c r="S660" i="1"/>
  <c r="S404" i="1"/>
  <c r="R404" i="1"/>
  <c r="S148" i="1"/>
  <c r="R148" i="1"/>
  <c r="S1267" i="1"/>
  <c r="R1267" i="1"/>
  <c r="R1011" i="1"/>
  <c r="S1011" i="1"/>
  <c r="S755" i="1"/>
  <c r="R755" i="1"/>
  <c r="S499" i="1"/>
  <c r="R499" i="1"/>
  <c r="S243" i="1"/>
  <c r="R243" i="1"/>
  <c r="Z1777" i="1"/>
  <c r="Y1776" i="1"/>
  <c r="Y794" i="1"/>
  <c r="Z264" i="1"/>
  <c r="Z40" i="1"/>
  <c r="Z471" i="1"/>
  <c r="Y1785" i="1"/>
  <c r="Y82" i="1"/>
  <c r="Y224" i="1"/>
  <c r="Y254" i="1"/>
  <c r="Y252" i="1"/>
  <c r="Y250" i="1"/>
  <c r="Y464" i="1"/>
  <c r="Y494" i="1"/>
  <c r="Y492" i="1"/>
  <c r="Y490" i="1"/>
  <c r="Y486" i="1"/>
  <c r="Y580" i="1"/>
  <c r="Y562" i="1"/>
  <c r="Y704" i="1"/>
  <c r="Y734" i="1"/>
  <c r="Y732" i="1"/>
  <c r="Y730" i="1"/>
  <c r="Y726" i="1"/>
  <c r="Y820" i="1"/>
  <c r="Y802" i="1"/>
  <c r="Y944" i="1"/>
  <c r="Y974" i="1"/>
  <c r="Y972" i="1"/>
  <c r="Y970" i="1"/>
  <c r="Y966" i="1"/>
  <c r="Y1060" i="1"/>
  <c r="Y1042" i="1"/>
  <c r="Y1184" i="1"/>
  <c r="Y1214" i="1"/>
  <c r="Y1212" i="1"/>
  <c r="Y1210" i="1"/>
  <c r="Y1206" i="1"/>
  <c r="Y1300" i="1"/>
  <c r="Y1282" i="1"/>
  <c r="Y1168" i="1"/>
  <c r="Y1198" i="1"/>
  <c r="Y1196" i="1"/>
  <c r="Y1194" i="1"/>
  <c r="Y1190" i="1"/>
  <c r="Y1284" i="1"/>
  <c r="Y1266" i="1"/>
  <c r="Y1152" i="1"/>
  <c r="Y1182" i="1"/>
  <c r="Y1180" i="1"/>
  <c r="Y1178" i="1"/>
  <c r="Y1174" i="1"/>
  <c r="Y1268" i="1"/>
  <c r="Y1250" i="1"/>
  <c r="Y1136" i="1"/>
  <c r="Y1166" i="1"/>
  <c r="Y1164" i="1"/>
  <c r="Y1162" i="1"/>
  <c r="Y1158" i="1"/>
  <c r="Y1252" i="1"/>
  <c r="Y1234" i="1"/>
  <c r="Y1120" i="1"/>
  <c r="Y1150" i="1"/>
  <c r="Y1148" i="1"/>
  <c r="Y1146" i="1"/>
  <c r="Y1142" i="1"/>
  <c r="Y1236" i="1"/>
  <c r="Y1218" i="1"/>
  <c r="Y1104" i="1"/>
  <c r="Y1134" i="1"/>
  <c r="Y1132" i="1"/>
  <c r="Y1130" i="1"/>
  <c r="Y1126" i="1"/>
  <c r="Y1220" i="1"/>
  <c r="Y1202" i="1"/>
  <c r="Y1088" i="1"/>
  <c r="Y1118" i="1"/>
  <c r="Y1116" i="1"/>
  <c r="Y1114" i="1"/>
  <c r="Y1110" i="1"/>
  <c r="Y1204" i="1"/>
  <c r="Y1186" i="1"/>
  <c r="Y1072" i="1"/>
  <c r="Y1102" i="1"/>
  <c r="Y1100" i="1"/>
  <c r="Y1098" i="1"/>
  <c r="Y1350" i="1"/>
  <c r="Y1444" i="1"/>
  <c r="Y1426" i="1"/>
  <c r="Y1312" i="1"/>
  <c r="Y1342" i="1"/>
  <c r="Y1340" i="1"/>
  <c r="Y1338" i="1"/>
  <c r="Y1590" i="1"/>
  <c r="Y1684" i="1"/>
  <c r="Y1666" i="1"/>
  <c r="Y1552" i="1"/>
  <c r="Y1582" i="1"/>
  <c r="Y1580" i="1"/>
  <c r="Y1578" i="1"/>
  <c r="S1608" i="1"/>
  <c r="R1608" i="1"/>
  <c r="S1647" i="1"/>
  <c r="R1647" i="1"/>
  <c r="S80" i="1"/>
  <c r="R80" i="1"/>
  <c r="S668" i="1"/>
  <c r="R668" i="1"/>
  <c r="S761" i="1"/>
  <c r="R761" i="1"/>
  <c r="S1302" i="1"/>
  <c r="R1302" i="1"/>
  <c r="S276" i="1"/>
  <c r="R276" i="1"/>
  <c r="Z493" i="1"/>
  <c r="Z1235" i="1"/>
  <c r="S1329" i="1"/>
  <c r="R1329" i="1"/>
  <c r="S1215" i="1"/>
  <c r="R1215" i="1"/>
  <c r="R989" i="1"/>
  <c r="S989" i="1"/>
  <c r="S1164" i="1"/>
  <c r="R1164" i="1"/>
  <c r="S489" i="1"/>
  <c r="R489" i="1"/>
  <c r="R853" i="1"/>
  <c r="S853" i="1"/>
  <c r="S1387" i="1"/>
  <c r="R1387" i="1"/>
  <c r="S1753" i="1"/>
  <c r="R1753" i="1"/>
  <c r="R1037" i="1"/>
  <c r="S1037" i="1"/>
  <c r="S1595" i="1"/>
  <c r="R1595" i="1"/>
  <c r="S1674" i="1"/>
  <c r="R1674" i="1"/>
  <c r="S1464" i="1"/>
  <c r="R1464" i="1"/>
  <c r="S1657" i="1"/>
  <c r="R1657" i="1"/>
  <c r="S1495" i="1"/>
  <c r="R1495" i="1"/>
  <c r="S1782" i="1"/>
  <c r="R1782" i="1"/>
  <c r="S1526" i="1"/>
  <c r="R1526" i="1"/>
  <c r="S1246" i="1"/>
  <c r="R1246" i="1"/>
  <c r="S1577" i="1"/>
  <c r="R1577" i="1"/>
  <c r="R1573" i="1"/>
  <c r="S1573" i="1"/>
  <c r="S1307" i="1"/>
  <c r="R1307" i="1"/>
  <c r="S642" i="1"/>
  <c r="R642" i="1"/>
  <c r="S1273" i="1"/>
  <c r="R1273" i="1"/>
  <c r="R1604" i="1"/>
  <c r="S1604" i="1"/>
  <c r="S1344" i="1"/>
  <c r="R1344" i="1"/>
  <c r="R814" i="1"/>
  <c r="S814" i="1"/>
  <c r="S1635" i="1"/>
  <c r="R1635" i="1"/>
  <c r="S1379" i="1"/>
  <c r="R1379" i="1"/>
  <c r="R911" i="1"/>
  <c r="S911" i="1"/>
  <c r="S1650" i="1"/>
  <c r="R1650" i="1"/>
  <c r="S1394" i="1"/>
  <c r="R1394" i="1"/>
  <c r="R959" i="1"/>
  <c r="S959" i="1"/>
  <c r="S1697" i="1"/>
  <c r="R1697" i="1"/>
  <c r="S1441" i="1"/>
  <c r="R1441" i="1"/>
  <c r="R1069" i="1"/>
  <c r="S1069" i="1"/>
  <c r="S1728" i="1"/>
  <c r="R1728" i="1"/>
  <c r="S1472" i="1"/>
  <c r="R1472" i="1"/>
  <c r="R1136" i="1"/>
  <c r="S1136" i="1"/>
  <c r="S1759" i="1"/>
  <c r="R1759" i="1"/>
  <c r="S1503" i="1"/>
  <c r="R1503" i="1"/>
  <c r="R1204" i="1"/>
  <c r="S1204" i="1"/>
  <c r="S1790" i="1"/>
  <c r="R1790" i="1"/>
  <c r="S1534" i="1"/>
  <c r="R1534" i="1"/>
  <c r="S1258" i="1"/>
  <c r="R1258" i="1"/>
  <c r="S18" i="1"/>
  <c r="R18" i="1"/>
  <c r="S1597" i="1"/>
  <c r="R1597" i="1"/>
  <c r="S1337" i="1"/>
  <c r="R1337" i="1"/>
  <c r="R785" i="1"/>
  <c r="S785" i="1"/>
  <c r="S497" i="1"/>
  <c r="R497" i="1"/>
  <c r="S241" i="1"/>
  <c r="R241" i="1"/>
  <c r="S704" i="1"/>
  <c r="R704" i="1"/>
  <c r="S448" i="1"/>
  <c r="R448" i="1"/>
  <c r="S192" i="1"/>
  <c r="R192" i="1"/>
  <c r="R623" i="1"/>
  <c r="S623" i="1"/>
  <c r="R367" i="1"/>
  <c r="S367" i="1"/>
  <c r="S111" i="1"/>
  <c r="R111" i="1"/>
  <c r="S638" i="1"/>
  <c r="R638" i="1"/>
  <c r="R382" i="1"/>
  <c r="S382" i="1"/>
  <c r="R126" i="1"/>
  <c r="S126" i="1"/>
  <c r="R829" i="1"/>
  <c r="S829" i="1"/>
  <c r="R573" i="1"/>
  <c r="S573" i="1"/>
  <c r="S317" i="1"/>
  <c r="R317" i="1"/>
  <c r="S61" i="1"/>
  <c r="R61" i="1"/>
  <c r="S1036" i="1"/>
  <c r="R1036" i="1"/>
  <c r="S780" i="1"/>
  <c r="R780" i="1"/>
  <c r="S524" i="1"/>
  <c r="R524" i="1"/>
  <c r="S268" i="1"/>
  <c r="R268" i="1"/>
  <c r="S12" i="1"/>
  <c r="R12" i="1"/>
  <c r="S715" i="1"/>
  <c r="R715" i="1"/>
  <c r="S459" i="1"/>
  <c r="R459" i="1"/>
  <c r="S203" i="1"/>
  <c r="R203" i="1"/>
  <c r="S1162" i="1"/>
  <c r="R1162" i="1"/>
  <c r="S906" i="1"/>
  <c r="R906" i="1"/>
  <c r="S650" i="1"/>
  <c r="R650" i="1"/>
  <c r="S394" i="1"/>
  <c r="R394" i="1"/>
  <c r="S138" i="1"/>
  <c r="R138" i="1"/>
  <c r="S1129" i="1"/>
  <c r="R1129" i="1"/>
  <c r="S873" i="1"/>
  <c r="R873" i="1"/>
  <c r="S617" i="1"/>
  <c r="R617" i="1"/>
  <c r="S361" i="1"/>
  <c r="R361" i="1"/>
  <c r="S105" i="1"/>
  <c r="R105" i="1"/>
  <c r="S1128" i="1"/>
  <c r="R1128" i="1"/>
  <c r="S872" i="1"/>
  <c r="R872" i="1"/>
  <c r="S616" i="1"/>
  <c r="R616" i="1"/>
  <c r="S360" i="1"/>
  <c r="R360" i="1"/>
  <c r="S104" i="1"/>
  <c r="R104" i="1"/>
  <c r="S1079" i="1"/>
  <c r="R1079" i="1"/>
  <c r="S823" i="1"/>
  <c r="R823" i="1"/>
  <c r="S567" i="1"/>
  <c r="R567" i="1"/>
  <c r="S311" i="1"/>
  <c r="R311" i="1"/>
  <c r="S55" i="1"/>
  <c r="R55" i="1"/>
  <c r="S1158" i="1"/>
  <c r="R1158" i="1"/>
  <c r="S902" i="1"/>
  <c r="R902" i="1"/>
  <c r="S646" i="1"/>
  <c r="R646" i="1"/>
  <c r="S390" i="1"/>
  <c r="R390" i="1"/>
  <c r="S134" i="1"/>
  <c r="R134" i="1"/>
  <c r="R1237" i="1"/>
  <c r="S1237" i="1"/>
  <c r="R981" i="1"/>
  <c r="S981" i="1"/>
  <c r="S725" i="1"/>
  <c r="R725" i="1"/>
  <c r="S469" i="1"/>
  <c r="R469" i="1"/>
  <c r="S213" i="1"/>
  <c r="R213" i="1"/>
  <c r="S1156" i="1"/>
  <c r="R1156" i="1"/>
  <c r="S900" i="1"/>
  <c r="R900" i="1"/>
  <c r="S644" i="1"/>
  <c r="R644" i="1"/>
  <c r="S388" i="1"/>
  <c r="R388" i="1"/>
  <c r="S132" i="1"/>
  <c r="R132" i="1"/>
  <c r="S1251" i="1"/>
  <c r="R1251" i="1"/>
  <c r="R995" i="1"/>
  <c r="S995" i="1"/>
  <c r="S739" i="1"/>
  <c r="R739" i="1"/>
  <c r="S483" i="1"/>
  <c r="R483" i="1"/>
  <c r="S227" i="1"/>
  <c r="R227" i="1"/>
  <c r="Y1545" i="1"/>
  <c r="Z184" i="1"/>
  <c r="Z727" i="1"/>
  <c r="Z1735" i="1"/>
  <c r="Y13" i="1"/>
  <c r="Y1529" i="1"/>
  <c r="Y1561" i="1"/>
  <c r="Y66" i="1"/>
  <c r="Y208" i="1"/>
  <c r="Y236" i="1"/>
  <c r="Y230" i="1"/>
  <c r="Y324" i="1"/>
  <c r="Y306" i="1"/>
  <c r="Y448" i="1"/>
  <c r="Z478" i="1"/>
  <c r="Y476" i="1"/>
  <c r="Y470" i="1"/>
  <c r="Y564" i="1"/>
  <c r="Y546" i="1"/>
  <c r="Y688" i="1"/>
  <c r="Y716" i="1"/>
  <c r="Y710" i="1"/>
  <c r="Y804" i="1"/>
  <c r="Y786" i="1"/>
  <c r="Y928" i="1"/>
  <c r="Y958" i="1"/>
  <c r="Y956" i="1"/>
  <c r="Y954" i="1"/>
  <c r="Y950" i="1"/>
  <c r="Y1044" i="1"/>
  <c r="Y1026" i="1"/>
  <c r="Y912" i="1"/>
  <c r="Y942" i="1"/>
  <c r="Y940" i="1"/>
  <c r="Y938" i="1"/>
  <c r="Y934" i="1"/>
  <c r="Y1028" i="1"/>
  <c r="Y1010" i="1"/>
  <c r="Y896" i="1"/>
  <c r="Y926" i="1"/>
  <c r="Y924" i="1"/>
  <c r="Y922" i="1"/>
  <c r="Y918" i="1"/>
  <c r="Y1012" i="1"/>
  <c r="Y994" i="1"/>
  <c r="Y880" i="1"/>
  <c r="Y910" i="1"/>
  <c r="Y908" i="1"/>
  <c r="Y906" i="1"/>
  <c r="Y902" i="1"/>
  <c r="Y996" i="1"/>
  <c r="Y978" i="1"/>
  <c r="Y864" i="1"/>
  <c r="Y894" i="1"/>
  <c r="Y892" i="1"/>
  <c r="Y890" i="1"/>
  <c r="Y886" i="1"/>
  <c r="Y980" i="1"/>
  <c r="Y962" i="1"/>
  <c r="Y848" i="1"/>
  <c r="Y878" i="1"/>
  <c r="Y876" i="1"/>
  <c r="Y874" i="1"/>
  <c r="Y870" i="1"/>
  <c r="Y964" i="1"/>
  <c r="Y946" i="1"/>
  <c r="Y832" i="1"/>
  <c r="Y862" i="1"/>
  <c r="Y860" i="1"/>
  <c r="Y858" i="1"/>
  <c r="Y854" i="1"/>
  <c r="Y948" i="1"/>
  <c r="Y930" i="1"/>
  <c r="Y816" i="1"/>
  <c r="Z846" i="1"/>
  <c r="Y844" i="1"/>
  <c r="Z842" i="1"/>
  <c r="Y1094" i="1"/>
  <c r="Y1188" i="1"/>
  <c r="Y1170" i="1"/>
  <c r="Y1056" i="1"/>
  <c r="Y1084" i="1"/>
  <c r="Z1082" i="1"/>
  <c r="Y1334" i="1"/>
  <c r="Y1428" i="1"/>
  <c r="Y1410" i="1"/>
  <c r="Y1296" i="1"/>
  <c r="Y1326" i="1"/>
  <c r="Y1324" i="1"/>
  <c r="Y1322" i="1"/>
  <c r="R1165" i="1"/>
  <c r="S1165" i="1"/>
  <c r="R926" i="1"/>
  <c r="S926" i="1"/>
  <c r="S1359" i="1"/>
  <c r="R1359" i="1"/>
  <c r="R1167" i="1"/>
  <c r="S1167" i="1"/>
  <c r="R270" i="1"/>
  <c r="S270" i="1"/>
  <c r="S347" i="1"/>
  <c r="R347" i="1"/>
  <c r="S504" i="1"/>
  <c r="R504" i="1"/>
  <c r="S1125" i="1"/>
  <c r="R1125" i="1"/>
  <c r="S371" i="1"/>
  <c r="R371" i="1"/>
  <c r="Z1111" i="1"/>
  <c r="Z1341" i="1"/>
  <c r="S971" i="1"/>
  <c r="R971" i="1"/>
  <c r="S1600" i="1"/>
  <c r="R1600" i="1"/>
  <c r="S113" i="1"/>
  <c r="R113" i="1"/>
  <c r="S140" i="1"/>
  <c r="R140" i="1"/>
  <c r="S232" i="1"/>
  <c r="R232" i="1"/>
  <c r="R772" i="1"/>
  <c r="S772" i="1"/>
  <c r="Z769" i="1"/>
  <c r="S1722" i="1"/>
  <c r="R1722" i="1"/>
  <c r="S1308" i="1"/>
  <c r="R1308" i="1"/>
  <c r="R1070" i="1"/>
  <c r="S1070" i="1"/>
  <c r="S1628" i="1"/>
  <c r="R1628" i="1"/>
  <c r="R783" i="1"/>
  <c r="S783" i="1"/>
  <c r="R1021" i="1"/>
  <c r="S1021" i="1"/>
  <c r="R1010" i="1"/>
  <c r="S1010" i="1"/>
  <c r="S1751" i="1"/>
  <c r="R1751" i="1"/>
  <c r="S1051" i="1"/>
  <c r="R1051" i="1"/>
  <c r="S706" i="1"/>
  <c r="R706" i="1"/>
  <c r="R978" i="1"/>
  <c r="S978" i="1"/>
  <c r="S1402" i="1"/>
  <c r="R1402" i="1"/>
  <c r="S1448" i="1"/>
  <c r="R1448" i="1"/>
  <c r="S1593" i="1"/>
  <c r="R1593" i="1"/>
  <c r="S1479" i="1"/>
  <c r="R1479" i="1"/>
  <c r="S1766" i="1"/>
  <c r="R1766" i="1"/>
  <c r="S1510" i="1"/>
  <c r="R1510" i="1"/>
  <c r="S1218" i="1"/>
  <c r="R1218" i="1"/>
  <c r="R1557" i="1"/>
  <c r="S1557" i="1"/>
  <c r="S1288" i="1"/>
  <c r="R1288" i="1"/>
  <c r="S386" i="1"/>
  <c r="R386" i="1"/>
  <c r="S1227" i="1"/>
  <c r="R1227" i="1"/>
  <c r="R1588" i="1"/>
  <c r="S1588" i="1"/>
  <c r="S1325" i="1"/>
  <c r="R1325" i="1"/>
  <c r="S752" i="1"/>
  <c r="R752" i="1"/>
  <c r="S1619" i="1"/>
  <c r="R1619" i="1"/>
  <c r="S1362" i="1"/>
  <c r="R1362" i="1"/>
  <c r="R862" i="1"/>
  <c r="S862" i="1"/>
  <c r="S1634" i="1"/>
  <c r="R1634" i="1"/>
  <c r="S1378" i="1"/>
  <c r="R1378" i="1"/>
  <c r="R910" i="1"/>
  <c r="S910" i="1"/>
  <c r="S1681" i="1"/>
  <c r="R1681" i="1"/>
  <c r="S1425" i="1"/>
  <c r="R1425" i="1"/>
  <c r="R1026" i="1"/>
  <c r="S1026" i="1"/>
  <c r="S1712" i="1"/>
  <c r="R1712" i="1"/>
  <c r="S1456" i="1"/>
  <c r="R1456" i="1"/>
  <c r="S1102" i="1"/>
  <c r="R1102" i="1"/>
  <c r="S1743" i="1"/>
  <c r="R1743" i="1"/>
  <c r="S1487" i="1"/>
  <c r="R1487" i="1"/>
  <c r="S1169" i="1"/>
  <c r="R1169" i="1"/>
  <c r="S1774" i="1"/>
  <c r="R1774" i="1"/>
  <c r="S1518" i="1"/>
  <c r="R1518" i="1"/>
  <c r="S1233" i="1"/>
  <c r="R1233" i="1"/>
  <c r="S1785" i="1"/>
  <c r="R1785" i="1"/>
  <c r="S1581" i="1"/>
  <c r="R1581" i="1"/>
  <c r="R1316" i="1"/>
  <c r="S1316" i="1"/>
  <c r="R721" i="1"/>
  <c r="S721" i="1"/>
  <c r="S481" i="1"/>
  <c r="R481" i="1"/>
  <c r="S225" i="1"/>
  <c r="R225" i="1"/>
  <c r="S688" i="1"/>
  <c r="R688" i="1"/>
  <c r="S432" i="1"/>
  <c r="R432" i="1"/>
  <c r="S176" i="1"/>
  <c r="R176" i="1"/>
  <c r="R607" i="1"/>
  <c r="S607" i="1"/>
  <c r="R351" i="1"/>
  <c r="S351" i="1"/>
  <c r="R95" i="1"/>
  <c r="S95" i="1"/>
  <c r="R622" i="1"/>
  <c r="S622" i="1"/>
  <c r="R366" i="1"/>
  <c r="S366" i="1"/>
  <c r="S110" i="1"/>
  <c r="R110" i="1"/>
  <c r="R813" i="1"/>
  <c r="S813" i="1"/>
  <c r="R557" i="1"/>
  <c r="S557" i="1"/>
  <c r="S301" i="1"/>
  <c r="R301" i="1"/>
  <c r="S45" i="1"/>
  <c r="R45" i="1"/>
  <c r="S1020" i="1"/>
  <c r="R1020" i="1"/>
  <c r="S764" i="1"/>
  <c r="R764" i="1"/>
  <c r="R508" i="1"/>
  <c r="S508" i="1"/>
  <c r="S252" i="1"/>
  <c r="R252" i="1"/>
  <c r="S955" i="1"/>
  <c r="R955" i="1"/>
  <c r="S699" i="1"/>
  <c r="R699" i="1"/>
  <c r="S443" i="1"/>
  <c r="R443" i="1"/>
  <c r="S187" i="1"/>
  <c r="R187" i="1"/>
  <c r="S1146" i="1"/>
  <c r="R1146" i="1"/>
  <c r="S890" i="1"/>
  <c r="R890" i="1"/>
  <c r="S634" i="1"/>
  <c r="R634" i="1"/>
  <c r="S378" i="1"/>
  <c r="R378" i="1"/>
  <c r="S122" i="1"/>
  <c r="R122" i="1"/>
  <c r="S1113" i="1"/>
  <c r="R1113" i="1"/>
  <c r="S857" i="1"/>
  <c r="R857" i="1"/>
  <c r="S601" i="1"/>
  <c r="R601" i="1"/>
  <c r="S345" i="1"/>
  <c r="R345" i="1"/>
  <c r="S89" i="1"/>
  <c r="R89" i="1"/>
  <c r="S1112" i="1"/>
  <c r="R1112" i="1"/>
  <c r="S856" i="1"/>
  <c r="R856" i="1"/>
  <c r="S600" i="1"/>
  <c r="R600" i="1"/>
  <c r="S344" i="1"/>
  <c r="R344" i="1"/>
  <c r="S88" i="1"/>
  <c r="R88" i="1"/>
  <c r="S1063" i="1"/>
  <c r="R1063" i="1"/>
  <c r="S807" i="1"/>
  <c r="R807" i="1"/>
  <c r="S551" i="1"/>
  <c r="R551" i="1"/>
  <c r="S295" i="1"/>
  <c r="R295" i="1"/>
  <c r="S39" i="1"/>
  <c r="R39" i="1"/>
  <c r="S1142" i="1"/>
  <c r="R1142" i="1"/>
  <c r="S886" i="1"/>
  <c r="R886" i="1"/>
  <c r="S630" i="1"/>
  <c r="R630" i="1"/>
  <c r="S374" i="1"/>
  <c r="R374" i="1"/>
  <c r="S118" i="1"/>
  <c r="R118" i="1"/>
  <c r="R1221" i="1"/>
  <c r="S1221" i="1"/>
  <c r="R965" i="1"/>
  <c r="S965" i="1"/>
  <c r="S709" i="1"/>
  <c r="R709" i="1"/>
  <c r="S453" i="1"/>
  <c r="R453" i="1"/>
  <c r="S197" i="1"/>
  <c r="R197" i="1"/>
  <c r="S1140" i="1"/>
  <c r="R1140" i="1"/>
  <c r="S884" i="1"/>
  <c r="R884" i="1"/>
  <c r="R628" i="1"/>
  <c r="S628" i="1"/>
  <c r="S372" i="1"/>
  <c r="R372" i="1"/>
  <c r="S116" i="1"/>
  <c r="R116" i="1"/>
  <c r="S1235" i="1"/>
  <c r="R1235" i="1"/>
  <c r="R979" i="1"/>
  <c r="S979" i="1"/>
  <c r="S723" i="1"/>
  <c r="R723" i="1"/>
  <c r="S467" i="1"/>
  <c r="R467" i="1"/>
  <c r="S211" i="1"/>
  <c r="R211" i="1"/>
  <c r="Z38" i="1"/>
  <c r="Z1802" i="1"/>
  <c r="Z1302" i="1"/>
  <c r="Y1062" i="1"/>
  <c r="Z983" i="1"/>
  <c r="Y806" i="1"/>
  <c r="Y790" i="1"/>
  <c r="Z1479" i="1"/>
  <c r="Y1573" i="1"/>
  <c r="Y1789" i="1"/>
  <c r="Z1803" i="1"/>
  <c r="Z1081" i="1"/>
  <c r="Y1305" i="1"/>
  <c r="Y1497" i="1"/>
  <c r="Y52" i="1"/>
  <c r="Y50" i="1"/>
  <c r="Y192" i="1"/>
  <c r="Y222" i="1"/>
  <c r="Y220" i="1"/>
  <c r="Y218" i="1"/>
  <c r="Y214" i="1"/>
  <c r="Y308" i="1"/>
  <c r="Y290" i="1"/>
  <c r="Y432" i="1"/>
  <c r="Y462" i="1"/>
  <c r="Y460" i="1"/>
  <c r="Y458" i="1"/>
  <c r="Y454" i="1"/>
  <c r="Y548" i="1"/>
  <c r="Y530" i="1"/>
  <c r="Y672" i="1"/>
  <c r="Y702" i="1"/>
  <c r="Y700" i="1"/>
  <c r="Y698" i="1"/>
  <c r="Y694" i="1"/>
  <c r="Y788" i="1"/>
  <c r="Y770" i="1"/>
  <c r="Y656" i="1"/>
  <c r="Y686" i="1"/>
  <c r="Y684" i="1"/>
  <c r="Y682" i="1"/>
  <c r="Y678" i="1"/>
  <c r="Y772" i="1"/>
  <c r="Y754" i="1"/>
  <c r="Y640" i="1"/>
  <c r="Y670" i="1"/>
  <c r="Y668" i="1"/>
  <c r="Y666" i="1"/>
  <c r="Y662" i="1"/>
  <c r="Y756" i="1"/>
  <c r="Y738" i="1"/>
  <c r="Y624" i="1"/>
  <c r="Y654" i="1"/>
  <c r="Y652" i="1"/>
  <c r="Y650" i="1"/>
  <c r="Y646" i="1"/>
  <c r="Y740" i="1"/>
  <c r="Y722" i="1"/>
  <c r="Y608" i="1"/>
  <c r="Y638" i="1"/>
  <c r="Y636" i="1"/>
  <c r="Y634" i="1"/>
  <c r="Y630" i="1"/>
  <c r="Y724" i="1"/>
  <c r="Y706" i="1"/>
  <c r="Y592" i="1"/>
  <c r="Y622" i="1"/>
  <c r="Y620" i="1"/>
  <c r="Y618" i="1"/>
  <c r="Y614" i="1"/>
  <c r="Y708" i="1"/>
  <c r="Y690" i="1"/>
  <c r="Y576" i="1"/>
  <c r="Y606" i="1"/>
  <c r="Y604" i="1"/>
  <c r="Y602" i="1"/>
  <c r="Y598" i="1"/>
  <c r="Y692" i="1"/>
  <c r="Y674" i="1"/>
  <c r="Y560" i="1"/>
  <c r="Y590" i="1"/>
  <c r="Y588" i="1"/>
  <c r="Y586" i="1"/>
  <c r="Y838" i="1"/>
  <c r="Y932" i="1"/>
  <c r="Y914" i="1"/>
  <c r="Y800" i="1"/>
  <c r="Y830" i="1"/>
  <c r="Y828" i="1"/>
  <c r="Y826" i="1"/>
  <c r="Y1078" i="1"/>
  <c r="Y1172" i="1"/>
  <c r="Y1154" i="1"/>
  <c r="Y1040" i="1"/>
  <c r="Y1070" i="1"/>
  <c r="Y1068" i="1"/>
  <c r="Y1066" i="1"/>
  <c r="S1369" i="1"/>
  <c r="R1369" i="1"/>
  <c r="S1422" i="1"/>
  <c r="R1422" i="1"/>
  <c r="R526" i="1"/>
  <c r="S526" i="1"/>
  <c r="S794" i="1"/>
  <c r="R794" i="1"/>
  <c r="R455" i="1"/>
  <c r="S455" i="1"/>
  <c r="R883" i="1"/>
  <c r="S883" i="1"/>
  <c r="S1546" i="1"/>
  <c r="R1546" i="1"/>
  <c r="R1732" i="1"/>
  <c r="S1732" i="1"/>
  <c r="S1375" i="1"/>
  <c r="R1375" i="1"/>
  <c r="R254" i="1"/>
  <c r="S254" i="1"/>
  <c r="S10" i="1"/>
  <c r="R10" i="1"/>
  <c r="S6" i="1"/>
  <c r="R6" i="1"/>
  <c r="S1692" i="1"/>
  <c r="R1692" i="1"/>
  <c r="S1121" i="1"/>
  <c r="R1121" i="1"/>
  <c r="S162" i="1"/>
  <c r="R162" i="1"/>
  <c r="R864" i="1"/>
  <c r="S864" i="1"/>
  <c r="S1745" i="1"/>
  <c r="R1745" i="1"/>
  <c r="S1335" i="1"/>
  <c r="R1335" i="1"/>
  <c r="S1420" i="1"/>
  <c r="R1420" i="1"/>
  <c r="S1418" i="1"/>
  <c r="R1418" i="1"/>
  <c r="S1720" i="1"/>
  <c r="R1720" i="1"/>
  <c r="R1119" i="1"/>
  <c r="S1119" i="1"/>
  <c r="R1186" i="1"/>
  <c r="S1186" i="1"/>
  <c r="S1579" i="1"/>
  <c r="R1579" i="1"/>
  <c r="S1313" i="1"/>
  <c r="R1313" i="1"/>
  <c r="S1404" i="1"/>
  <c r="R1404" i="1"/>
  <c r="S1658" i="1"/>
  <c r="R1658" i="1"/>
  <c r="R976" i="1"/>
  <c r="S976" i="1"/>
  <c r="S1704" i="1"/>
  <c r="R1704" i="1"/>
  <c r="R1085" i="1"/>
  <c r="S1085" i="1"/>
  <c r="S1735" i="1"/>
  <c r="R1735" i="1"/>
  <c r="S1152" i="1"/>
  <c r="R1152" i="1"/>
  <c r="R769" i="1"/>
  <c r="S769" i="1"/>
  <c r="S242" i="1"/>
  <c r="R242" i="1"/>
  <c r="S1563" i="1"/>
  <c r="R1563" i="1"/>
  <c r="S1294" i="1"/>
  <c r="R1294" i="1"/>
  <c r="S482" i="1"/>
  <c r="R482" i="1"/>
  <c r="S1388" i="1"/>
  <c r="R1388" i="1"/>
  <c r="R942" i="1"/>
  <c r="S942" i="1"/>
  <c r="S1642" i="1"/>
  <c r="R1642" i="1"/>
  <c r="S1386" i="1"/>
  <c r="R1386" i="1"/>
  <c r="S929" i="1"/>
  <c r="R929" i="1"/>
  <c r="S1688" i="1"/>
  <c r="R1688" i="1"/>
  <c r="S1432" i="1"/>
  <c r="R1432" i="1"/>
  <c r="R1042" i="1"/>
  <c r="S1042" i="1"/>
  <c r="S1529" i="1"/>
  <c r="R1529" i="1"/>
  <c r="S1719" i="1"/>
  <c r="R1719" i="1"/>
  <c r="S1463" i="1"/>
  <c r="R1463" i="1"/>
  <c r="S1118" i="1"/>
  <c r="R1118" i="1"/>
  <c r="S1750" i="1"/>
  <c r="R1750" i="1"/>
  <c r="S1494" i="1"/>
  <c r="R1494" i="1"/>
  <c r="S1185" i="1"/>
  <c r="R1185" i="1"/>
  <c r="R1797" i="1"/>
  <c r="S1797" i="1"/>
  <c r="R1541" i="1"/>
  <c r="S1541" i="1"/>
  <c r="S1265" i="1"/>
  <c r="R1265" i="1"/>
  <c r="S130" i="1"/>
  <c r="R130" i="1"/>
  <c r="R1154" i="1"/>
  <c r="S1154" i="1"/>
  <c r="R1572" i="1"/>
  <c r="S1572" i="1"/>
  <c r="S1306" i="1"/>
  <c r="R1306" i="1"/>
  <c r="S626" i="1"/>
  <c r="R626" i="1"/>
  <c r="S1603" i="1"/>
  <c r="R1603" i="1"/>
  <c r="S1343" i="1"/>
  <c r="R1343" i="1"/>
  <c r="R802" i="1"/>
  <c r="S802" i="1"/>
  <c r="S1618" i="1"/>
  <c r="R1618" i="1"/>
  <c r="S1361" i="1"/>
  <c r="R1361" i="1"/>
  <c r="R850" i="1"/>
  <c r="S850" i="1"/>
  <c r="S1665" i="1"/>
  <c r="R1665" i="1"/>
  <c r="S1409" i="1"/>
  <c r="R1409" i="1"/>
  <c r="R992" i="1"/>
  <c r="S992" i="1"/>
  <c r="S1696" i="1"/>
  <c r="R1696" i="1"/>
  <c r="S1440" i="1"/>
  <c r="R1440" i="1"/>
  <c r="S1067" i="1"/>
  <c r="R1067" i="1"/>
  <c r="S1727" i="1"/>
  <c r="R1727" i="1"/>
  <c r="S1471" i="1"/>
  <c r="R1471" i="1"/>
  <c r="R1135" i="1"/>
  <c r="S1135" i="1"/>
  <c r="S1758" i="1"/>
  <c r="R1758" i="1"/>
  <c r="S1502" i="1"/>
  <c r="R1502" i="1"/>
  <c r="R1202" i="1"/>
  <c r="S1202" i="1"/>
  <c r="S1625" i="1"/>
  <c r="R1625" i="1"/>
  <c r="S1565" i="1"/>
  <c r="R1565" i="1"/>
  <c r="S1296" i="1"/>
  <c r="R1296" i="1"/>
  <c r="S514" i="1"/>
  <c r="R514" i="1"/>
  <c r="S465" i="1"/>
  <c r="R465" i="1"/>
  <c r="S209" i="1"/>
  <c r="R209" i="1"/>
  <c r="S672" i="1"/>
  <c r="R672" i="1"/>
  <c r="S416" i="1"/>
  <c r="R416" i="1"/>
  <c r="S160" i="1"/>
  <c r="R160" i="1"/>
  <c r="R591" i="1"/>
  <c r="S591" i="1"/>
  <c r="R335" i="1"/>
  <c r="S335" i="1"/>
  <c r="R79" i="1"/>
  <c r="S79" i="1"/>
  <c r="R606" i="1"/>
  <c r="S606" i="1"/>
  <c r="R350" i="1"/>
  <c r="S350" i="1"/>
  <c r="R94" i="1"/>
  <c r="S94" i="1"/>
  <c r="R797" i="1"/>
  <c r="S797" i="1"/>
  <c r="R541" i="1"/>
  <c r="S541" i="1"/>
  <c r="S285" i="1"/>
  <c r="R285" i="1"/>
  <c r="S29" i="1"/>
  <c r="R29" i="1"/>
  <c r="S1004" i="1"/>
  <c r="R1004" i="1"/>
  <c r="S748" i="1"/>
  <c r="R748" i="1"/>
  <c r="S492" i="1"/>
  <c r="R492" i="1"/>
  <c r="S236" i="1"/>
  <c r="R236" i="1"/>
  <c r="S939" i="1"/>
  <c r="R939" i="1"/>
  <c r="S683" i="1"/>
  <c r="R683" i="1"/>
  <c r="S427" i="1"/>
  <c r="R427" i="1"/>
  <c r="S171" i="1"/>
  <c r="R171" i="1"/>
  <c r="S1130" i="1"/>
  <c r="R1130" i="1"/>
  <c r="S874" i="1"/>
  <c r="R874" i="1"/>
  <c r="S618" i="1"/>
  <c r="R618" i="1"/>
  <c r="S362" i="1"/>
  <c r="R362" i="1"/>
  <c r="S106" i="1"/>
  <c r="R106" i="1"/>
  <c r="S1097" i="1"/>
  <c r="R1097" i="1"/>
  <c r="S841" i="1"/>
  <c r="R841" i="1"/>
  <c r="R585" i="1"/>
  <c r="S585" i="1"/>
  <c r="S329" i="1"/>
  <c r="R329" i="1"/>
  <c r="S73" i="1"/>
  <c r="R73" i="1"/>
  <c r="S1096" i="1"/>
  <c r="R1096" i="1"/>
  <c r="S840" i="1"/>
  <c r="R840" i="1"/>
  <c r="R584" i="1"/>
  <c r="S584" i="1"/>
  <c r="S328" i="1"/>
  <c r="R328" i="1"/>
  <c r="S72" i="1"/>
  <c r="R72" i="1"/>
  <c r="S1047" i="1"/>
  <c r="R1047" i="1"/>
  <c r="S791" i="1"/>
  <c r="R791" i="1"/>
  <c r="R535" i="1"/>
  <c r="S535" i="1"/>
  <c r="S279" i="1"/>
  <c r="R279" i="1"/>
  <c r="S23" i="1"/>
  <c r="R23" i="1"/>
  <c r="S1126" i="1"/>
  <c r="R1126" i="1"/>
  <c r="S870" i="1"/>
  <c r="R870" i="1"/>
  <c r="S614" i="1"/>
  <c r="R614" i="1"/>
  <c r="S358" i="1"/>
  <c r="R358" i="1"/>
  <c r="S102" i="1"/>
  <c r="R102" i="1"/>
  <c r="R1205" i="1"/>
  <c r="S1205" i="1"/>
  <c r="R949" i="1"/>
  <c r="S949" i="1"/>
  <c r="S693" i="1"/>
  <c r="R693" i="1"/>
  <c r="S437" i="1"/>
  <c r="R437" i="1"/>
  <c r="S181" i="1"/>
  <c r="R181" i="1"/>
  <c r="S1124" i="1"/>
  <c r="R1124" i="1"/>
  <c r="S868" i="1"/>
  <c r="R868" i="1"/>
  <c r="R612" i="1"/>
  <c r="S612" i="1"/>
  <c r="S356" i="1"/>
  <c r="R356" i="1"/>
  <c r="S100" i="1"/>
  <c r="R100" i="1"/>
  <c r="S1219" i="1"/>
  <c r="R1219" i="1"/>
  <c r="R963" i="1"/>
  <c r="S963" i="1"/>
  <c r="S707" i="1"/>
  <c r="R707" i="1"/>
  <c r="S451" i="1"/>
  <c r="R451" i="1"/>
  <c r="S195" i="1"/>
  <c r="R195" i="1"/>
  <c r="Z309" i="1"/>
  <c r="Z648" i="1"/>
  <c r="Z1495" i="1"/>
  <c r="Z1093" i="1"/>
  <c r="Y1046" i="1"/>
  <c r="Z837" i="1"/>
  <c r="Z1223" i="1"/>
  <c r="Y1317" i="1"/>
  <c r="Y1347" i="1"/>
  <c r="Y1533" i="1"/>
  <c r="Y1547" i="1"/>
  <c r="Y1557" i="1"/>
  <c r="Y1587" i="1"/>
  <c r="Y1791" i="1"/>
  <c r="Y1773" i="1"/>
  <c r="Y1787" i="1"/>
  <c r="Z1703" i="1"/>
  <c r="Y1797" i="1"/>
  <c r="Z376" i="1"/>
  <c r="Y1273" i="1"/>
  <c r="Y20" i="1"/>
  <c r="Y34" i="1"/>
  <c r="Y176" i="1"/>
  <c r="Z206" i="1"/>
  <c r="Y204" i="1"/>
  <c r="Y198" i="1"/>
  <c r="Y292" i="1"/>
  <c r="Y274" i="1"/>
  <c r="Y416" i="1"/>
  <c r="Y446" i="1"/>
  <c r="Y444" i="1"/>
  <c r="Y442" i="1"/>
  <c r="Y438" i="1"/>
  <c r="Y532" i="1"/>
  <c r="Y514" i="1"/>
  <c r="Y400" i="1"/>
  <c r="Y430" i="1"/>
  <c r="Y428" i="1"/>
  <c r="Y426" i="1"/>
  <c r="Y422" i="1"/>
  <c r="Y516" i="1"/>
  <c r="Y498" i="1"/>
  <c r="Y384" i="1"/>
  <c r="Y414" i="1"/>
  <c r="Y412" i="1"/>
  <c r="Y410" i="1"/>
  <c r="Y406" i="1"/>
  <c r="Y500" i="1"/>
  <c r="Y482" i="1"/>
  <c r="Y368" i="1"/>
  <c r="Y398" i="1"/>
  <c r="Y396" i="1"/>
  <c r="Y394" i="1"/>
  <c r="Y390" i="1"/>
  <c r="Y484" i="1"/>
  <c r="Y466" i="1"/>
  <c r="Y352" i="1"/>
  <c r="Y382" i="1"/>
  <c r="Y380" i="1"/>
  <c r="Y378" i="1"/>
  <c r="Y374" i="1"/>
  <c r="Y468" i="1"/>
  <c r="Y450" i="1"/>
  <c r="Y336" i="1"/>
  <c r="Y366" i="1"/>
  <c r="Y364" i="1"/>
  <c r="Y362" i="1"/>
  <c r="Y358" i="1"/>
  <c r="Y452" i="1"/>
  <c r="Y434" i="1"/>
  <c r="Y320" i="1"/>
  <c r="Y350" i="1"/>
  <c r="Y348" i="1"/>
  <c r="Y346" i="1"/>
  <c r="Y342" i="1"/>
  <c r="Y436" i="1"/>
  <c r="Y418" i="1"/>
  <c r="Y304" i="1"/>
  <c r="Y332" i="1"/>
  <c r="Y582" i="1"/>
  <c r="Y676" i="1"/>
  <c r="Y658" i="1"/>
  <c r="Y544" i="1"/>
  <c r="Y572" i="1"/>
  <c r="Y822" i="1"/>
  <c r="Y916" i="1"/>
  <c r="Y898" i="1"/>
  <c r="Y784" i="1"/>
  <c r="Y814" i="1"/>
  <c r="Y812" i="1"/>
  <c r="Y810" i="1"/>
  <c r="S1562" i="1"/>
  <c r="R1562" i="1"/>
  <c r="S1322" i="1"/>
  <c r="R1322" i="1"/>
  <c r="S129" i="1"/>
  <c r="R129" i="1"/>
  <c r="S412" i="1"/>
  <c r="R412" i="1"/>
  <c r="S1016" i="1"/>
  <c r="R1016" i="1"/>
  <c r="S101" i="1"/>
  <c r="R101" i="1"/>
  <c r="Z1024" i="1"/>
  <c r="S1367" i="1"/>
  <c r="R1367" i="1"/>
  <c r="S1242" i="1"/>
  <c r="R1242" i="1"/>
  <c r="S625" i="1"/>
  <c r="R625" i="1"/>
  <c r="S908" i="1"/>
  <c r="R908" i="1"/>
  <c r="S744" i="1"/>
  <c r="R744" i="1"/>
  <c r="S85" i="1"/>
  <c r="R85" i="1"/>
  <c r="S1468" i="1"/>
  <c r="R1468" i="1"/>
  <c r="S1543" i="1"/>
  <c r="R1543" i="1"/>
  <c r="S1427" i="1"/>
  <c r="R1427" i="1"/>
  <c r="R882" i="1"/>
  <c r="S882" i="1"/>
  <c r="S1672" i="1"/>
  <c r="R1672" i="1"/>
  <c r="S1703" i="1"/>
  <c r="R1703" i="1"/>
  <c r="S1447" i="1"/>
  <c r="R1447" i="1"/>
  <c r="S1083" i="1"/>
  <c r="R1083" i="1"/>
  <c r="S1734" i="1"/>
  <c r="R1734" i="1"/>
  <c r="S1478" i="1"/>
  <c r="R1478" i="1"/>
  <c r="R1151" i="1"/>
  <c r="S1151" i="1"/>
  <c r="R1781" i="1"/>
  <c r="S1781" i="1"/>
  <c r="R1525" i="1"/>
  <c r="S1525" i="1"/>
  <c r="S1245" i="1"/>
  <c r="R1245" i="1"/>
  <c r="S1769" i="1"/>
  <c r="R1769" i="1"/>
  <c r="R703" i="1"/>
  <c r="S703" i="1"/>
  <c r="R1556" i="1"/>
  <c r="S1556" i="1"/>
  <c r="S1287" i="1"/>
  <c r="R1287" i="1"/>
  <c r="S370" i="1"/>
  <c r="R370" i="1"/>
  <c r="S1587" i="1"/>
  <c r="R1587" i="1"/>
  <c r="S1324" i="1"/>
  <c r="R1324" i="1"/>
  <c r="R751" i="1"/>
  <c r="S751" i="1"/>
  <c r="S1602" i="1"/>
  <c r="R1602" i="1"/>
  <c r="S1342" i="1"/>
  <c r="R1342" i="1"/>
  <c r="R801" i="1"/>
  <c r="S801" i="1"/>
  <c r="S1649" i="1"/>
  <c r="R1649" i="1"/>
  <c r="S1393" i="1"/>
  <c r="R1393" i="1"/>
  <c r="R958" i="1"/>
  <c r="S958" i="1"/>
  <c r="S1680" i="1"/>
  <c r="R1680" i="1"/>
  <c r="S1424" i="1"/>
  <c r="R1424" i="1"/>
  <c r="S1025" i="1"/>
  <c r="R1025" i="1"/>
  <c r="S1711" i="1"/>
  <c r="R1711" i="1"/>
  <c r="S1455" i="1"/>
  <c r="R1455" i="1"/>
  <c r="R1101" i="1"/>
  <c r="S1101" i="1"/>
  <c r="S1742" i="1"/>
  <c r="R1742" i="1"/>
  <c r="S1486" i="1"/>
  <c r="R1486" i="1"/>
  <c r="S1168" i="1"/>
  <c r="R1168" i="1"/>
  <c r="R1120" i="1"/>
  <c r="S1120" i="1"/>
  <c r="S1549" i="1"/>
  <c r="R1549" i="1"/>
  <c r="S1277" i="1"/>
  <c r="R1277" i="1"/>
  <c r="S258" i="1"/>
  <c r="R258" i="1"/>
  <c r="S449" i="1"/>
  <c r="R449" i="1"/>
  <c r="S193" i="1"/>
  <c r="R193" i="1"/>
  <c r="S656" i="1"/>
  <c r="R656" i="1"/>
  <c r="S400" i="1"/>
  <c r="R400" i="1"/>
  <c r="S144" i="1"/>
  <c r="R144" i="1"/>
  <c r="R575" i="1"/>
  <c r="S575" i="1"/>
  <c r="R319" i="1"/>
  <c r="S319" i="1"/>
  <c r="R63" i="1"/>
  <c r="S63" i="1"/>
  <c r="R590" i="1"/>
  <c r="S590" i="1"/>
  <c r="R334" i="1"/>
  <c r="S334" i="1"/>
  <c r="R78" i="1"/>
  <c r="S78" i="1"/>
  <c r="R781" i="1"/>
  <c r="S781" i="1"/>
  <c r="R525" i="1"/>
  <c r="S525" i="1"/>
  <c r="S269" i="1"/>
  <c r="R269" i="1"/>
  <c r="S13" i="1"/>
  <c r="R13" i="1"/>
  <c r="S988" i="1"/>
  <c r="R988" i="1"/>
  <c r="S732" i="1"/>
  <c r="R732" i="1"/>
  <c r="S476" i="1"/>
  <c r="R476" i="1"/>
  <c r="S220" i="1"/>
  <c r="R220" i="1"/>
  <c r="S923" i="1"/>
  <c r="R923" i="1"/>
  <c r="S667" i="1"/>
  <c r="R667" i="1"/>
  <c r="S411" i="1"/>
  <c r="R411" i="1"/>
  <c r="S155" i="1"/>
  <c r="R155" i="1"/>
  <c r="S1114" i="1"/>
  <c r="R1114" i="1"/>
  <c r="S858" i="1"/>
  <c r="R858" i="1"/>
  <c r="S602" i="1"/>
  <c r="R602" i="1"/>
  <c r="S346" i="1"/>
  <c r="R346" i="1"/>
  <c r="S90" i="1"/>
  <c r="R90" i="1"/>
  <c r="S1081" i="1"/>
  <c r="R1081" i="1"/>
  <c r="S825" i="1"/>
  <c r="R825" i="1"/>
  <c r="S569" i="1"/>
  <c r="R569" i="1"/>
  <c r="S313" i="1"/>
  <c r="R313" i="1"/>
  <c r="S57" i="1"/>
  <c r="R57" i="1"/>
  <c r="S1080" i="1"/>
  <c r="R1080" i="1"/>
  <c r="S824" i="1"/>
  <c r="R824" i="1"/>
  <c r="S568" i="1"/>
  <c r="R568" i="1"/>
  <c r="S312" i="1"/>
  <c r="R312" i="1"/>
  <c r="S56" i="1"/>
  <c r="R56" i="1"/>
  <c r="S1031" i="1"/>
  <c r="R1031" i="1"/>
  <c r="S775" i="1"/>
  <c r="R775" i="1"/>
  <c r="S519" i="1"/>
  <c r="R519" i="1"/>
  <c r="S263" i="1"/>
  <c r="R263" i="1"/>
  <c r="S7" i="1"/>
  <c r="R7" i="1"/>
  <c r="S1110" i="1"/>
  <c r="R1110" i="1"/>
  <c r="S854" i="1"/>
  <c r="R854" i="1"/>
  <c r="S598" i="1"/>
  <c r="R598" i="1"/>
  <c r="S342" i="1"/>
  <c r="R342" i="1"/>
  <c r="S86" i="1"/>
  <c r="R86" i="1"/>
  <c r="R1189" i="1"/>
  <c r="S1189" i="1"/>
  <c r="R933" i="1"/>
  <c r="S933" i="1"/>
  <c r="S677" i="1"/>
  <c r="R677" i="1"/>
  <c r="S421" i="1"/>
  <c r="R421" i="1"/>
  <c r="S165" i="1"/>
  <c r="R165" i="1"/>
  <c r="R1108" i="1"/>
  <c r="S1108" i="1"/>
  <c r="R852" i="1"/>
  <c r="S852" i="1"/>
  <c r="S596" i="1"/>
  <c r="R596" i="1"/>
  <c r="S340" i="1"/>
  <c r="R340" i="1"/>
  <c r="S84" i="1"/>
  <c r="R84" i="1"/>
  <c r="S1203" i="1"/>
  <c r="R1203" i="1"/>
  <c r="R947" i="1"/>
  <c r="S947" i="1"/>
  <c r="S691" i="1"/>
  <c r="R691" i="1"/>
  <c r="S435" i="1"/>
  <c r="R435" i="1"/>
  <c r="S179" i="1"/>
  <c r="R179" i="1"/>
  <c r="Y1448" i="1"/>
  <c r="Z1558" i="1"/>
  <c r="Z1396" i="1"/>
  <c r="Y1156" i="1"/>
  <c r="Y900" i="1"/>
  <c r="Y884" i="1"/>
  <c r="Y1061" i="1"/>
  <c r="Z1277" i="1"/>
  <c r="Y1291" i="1"/>
  <c r="Y1301" i="1"/>
  <c r="Z1489" i="1"/>
  <c r="Y1535" i="1"/>
  <c r="Y1531" i="1"/>
  <c r="Y1447" i="1"/>
  <c r="Y1541" i="1"/>
  <c r="Z1571" i="1"/>
  <c r="Y1775" i="1"/>
  <c r="Z1757" i="1"/>
  <c r="Y1771" i="1"/>
  <c r="Y1781" i="1"/>
  <c r="Y1241" i="1"/>
  <c r="Z1065" i="1"/>
  <c r="Y19" i="1"/>
  <c r="Y18" i="1"/>
  <c r="Y160" i="1"/>
  <c r="Y188" i="1"/>
  <c r="Z186" i="1"/>
  <c r="Y182" i="1"/>
  <c r="Y276" i="1"/>
  <c r="Y258" i="1"/>
  <c r="Y144" i="1"/>
  <c r="Y172" i="1"/>
  <c r="Z170" i="1"/>
  <c r="Y166" i="1"/>
  <c r="Y260" i="1"/>
  <c r="Y242" i="1"/>
  <c r="Y128" i="1"/>
  <c r="Y156" i="1"/>
  <c r="Y150" i="1"/>
  <c r="Y244" i="1"/>
  <c r="Y226" i="1"/>
  <c r="Y112" i="1"/>
  <c r="Z142" i="1"/>
  <c r="Y140" i="1"/>
  <c r="Y134" i="1"/>
  <c r="Y228" i="1"/>
  <c r="Y210" i="1"/>
  <c r="Y96" i="1"/>
  <c r="Y124" i="1"/>
  <c r="Y118" i="1"/>
  <c r="Y212" i="1"/>
  <c r="Y194" i="1"/>
  <c r="Y80" i="1"/>
  <c r="Y108" i="1"/>
  <c r="Y102" i="1"/>
  <c r="Y196" i="1"/>
  <c r="Y178" i="1"/>
  <c r="Y64" i="1"/>
  <c r="Z94" i="1"/>
  <c r="Y92" i="1"/>
  <c r="Y86" i="1"/>
  <c r="Y180" i="1"/>
  <c r="Y162" i="1"/>
  <c r="Y48" i="1"/>
  <c r="Y78" i="1"/>
  <c r="Y76" i="1"/>
  <c r="Z74" i="1"/>
  <c r="Y326" i="1"/>
  <c r="Y420" i="1"/>
  <c r="Y402" i="1"/>
  <c r="Y288" i="1"/>
  <c r="Y316" i="1"/>
  <c r="Y566" i="1"/>
  <c r="Y660" i="1"/>
  <c r="Y642" i="1"/>
  <c r="Y528" i="1"/>
  <c r="Y558" i="1"/>
  <c r="Y556" i="1"/>
  <c r="Y554" i="1"/>
  <c r="S498" i="1"/>
  <c r="R498" i="1"/>
  <c r="S1639" i="1"/>
  <c r="R1639" i="1"/>
  <c r="R1748" i="1"/>
  <c r="S1748" i="1"/>
  <c r="S1794" i="1"/>
  <c r="R1794" i="1"/>
  <c r="S737" i="1"/>
  <c r="R737" i="1"/>
  <c r="S592" i="1"/>
  <c r="R592" i="1"/>
  <c r="S156" i="1"/>
  <c r="R156" i="1"/>
  <c r="S760" i="1"/>
  <c r="R760" i="1"/>
  <c r="R788" i="1"/>
  <c r="S788" i="1"/>
  <c r="S1467" i="1"/>
  <c r="R1467" i="1"/>
  <c r="S1623" i="1"/>
  <c r="R1623" i="1"/>
  <c r="S1763" i="1"/>
  <c r="R1763" i="1"/>
  <c r="R896" i="1"/>
  <c r="S896" i="1"/>
  <c r="S239" i="1"/>
  <c r="R239" i="1"/>
  <c r="S75" i="1"/>
  <c r="R75" i="1"/>
  <c r="S488" i="1"/>
  <c r="R488" i="1"/>
  <c r="R1109" i="1"/>
  <c r="S1109" i="1"/>
  <c r="S99" i="1"/>
  <c r="R99" i="1"/>
  <c r="Z237" i="1"/>
  <c r="S1676" i="1"/>
  <c r="R1676" i="1"/>
  <c r="S1799" i="1"/>
  <c r="R1799" i="1"/>
  <c r="S1179" i="1"/>
  <c r="R1179" i="1"/>
  <c r="S1275" i="1"/>
  <c r="R1275" i="1"/>
  <c r="S1626" i="1"/>
  <c r="R1626" i="1"/>
  <c r="R1008" i="1"/>
  <c r="S1008" i="1"/>
  <c r="S1531" i="1"/>
  <c r="R1531" i="1"/>
  <c r="S1355" i="1"/>
  <c r="R1355" i="1"/>
  <c r="S833" i="1"/>
  <c r="R833" i="1"/>
  <c r="S1610" i="1"/>
  <c r="R1610" i="1"/>
  <c r="S1353" i="1"/>
  <c r="R1353" i="1"/>
  <c r="R831" i="1"/>
  <c r="S831" i="1"/>
  <c r="S1656" i="1"/>
  <c r="R1656" i="1"/>
  <c r="S1400" i="1"/>
  <c r="R1400" i="1"/>
  <c r="R974" i="1"/>
  <c r="S974" i="1"/>
  <c r="S1465" i="1"/>
  <c r="R1465" i="1"/>
  <c r="S1687" i="1"/>
  <c r="R1687" i="1"/>
  <c r="S1431" i="1"/>
  <c r="R1431" i="1"/>
  <c r="S1041" i="1"/>
  <c r="R1041" i="1"/>
  <c r="S1718" i="1"/>
  <c r="R1718" i="1"/>
  <c r="S1462" i="1"/>
  <c r="R1462" i="1"/>
  <c r="R1117" i="1"/>
  <c r="S1117" i="1"/>
  <c r="S1765" i="1"/>
  <c r="R1765" i="1"/>
  <c r="S1509" i="1"/>
  <c r="R1509" i="1"/>
  <c r="S1217" i="1"/>
  <c r="R1217" i="1"/>
  <c r="S1737" i="1"/>
  <c r="R1737" i="1"/>
  <c r="R1796" i="1"/>
  <c r="S1796" i="1"/>
  <c r="R1540" i="1"/>
  <c r="S1540" i="1"/>
  <c r="S1264" i="1"/>
  <c r="R1264" i="1"/>
  <c r="S114" i="1"/>
  <c r="R114" i="1"/>
  <c r="S1571" i="1"/>
  <c r="R1571" i="1"/>
  <c r="S1305" i="1"/>
  <c r="R1305" i="1"/>
  <c r="S610" i="1"/>
  <c r="R610" i="1"/>
  <c r="S1586" i="1"/>
  <c r="R1586" i="1"/>
  <c r="S1323" i="1"/>
  <c r="R1323" i="1"/>
  <c r="S738" i="1"/>
  <c r="R738" i="1"/>
  <c r="S1633" i="1"/>
  <c r="R1633" i="1"/>
  <c r="S1377" i="1"/>
  <c r="R1377" i="1"/>
  <c r="R898" i="1"/>
  <c r="S898" i="1"/>
  <c r="S1664" i="1"/>
  <c r="R1664" i="1"/>
  <c r="S1408" i="1"/>
  <c r="R1408" i="1"/>
  <c r="R991" i="1"/>
  <c r="S991" i="1"/>
  <c r="S1695" i="1"/>
  <c r="R1695" i="1"/>
  <c r="S1439" i="1"/>
  <c r="R1439" i="1"/>
  <c r="R1058" i="1"/>
  <c r="S1058" i="1"/>
  <c r="S1726" i="1"/>
  <c r="R1726" i="1"/>
  <c r="S1470" i="1"/>
  <c r="R1470" i="1"/>
  <c r="S1134" i="1"/>
  <c r="R1134" i="1"/>
  <c r="S1789" i="1"/>
  <c r="R1789" i="1"/>
  <c r="S1533" i="1"/>
  <c r="R1533" i="1"/>
  <c r="S1257" i="1"/>
  <c r="R1257" i="1"/>
  <c r="S689" i="1"/>
  <c r="R689" i="1"/>
  <c r="S433" i="1"/>
  <c r="R433" i="1"/>
  <c r="S177" i="1"/>
  <c r="R177" i="1"/>
  <c r="S640" i="1"/>
  <c r="R640" i="1"/>
  <c r="S384" i="1"/>
  <c r="R384" i="1"/>
  <c r="S128" i="1"/>
  <c r="R128" i="1"/>
  <c r="R559" i="1"/>
  <c r="S559" i="1"/>
  <c r="R303" i="1"/>
  <c r="S303" i="1"/>
  <c r="R47" i="1"/>
  <c r="S47" i="1"/>
  <c r="R574" i="1"/>
  <c r="S574" i="1"/>
  <c r="R318" i="1"/>
  <c r="S318" i="1"/>
  <c r="R62" i="1"/>
  <c r="S62" i="1"/>
  <c r="R765" i="1"/>
  <c r="S765" i="1"/>
  <c r="R509" i="1"/>
  <c r="S509" i="1"/>
  <c r="S253" i="1"/>
  <c r="R253" i="1"/>
  <c r="S1228" i="1"/>
  <c r="R1228" i="1"/>
  <c r="S972" i="1"/>
  <c r="R972" i="1"/>
  <c r="S716" i="1"/>
  <c r="R716" i="1"/>
  <c r="S460" i="1"/>
  <c r="R460" i="1"/>
  <c r="S204" i="1"/>
  <c r="R204" i="1"/>
  <c r="S907" i="1"/>
  <c r="R907" i="1"/>
  <c r="S651" i="1"/>
  <c r="R651" i="1"/>
  <c r="S395" i="1"/>
  <c r="R395" i="1"/>
  <c r="S139" i="1"/>
  <c r="R139" i="1"/>
  <c r="S1098" i="1"/>
  <c r="R1098" i="1"/>
  <c r="S842" i="1"/>
  <c r="R842" i="1"/>
  <c r="R586" i="1"/>
  <c r="S586" i="1"/>
  <c r="S330" i="1"/>
  <c r="R330" i="1"/>
  <c r="S74" i="1"/>
  <c r="R74" i="1"/>
  <c r="S1065" i="1"/>
  <c r="R1065" i="1"/>
  <c r="S809" i="1"/>
  <c r="R809" i="1"/>
  <c r="S553" i="1"/>
  <c r="R553" i="1"/>
  <c r="S297" i="1"/>
  <c r="R297" i="1"/>
  <c r="S41" i="1"/>
  <c r="R41" i="1"/>
  <c r="S1064" i="1"/>
  <c r="R1064" i="1"/>
  <c r="S808" i="1"/>
  <c r="R808" i="1"/>
  <c r="S552" i="1"/>
  <c r="R552" i="1"/>
  <c r="S296" i="1"/>
  <c r="R296" i="1"/>
  <c r="S40" i="1"/>
  <c r="R40" i="1"/>
  <c r="S1015" i="1"/>
  <c r="R1015" i="1"/>
  <c r="S759" i="1"/>
  <c r="R759" i="1"/>
  <c r="S503" i="1"/>
  <c r="R503" i="1"/>
  <c r="S247" i="1"/>
  <c r="R247" i="1"/>
  <c r="S1350" i="1"/>
  <c r="R1350" i="1"/>
  <c r="S1094" i="1"/>
  <c r="R1094" i="1"/>
  <c r="S838" i="1"/>
  <c r="R838" i="1"/>
  <c r="S582" i="1"/>
  <c r="R582" i="1"/>
  <c r="S326" i="1"/>
  <c r="R326" i="1"/>
  <c r="S70" i="1"/>
  <c r="R70" i="1"/>
  <c r="S1173" i="1"/>
  <c r="R1173" i="1"/>
  <c r="R917" i="1"/>
  <c r="S917" i="1"/>
  <c r="S661" i="1"/>
  <c r="R661" i="1"/>
  <c r="S405" i="1"/>
  <c r="R405" i="1"/>
  <c r="S149" i="1"/>
  <c r="R149" i="1"/>
  <c r="R1092" i="1"/>
  <c r="S1092" i="1"/>
  <c r="R836" i="1"/>
  <c r="S836" i="1"/>
  <c r="R580" i="1"/>
  <c r="S580" i="1"/>
  <c r="S324" i="1"/>
  <c r="R324" i="1"/>
  <c r="S68" i="1"/>
  <c r="R68" i="1"/>
  <c r="S1187" i="1"/>
  <c r="R1187" i="1"/>
  <c r="R931" i="1"/>
  <c r="S931" i="1"/>
  <c r="S675" i="1"/>
  <c r="R675" i="1"/>
  <c r="S419" i="1"/>
  <c r="R419" i="1"/>
  <c r="S163" i="1"/>
  <c r="R163" i="1"/>
  <c r="Y98" i="1"/>
  <c r="Y1140" i="1"/>
  <c r="Y867" i="1"/>
  <c r="Y851" i="1"/>
  <c r="Z711" i="1"/>
  <c r="Y805" i="1"/>
  <c r="Z1039" i="1"/>
  <c r="Y1021" i="1"/>
  <c r="Y1035" i="1"/>
  <c r="Y1045" i="1"/>
  <c r="Z1233" i="1"/>
  <c r="Y1279" i="1"/>
  <c r="Y1261" i="1"/>
  <c r="Y1275" i="1"/>
  <c r="Y1285" i="1"/>
  <c r="Y1519" i="1"/>
  <c r="Y1501" i="1"/>
  <c r="Y1515" i="1"/>
  <c r="Z1431" i="1"/>
  <c r="Y1525" i="1"/>
  <c r="Y1759" i="1"/>
  <c r="Y1741" i="1"/>
  <c r="Y1755" i="1"/>
  <c r="Y1765" i="1"/>
  <c r="Z1795" i="1"/>
  <c r="Y1017" i="1"/>
  <c r="Y713" i="1"/>
  <c r="Y729" i="1"/>
  <c r="Y793" i="1"/>
  <c r="Y505" i="1"/>
  <c r="Y489" i="1"/>
  <c r="Y681" i="1"/>
  <c r="Z1385" i="1"/>
  <c r="Y1672" i="1"/>
  <c r="Y281" i="1"/>
  <c r="Y153" i="1"/>
  <c r="Y217" i="1"/>
  <c r="Y457" i="1"/>
  <c r="Z1129" i="1"/>
  <c r="Y1480" i="1"/>
  <c r="Z41" i="1"/>
  <c r="Y1752" i="1"/>
  <c r="Y1720" i="1"/>
  <c r="Y185" i="1"/>
  <c r="Y1272" i="1"/>
  <c r="Y137" i="1"/>
  <c r="Y1608" i="1"/>
  <c r="Y1560" i="1"/>
  <c r="Y1544" i="1"/>
  <c r="Y1704" i="1"/>
  <c r="Y1048" i="1"/>
  <c r="Y1784" i="1"/>
  <c r="Y1416" i="1"/>
  <c r="Y1336" i="1"/>
  <c r="Y1320" i="1"/>
  <c r="Y1432" i="1"/>
  <c r="Y824" i="1"/>
  <c r="Y1496" i="1"/>
  <c r="Y1176" i="1"/>
  <c r="Y1112" i="1"/>
  <c r="Y1064" i="1"/>
  <c r="Y1224" i="1"/>
  <c r="Y584" i="1"/>
  <c r="Y1240" i="1"/>
  <c r="Y984" i="1"/>
  <c r="Y904" i="1"/>
  <c r="Y808" i="1"/>
  <c r="Y70" i="1"/>
  <c r="Y164" i="1"/>
  <c r="Y146" i="1"/>
  <c r="Y32" i="1"/>
  <c r="Y62" i="1"/>
  <c r="Y60" i="1"/>
  <c r="Y310" i="1"/>
  <c r="Y404" i="1"/>
  <c r="Y386" i="1"/>
  <c r="Y272" i="1"/>
  <c r="Y302" i="1"/>
  <c r="Y300" i="1"/>
  <c r="Y298" i="1"/>
  <c r="R1006" i="1"/>
  <c r="S1006" i="1"/>
  <c r="R1023" i="1"/>
  <c r="S1023" i="1"/>
  <c r="R717" i="1"/>
  <c r="S717" i="1"/>
  <c r="S1017" i="1"/>
  <c r="R1017" i="1"/>
  <c r="S278" i="1"/>
  <c r="R278" i="1"/>
  <c r="S1274" i="1"/>
  <c r="R1274" i="1"/>
  <c r="S1398" i="1"/>
  <c r="R1398" i="1"/>
  <c r="S1522" i="1"/>
  <c r="R1522" i="1"/>
  <c r="S1406" i="1"/>
  <c r="R1406" i="1"/>
  <c r="R495" i="1"/>
  <c r="S495" i="1"/>
  <c r="S652" i="1"/>
  <c r="R652" i="1"/>
  <c r="S745" i="1"/>
  <c r="R745" i="1"/>
  <c r="S183" i="1"/>
  <c r="R183" i="1"/>
  <c r="S341" i="1"/>
  <c r="R341" i="1"/>
  <c r="S611" i="1"/>
  <c r="R611" i="1"/>
  <c r="Y256" i="1"/>
  <c r="Y887" i="1"/>
  <c r="S1466" i="1"/>
  <c r="R1466" i="1"/>
  <c r="S658" i="1"/>
  <c r="R658" i="1"/>
  <c r="S1489" i="1"/>
  <c r="R1489" i="1"/>
  <c r="S1803" i="1"/>
  <c r="R1803" i="1"/>
  <c r="S226" i="1"/>
  <c r="R226" i="1"/>
  <c r="S1370" i="1"/>
  <c r="R1370" i="1"/>
  <c r="S1416" i="1"/>
  <c r="R1416" i="1"/>
  <c r="S1787" i="1"/>
  <c r="R1787" i="1"/>
  <c r="S1252" i="1"/>
  <c r="R1252" i="1"/>
  <c r="S1515" i="1"/>
  <c r="R1515" i="1"/>
  <c r="S1596" i="1"/>
  <c r="R1596" i="1"/>
  <c r="S1594" i="1"/>
  <c r="R1594" i="1"/>
  <c r="S1640" i="1"/>
  <c r="R1640" i="1"/>
  <c r="R927" i="1"/>
  <c r="S927" i="1"/>
  <c r="S1415" i="1"/>
  <c r="R1415" i="1"/>
  <c r="S1446" i="1"/>
  <c r="R1446" i="1"/>
  <c r="R1493" i="1"/>
  <c r="S1493" i="1"/>
  <c r="R1524" i="1"/>
  <c r="S1524" i="1"/>
  <c r="S1555" i="1"/>
  <c r="R1555" i="1"/>
  <c r="S354" i="1"/>
  <c r="R354" i="1"/>
  <c r="S1570" i="1"/>
  <c r="R1570" i="1"/>
  <c r="S594" i="1"/>
  <c r="R594" i="1"/>
  <c r="S1617" i="1"/>
  <c r="R1617" i="1"/>
  <c r="S1360" i="1"/>
  <c r="R1360" i="1"/>
  <c r="S849" i="1"/>
  <c r="R849" i="1"/>
  <c r="S1648" i="1"/>
  <c r="R1648" i="1"/>
  <c r="S1392" i="1"/>
  <c r="R1392" i="1"/>
  <c r="S1679" i="1"/>
  <c r="R1679" i="1"/>
  <c r="S1423" i="1"/>
  <c r="R1423" i="1"/>
  <c r="R1024" i="1"/>
  <c r="S1024" i="1"/>
  <c r="S1710" i="1"/>
  <c r="R1710" i="1"/>
  <c r="S1454" i="1"/>
  <c r="R1454" i="1"/>
  <c r="S1099" i="1"/>
  <c r="R1099" i="1"/>
  <c r="S1773" i="1"/>
  <c r="R1773" i="1"/>
  <c r="S1517" i="1"/>
  <c r="R1517" i="1"/>
  <c r="S1232" i="1"/>
  <c r="R1232" i="1"/>
  <c r="S673" i="1"/>
  <c r="R673" i="1"/>
  <c r="S417" i="1"/>
  <c r="R417" i="1"/>
  <c r="S161" i="1"/>
  <c r="R161" i="1"/>
  <c r="S624" i="1"/>
  <c r="R624" i="1"/>
  <c r="S368" i="1"/>
  <c r="R368" i="1"/>
  <c r="S112" i="1"/>
  <c r="R112" i="1"/>
  <c r="R543" i="1"/>
  <c r="S543" i="1"/>
  <c r="R287" i="1"/>
  <c r="S287" i="1"/>
  <c r="R31" i="1"/>
  <c r="S31" i="1"/>
  <c r="R558" i="1"/>
  <c r="S558" i="1"/>
  <c r="R302" i="1"/>
  <c r="S302" i="1"/>
  <c r="R46" i="1"/>
  <c r="S46" i="1"/>
  <c r="R749" i="1"/>
  <c r="S749" i="1"/>
  <c r="R493" i="1"/>
  <c r="S493" i="1"/>
  <c r="S237" i="1"/>
  <c r="R237" i="1"/>
  <c r="S1212" i="1"/>
  <c r="R1212" i="1"/>
  <c r="S956" i="1"/>
  <c r="R956" i="1"/>
  <c r="S700" i="1"/>
  <c r="R700" i="1"/>
  <c r="S444" i="1"/>
  <c r="R444" i="1"/>
  <c r="S188" i="1"/>
  <c r="R188" i="1"/>
  <c r="S891" i="1"/>
  <c r="R891" i="1"/>
  <c r="S635" i="1"/>
  <c r="R635" i="1"/>
  <c r="S379" i="1"/>
  <c r="R379" i="1"/>
  <c r="S123" i="1"/>
  <c r="R123" i="1"/>
  <c r="S1082" i="1"/>
  <c r="R1082" i="1"/>
  <c r="S826" i="1"/>
  <c r="R826" i="1"/>
  <c r="S570" i="1"/>
  <c r="R570" i="1"/>
  <c r="S314" i="1"/>
  <c r="R314" i="1"/>
  <c r="S58" i="1"/>
  <c r="R58" i="1"/>
  <c r="S1049" i="1"/>
  <c r="R1049" i="1"/>
  <c r="S793" i="1"/>
  <c r="R793" i="1"/>
  <c r="R537" i="1"/>
  <c r="S537" i="1"/>
  <c r="S281" i="1"/>
  <c r="R281" i="1"/>
  <c r="S25" i="1"/>
  <c r="R25" i="1"/>
  <c r="S1048" i="1"/>
  <c r="R1048" i="1"/>
  <c r="S792" i="1"/>
  <c r="R792" i="1"/>
  <c r="R536" i="1"/>
  <c r="S536" i="1"/>
  <c r="S280" i="1"/>
  <c r="R280" i="1"/>
  <c r="S24" i="1"/>
  <c r="R24" i="1"/>
  <c r="S999" i="1"/>
  <c r="R999" i="1"/>
  <c r="S743" i="1"/>
  <c r="R743" i="1"/>
  <c r="R487" i="1"/>
  <c r="S487" i="1"/>
  <c r="S231" i="1"/>
  <c r="R231" i="1"/>
  <c r="S1334" i="1"/>
  <c r="R1334" i="1"/>
  <c r="S1078" i="1"/>
  <c r="R1078" i="1"/>
  <c r="S822" i="1"/>
  <c r="R822" i="1"/>
  <c r="S566" i="1"/>
  <c r="R566" i="1"/>
  <c r="S310" i="1"/>
  <c r="R310" i="1"/>
  <c r="S54" i="1"/>
  <c r="R54" i="1"/>
  <c r="S1157" i="1"/>
  <c r="R1157" i="1"/>
  <c r="R901" i="1"/>
  <c r="S901" i="1"/>
  <c r="S645" i="1"/>
  <c r="R645" i="1"/>
  <c r="S389" i="1"/>
  <c r="R389" i="1"/>
  <c r="S133" i="1"/>
  <c r="R133" i="1"/>
  <c r="R1076" i="1"/>
  <c r="S1076" i="1"/>
  <c r="S820" i="1"/>
  <c r="R820" i="1"/>
  <c r="S564" i="1"/>
  <c r="R564" i="1"/>
  <c r="S308" i="1"/>
  <c r="R308" i="1"/>
  <c r="S52" i="1"/>
  <c r="R52" i="1"/>
  <c r="S1171" i="1"/>
  <c r="R1171" i="1"/>
  <c r="R915" i="1"/>
  <c r="S915" i="1"/>
  <c r="S659" i="1"/>
  <c r="R659" i="1"/>
  <c r="S403" i="1"/>
  <c r="R403" i="1"/>
  <c r="S147" i="1"/>
  <c r="R147" i="1"/>
  <c r="Z114" i="1"/>
  <c r="Z1281" i="1"/>
  <c r="Y1288" i="1"/>
  <c r="Z1107" i="1"/>
  <c r="Y866" i="1"/>
  <c r="Y611" i="1"/>
  <c r="Y765" i="1"/>
  <c r="Y779" i="1"/>
  <c r="Y789" i="1"/>
  <c r="Y1023" i="1"/>
  <c r="Y1005" i="1"/>
  <c r="Y1019" i="1"/>
  <c r="Y1029" i="1"/>
  <c r="Y1263" i="1"/>
  <c r="Y1245" i="1"/>
  <c r="Y1259" i="1"/>
  <c r="Y1269" i="1"/>
  <c r="Y1503" i="1"/>
  <c r="Y1485" i="1"/>
  <c r="Y1499" i="1"/>
  <c r="Y1509" i="1"/>
  <c r="Z1539" i="1"/>
  <c r="Y1743" i="1"/>
  <c r="Y1725" i="1"/>
  <c r="Y1739" i="1"/>
  <c r="Z1655" i="1"/>
  <c r="Y1749" i="1"/>
  <c r="Z1681" i="1"/>
  <c r="Y1727" i="1"/>
  <c r="Y1709" i="1"/>
  <c r="Y1723" i="1"/>
  <c r="Y1639" i="1"/>
  <c r="Y1733" i="1"/>
  <c r="Y1711" i="1"/>
  <c r="Y1693" i="1"/>
  <c r="Y1707" i="1"/>
  <c r="Y1717" i="1"/>
  <c r="Y1649" i="1"/>
  <c r="Y1695" i="1"/>
  <c r="Y1677" i="1"/>
  <c r="Y1691" i="1"/>
  <c r="Z1607" i="1"/>
  <c r="Y1701" i="1"/>
  <c r="Y1633" i="1"/>
  <c r="Y1679" i="1"/>
  <c r="Y1661" i="1"/>
  <c r="Y1675" i="1"/>
  <c r="Y1591" i="1"/>
  <c r="Y1685" i="1"/>
  <c r="Z1715" i="1"/>
  <c r="Y1617" i="1"/>
  <c r="Y1663" i="1"/>
  <c r="Y1645" i="1"/>
  <c r="Y1659" i="1"/>
  <c r="Y1669" i="1"/>
  <c r="Y1601" i="1"/>
  <c r="Y1647" i="1"/>
  <c r="Y1629" i="1"/>
  <c r="Y1643" i="1"/>
  <c r="Y1559" i="1"/>
  <c r="Y1653" i="1"/>
  <c r="Z1683" i="1"/>
  <c r="Y1585" i="1"/>
  <c r="Y1631" i="1"/>
  <c r="Y1613" i="1"/>
  <c r="Y1627" i="1"/>
  <c r="Y1799" i="1"/>
  <c r="Y1032" i="1"/>
  <c r="Y1624" i="1"/>
  <c r="Y328" i="1"/>
  <c r="Y968" i="1"/>
  <c r="Y776" i="1"/>
  <c r="Y680" i="1"/>
  <c r="Y520" i="1"/>
  <c r="Y54" i="1"/>
  <c r="Y148" i="1"/>
  <c r="Y130" i="1"/>
  <c r="Y16" i="1"/>
  <c r="Y46" i="1"/>
  <c r="Y44" i="1"/>
  <c r="Y42" i="1"/>
  <c r="S1739" i="1"/>
  <c r="R1739" i="1"/>
  <c r="S1414" i="1"/>
  <c r="R1414" i="1"/>
  <c r="S1741" i="1"/>
  <c r="R1741" i="1"/>
  <c r="S1180" i="1"/>
  <c r="R1180" i="1"/>
  <c r="S505" i="1"/>
  <c r="R505" i="1"/>
  <c r="S534" i="1"/>
  <c r="R534" i="1"/>
  <c r="S627" i="1"/>
  <c r="R627" i="1"/>
  <c r="Z257" i="1"/>
  <c r="Y511" i="1"/>
  <c r="S1592" i="1"/>
  <c r="R1592" i="1"/>
  <c r="S1507" i="1"/>
  <c r="R1507" i="1"/>
  <c r="S1662" i="1"/>
  <c r="R1662" i="1"/>
  <c r="S510" i="1"/>
  <c r="R510" i="1"/>
  <c r="S778" i="1"/>
  <c r="R778" i="1"/>
  <c r="S439" i="1"/>
  <c r="R439" i="1"/>
  <c r="S4" i="1"/>
  <c r="R4" i="1"/>
  <c r="Y255" i="1"/>
  <c r="S1131" i="1"/>
  <c r="R1131" i="1"/>
  <c r="R1268" i="1"/>
  <c r="S1268" i="1"/>
  <c r="S1385" i="1"/>
  <c r="R1385" i="1"/>
  <c r="S1520" i="1"/>
  <c r="R1520" i="1"/>
  <c r="S1547" i="1"/>
  <c r="R1547" i="1"/>
  <c r="S1372" i="1"/>
  <c r="R1372" i="1"/>
  <c r="R880" i="1"/>
  <c r="S880" i="1"/>
  <c r="S1497" i="1"/>
  <c r="R1497" i="1"/>
  <c r="S1612" i="1"/>
  <c r="R1612" i="1"/>
  <c r="S3" i="1"/>
  <c r="R3" i="1"/>
  <c r="S1771" i="1"/>
  <c r="R1771" i="1"/>
  <c r="S1230" i="1"/>
  <c r="R1230" i="1"/>
  <c r="S1336" i="1"/>
  <c r="R1336" i="1"/>
  <c r="R784" i="1"/>
  <c r="S784" i="1"/>
  <c r="R1332" i="1"/>
  <c r="S1332" i="1"/>
  <c r="R770" i="1"/>
  <c r="S770" i="1"/>
  <c r="S1384" i="1"/>
  <c r="R1384" i="1"/>
  <c r="S1433" i="1"/>
  <c r="R1433" i="1"/>
  <c r="S1671" i="1"/>
  <c r="R1671" i="1"/>
  <c r="R1007" i="1"/>
  <c r="S1007" i="1"/>
  <c r="S1702" i="1"/>
  <c r="R1702" i="1"/>
  <c r="R1074" i="1"/>
  <c r="S1074" i="1"/>
  <c r="R1749" i="1"/>
  <c r="S1749" i="1"/>
  <c r="S1184" i="1"/>
  <c r="R1184" i="1"/>
  <c r="S1705" i="1"/>
  <c r="R1705" i="1"/>
  <c r="R1780" i="1"/>
  <c r="S1780" i="1"/>
  <c r="S1244" i="1"/>
  <c r="R1244" i="1"/>
  <c r="R879" i="1"/>
  <c r="S879" i="1"/>
  <c r="R1284" i="1"/>
  <c r="S1284" i="1"/>
  <c r="S1304" i="1"/>
  <c r="R1304" i="1"/>
  <c r="R946" i="1"/>
  <c r="S946" i="1"/>
  <c r="S1788" i="1"/>
  <c r="R1788" i="1"/>
  <c r="S1755" i="1"/>
  <c r="R1755" i="1"/>
  <c r="S1499" i="1"/>
  <c r="R1499" i="1"/>
  <c r="R1199" i="1"/>
  <c r="S1199" i="1"/>
  <c r="S1580" i="1"/>
  <c r="R1580" i="1"/>
  <c r="S1314" i="1"/>
  <c r="R1314" i="1"/>
  <c r="R719" i="1"/>
  <c r="S719" i="1"/>
  <c r="S1578" i="1"/>
  <c r="R1578" i="1"/>
  <c r="S1312" i="1"/>
  <c r="R1312" i="1"/>
  <c r="R705" i="1"/>
  <c r="S705" i="1"/>
  <c r="S1624" i="1"/>
  <c r="R1624" i="1"/>
  <c r="S1368" i="1"/>
  <c r="R1368" i="1"/>
  <c r="R878" i="1"/>
  <c r="S878" i="1"/>
  <c r="S1401" i="1"/>
  <c r="R1401" i="1"/>
  <c r="S1655" i="1"/>
  <c r="R1655" i="1"/>
  <c r="S1399" i="1"/>
  <c r="R1399" i="1"/>
  <c r="R973" i="1"/>
  <c r="S973" i="1"/>
  <c r="S1686" i="1"/>
  <c r="R1686" i="1"/>
  <c r="S1430" i="1"/>
  <c r="R1430" i="1"/>
  <c r="R1040" i="1"/>
  <c r="S1040" i="1"/>
  <c r="R1733" i="1"/>
  <c r="S1733" i="1"/>
  <c r="R1477" i="1"/>
  <c r="S1477" i="1"/>
  <c r="S1150" i="1"/>
  <c r="R1150" i="1"/>
  <c r="S1673" i="1"/>
  <c r="R1673" i="1"/>
  <c r="S1764" i="1"/>
  <c r="R1764" i="1"/>
  <c r="S1508" i="1"/>
  <c r="R1508" i="1"/>
  <c r="S1216" i="1"/>
  <c r="R1216" i="1"/>
  <c r="S1795" i="1"/>
  <c r="R1795" i="1"/>
  <c r="S1539" i="1"/>
  <c r="R1539" i="1"/>
  <c r="S1263" i="1"/>
  <c r="R1263" i="1"/>
  <c r="S98" i="1"/>
  <c r="R98" i="1"/>
  <c r="S1554" i="1"/>
  <c r="R1554" i="1"/>
  <c r="S1282" i="1"/>
  <c r="R1282" i="1"/>
  <c r="S338" i="1"/>
  <c r="R338" i="1"/>
  <c r="S1601" i="1"/>
  <c r="R1601" i="1"/>
  <c r="S1341" i="1"/>
  <c r="R1341" i="1"/>
  <c r="R800" i="1"/>
  <c r="S800" i="1"/>
  <c r="S1632" i="1"/>
  <c r="R1632" i="1"/>
  <c r="S1376" i="1"/>
  <c r="R1376" i="1"/>
  <c r="S897" i="1"/>
  <c r="R897" i="1"/>
  <c r="S1663" i="1"/>
  <c r="R1663" i="1"/>
  <c r="S1407" i="1"/>
  <c r="R1407" i="1"/>
  <c r="R990" i="1"/>
  <c r="S990" i="1"/>
  <c r="S1694" i="1"/>
  <c r="R1694" i="1"/>
  <c r="S1438" i="1"/>
  <c r="R1438" i="1"/>
  <c r="S1057" i="1"/>
  <c r="R1057" i="1"/>
  <c r="S1757" i="1"/>
  <c r="R1757" i="1"/>
  <c r="S1501" i="1"/>
  <c r="R1501" i="1"/>
  <c r="S1201" i="1"/>
  <c r="R1201" i="1"/>
  <c r="S657" i="1"/>
  <c r="R657" i="1"/>
  <c r="S401" i="1"/>
  <c r="R401" i="1"/>
  <c r="S145" i="1"/>
  <c r="R145" i="1"/>
  <c r="S608" i="1"/>
  <c r="R608" i="1"/>
  <c r="S352" i="1"/>
  <c r="R352" i="1"/>
  <c r="S96" i="1"/>
  <c r="R96" i="1"/>
  <c r="R527" i="1"/>
  <c r="S527" i="1"/>
  <c r="R271" i="1"/>
  <c r="S271" i="1"/>
  <c r="R15" i="1"/>
  <c r="S15" i="1"/>
  <c r="R542" i="1"/>
  <c r="S542" i="1"/>
  <c r="R286" i="1"/>
  <c r="S286" i="1"/>
  <c r="R30" i="1"/>
  <c r="S30" i="1"/>
  <c r="R733" i="1"/>
  <c r="S733" i="1"/>
  <c r="R477" i="1"/>
  <c r="S477" i="1"/>
  <c r="S221" i="1"/>
  <c r="R221" i="1"/>
  <c r="S1196" i="1"/>
  <c r="R1196" i="1"/>
  <c r="S940" i="1"/>
  <c r="R940" i="1"/>
  <c r="S684" i="1"/>
  <c r="R684" i="1"/>
  <c r="S428" i="1"/>
  <c r="R428" i="1"/>
  <c r="S172" i="1"/>
  <c r="R172" i="1"/>
  <c r="S875" i="1"/>
  <c r="R875" i="1"/>
  <c r="S619" i="1"/>
  <c r="R619" i="1"/>
  <c r="S363" i="1"/>
  <c r="R363" i="1"/>
  <c r="S107" i="1"/>
  <c r="R107" i="1"/>
  <c r="S1066" i="1"/>
  <c r="R1066" i="1"/>
  <c r="S810" i="1"/>
  <c r="R810" i="1"/>
  <c r="S554" i="1"/>
  <c r="R554" i="1"/>
  <c r="S298" i="1"/>
  <c r="R298" i="1"/>
  <c r="S42" i="1"/>
  <c r="R42" i="1"/>
  <c r="S1033" i="1"/>
  <c r="R1033" i="1"/>
  <c r="S777" i="1"/>
  <c r="R777" i="1"/>
  <c r="S521" i="1"/>
  <c r="R521" i="1"/>
  <c r="S265" i="1"/>
  <c r="R265" i="1"/>
  <c r="S9" i="1"/>
  <c r="R9" i="1"/>
  <c r="S1032" i="1"/>
  <c r="R1032" i="1"/>
  <c r="S776" i="1"/>
  <c r="R776" i="1"/>
  <c r="S520" i="1"/>
  <c r="R520" i="1"/>
  <c r="S264" i="1"/>
  <c r="R264" i="1"/>
  <c r="S8" i="1"/>
  <c r="R8" i="1"/>
  <c r="S983" i="1"/>
  <c r="R983" i="1"/>
  <c r="S727" i="1"/>
  <c r="R727" i="1"/>
  <c r="S471" i="1"/>
  <c r="R471" i="1"/>
  <c r="S215" i="1"/>
  <c r="R215" i="1"/>
  <c r="S1318" i="1"/>
  <c r="R1318" i="1"/>
  <c r="S1062" i="1"/>
  <c r="R1062" i="1"/>
  <c r="S806" i="1"/>
  <c r="R806" i="1"/>
  <c r="S550" i="1"/>
  <c r="R550" i="1"/>
  <c r="S294" i="1"/>
  <c r="R294" i="1"/>
  <c r="S38" i="1"/>
  <c r="R38" i="1"/>
  <c r="S1141" i="1"/>
  <c r="R1141" i="1"/>
  <c r="R885" i="1"/>
  <c r="S885" i="1"/>
  <c r="S629" i="1"/>
  <c r="R629" i="1"/>
  <c r="S373" i="1"/>
  <c r="R373" i="1"/>
  <c r="S117" i="1"/>
  <c r="R117" i="1"/>
  <c r="R1060" i="1"/>
  <c r="S1060" i="1"/>
  <c r="R804" i="1"/>
  <c r="S804" i="1"/>
  <c r="S548" i="1"/>
  <c r="R548" i="1"/>
  <c r="S292" i="1"/>
  <c r="R292" i="1"/>
  <c r="S36" i="1"/>
  <c r="R36" i="1"/>
  <c r="S1155" i="1"/>
  <c r="R1155" i="1"/>
  <c r="R899" i="1"/>
  <c r="S899" i="1"/>
  <c r="S643" i="1"/>
  <c r="R643" i="1"/>
  <c r="S387" i="1"/>
  <c r="R387" i="1"/>
  <c r="S131" i="1"/>
  <c r="R131" i="1"/>
  <c r="Z1521" i="1"/>
  <c r="Y1280" i="1"/>
  <c r="Z1265" i="1"/>
  <c r="Z1025" i="1"/>
  <c r="Y1635" i="1"/>
  <c r="Y1619" i="1"/>
  <c r="Y1379" i="1"/>
  <c r="Y1122" i="1"/>
  <c r="Y293" i="1"/>
  <c r="Y323" i="1"/>
  <c r="Y509" i="1"/>
  <c r="Y523" i="1"/>
  <c r="Y439" i="1"/>
  <c r="Y533" i="1"/>
  <c r="Y563" i="1"/>
  <c r="Z721" i="1"/>
  <c r="Y767" i="1"/>
  <c r="Y749" i="1"/>
  <c r="Y763" i="1"/>
  <c r="Z679" i="1"/>
  <c r="Y773" i="1"/>
  <c r="Y1007" i="1"/>
  <c r="Y989" i="1"/>
  <c r="Y1003" i="1"/>
  <c r="Y1013" i="1"/>
  <c r="Y1247" i="1"/>
  <c r="Y1229" i="1"/>
  <c r="Y1243" i="1"/>
  <c r="Z1159" i="1"/>
  <c r="Y1253" i="1"/>
  <c r="Y1487" i="1"/>
  <c r="Y1469" i="1"/>
  <c r="Y1483" i="1"/>
  <c r="Z1399" i="1"/>
  <c r="Y1493" i="1"/>
  <c r="Z1425" i="1"/>
  <c r="Y1471" i="1"/>
  <c r="Y1453" i="1"/>
  <c r="Y1467" i="1"/>
  <c r="Z1383" i="1"/>
  <c r="Y1477" i="1"/>
  <c r="Y1455" i="1"/>
  <c r="Y1437" i="1"/>
  <c r="Y1451" i="1"/>
  <c r="Y1367" i="1"/>
  <c r="Y1461" i="1"/>
  <c r="Y1393" i="1"/>
  <c r="Y1439" i="1"/>
  <c r="Y1421" i="1"/>
  <c r="Y1435" i="1"/>
  <c r="Y1351" i="1"/>
  <c r="Y1445" i="1"/>
  <c r="Y1377" i="1"/>
  <c r="Y1423" i="1"/>
  <c r="Y1405" i="1"/>
  <c r="Y1419" i="1"/>
  <c r="Y1429" i="1"/>
  <c r="Y1361" i="1"/>
  <c r="Y1407" i="1"/>
  <c r="Y1389" i="1"/>
  <c r="Y1403" i="1"/>
  <c r="Y1319" i="1"/>
  <c r="Y1413" i="1"/>
  <c r="Y1345" i="1"/>
  <c r="Y1391" i="1"/>
  <c r="Y1373" i="1"/>
  <c r="Y1387" i="1"/>
  <c r="Y1303" i="1"/>
  <c r="Y1397" i="1"/>
  <c r="Y1329" i="1"/>
  <c r="Y1375" i="1"/>
  <c r="Y1357" i="1"/>
  <c r="Y1371" i="1"/>
  <c r="Y1543" i="1"/>
  <c r="Y1637" i="1"/>
  <c r="Y1667" i="1"/>
  <c r="Y1569" i="1"/>
  <c r="Y1615" i="1"/>
  <c r="Y1597" i="1"/>
  <c r="Y1611" i="1"/>
  <c r="Y1783" i="1"/>
  <c r="Y840" i="1"/>
  <c r="Y1576" i="1"/>
  <c r="Y72" i="1"/>
  <c r="Y760" i="1"/>
  <c r="Y552" i="1"/>
  <c r="Y504" i="1"/>
  <c r="Y248" i="1"/>
  <c r="AA810" i="1" l="1"/>
  <c r="AA342" i="1"/>
  <c r="AA380" i="1"/>
  <c r="AA384" i="1"/>
  <c r="AA292" i="1"/>
  <c r="AA1547" i="1"/>
  <c r="AA1040" i="1"/>
  <c r="AA692" i="1"/>
  <c r="AA634" i="1"/>
  <c r="AA670" i="1"/>
  <c r="AA530" i="1"/>
  <c r="AA1497" i="1"/>
  <c r="AA1410" i="1"/>
  <c r="AA858" i="1"/>
  <c r="AA894" i="1"/>
  <c r="AA1010" i="1"/>
  <c r="AA710" i="1"/>
  <c r="AA1529" i="1"/>
  <c r="AA1098" i="1"/>
  <c r="AA1134" i="1"/>
  <c r="AA1250" i="1"/>
  <c r="AA1206" i="1"/>
  <c r="AA732" i="1"/>
  <c r="AA488" i="1"/>
  <c r="AA1458" i="1"/>
  <c r="AA1298" i="1"/>
  <c r="AA506" i="1"/>
  <c r="AA59" i="1"/>
  <c r="AA1638" i="1"/>
  <c r="AA1478" i="1"/>
  <c r="AA273" i="1"/>
  <c r="AA1160" i="1"/>
  <c r="AA761" i="1"/>
  <c r="AA331" i="1"/>
  <c r="AA39" i="1"/>
  <c r="AA171" i="1"/>
  <c r="AA1750" i="1"/>
  <c r="AA1030" i="1"/>
  <c r="AA321" i="1"/>
  <c r="AA431" i="1"/>
  <c r="AA1766" i="1"/>
  <c r="AA1083" i="1"/>
  <c r="AA577" i="1"/>
  <c r="AA615" i="1"/>
  <c r="AA10" i="1"/>
  <c r="AA1228" i="1"/>
  <c r="AA93" i="1"/>
  <c r="AA219" i="1"/>
  <c r="AA1568" i="1"/>
  <c r="AA1314" i="1"/>
  <c r="AA1504" i="1"/>
  <c r="AA1271" i="1"/>
  <c r="AA907" i="1"/>
  <c r="AA735" i="1"/>
  <c r="AA1047" i="1"/>
  <c r="AA1221" i="1"/>
  <c r="AA1388" i="1"/>
  <c r="AA284" i="1"/>
  <c r="AA1115" i="1"/>
  <c r="AA701" i="1"/>
  <c r="AA1440" i="1"/>
  <c r="AA1708" i="1"/>
  <c r="AA1592" i="1"/>
  <c r="AA632" i="1"/>
  <c r="AA57" i="1"/>
  <c r="AA1080" i="1"/>
  <c r="AA370" i="1"/>
  <c r="AA314" i="1"/>
  <c r="AA755" i="1"/>
  <c r="AA1306" i="1"/>
  <c r="AA1745" i="1"/>
  <c r="AA1067" i="1"/>
  <c r="AA1071" i="1"/>
  <c r="AA24" i="1"/>
  <c r="AA1751" i="1"/>
  <c r="AA935" i="1"/>
  <c r="AA1145" i="1"/>
  <c r="AA126" i="1"/>
  <c r="AA451" i="1"/>
  <c r="AA152" i="1"/>
  <c r="AA1412" i="1"/>
  <c r="AA179" i="1"/>
  <c r="AA737" i="1"/>
  <c r="AA736" i="1"/>
  <c r="AA372" i="1"/>
  <c r="AA1758" i="1"/>
  <c r="AA41" i="1"/>
  <c r="AA773" i="1"/>
  <c r="AA150" i="1"/>
  <c r="AA72" i="1"/>
  <c r="AA1032" i="1"/>
  <c r="AA1663" i="1"/>
  <c r="AA1707" i="1"/>
  <c r="AA1499" i="1"/>
  <c r="AA386" i="1"/>
  <c r="AA1112" i="1"/>
  <c r="AA185" i="1"/>
  <c r="AA729" i="1"/>
  <c r="AA1279" i="1"/>
  <c r="AA402" i="1"/>
  <c r="AA108" i="1"/>
  <c r="AA156" i="1"/>
  <c r="AA884" i="1"/>
  <c r="AA812" i="1"/>
  <c r="AA346" i="1"/>
  <c r="AA382" i="1"/>
  <c r="AA498" i="1"/>
  <c r="AA198" i="1"/>
  <c r="AA1533" i="1"/>
  <c r="AA1154" i="1"/>
  <c r="AA598" i="1"/>
  <c r="AA636" i="1"/>
  <c r="AA640" i="1"/>
  <c r="AA548" i="1"/>
  <c r="AA1305" i="1"/>
  <c r="AA1428" i="1"/>
  <c r="AA860" i="1"/>
  <c r="AA864" i="1"/>
  <c r="AA1028" i="1"/>
  <c r="AA716" i="1"/>
  <c r="AA13" i="1"/>
  <c r="AA1100" i="1"/>
  <c r="AA1104" i="1"/>
  <c r="AA1268" i="1"/>
  <c r="AA1210" i="1"/>
  <c r="AA734" i="1"/>
  <c r="AA536" i="1"/>
  <c r="AA1476" i="1"/>
  <c r="AA1316" i="1"/>
  <c r="AA510" i="1"/>
  <c r="AA371" i="1"/>
  <c r="AA1144" i="1"/>
  <c r="AA1177" i="1"/>
  <c r="AA1734" i="1"/>
  <c r="AA335" i="1"/>
  <c r="AA123" i="1"/>
  <c r="AA175" i="1"/>
  <c r="AA1756" i="1"/>
  <c r="AA268" i="1"/>
  <c r="AA827" i="1"/>
  <c r="AA389" i="1"/>
  <c r="AA453" i="1"/>
  <c r="AA1620" i="1"/>
  <c r="AA1087" i="1"/>
  <c r="AA645" i="1"/>
  <c r="AA703" i="1"/>
  <c r="AA270" i="1"/>
  <c r="AA988" i="1"/>
  <c r="AA109" i="1"/>
  <c r="AA1602" i="1"/>
  <c r="AA1356" i="1"/>
  <c r="AA1244" i="1"/>
  <c r="AA1362" i="1"/>
  <c r="AA1103" i="1"/>
  <c r="AA911" i="1"/>
  <c r="AA167" i="1"/>
  <c r="AA1135" i="1"/>
  <c r="AA1127" i="1"/>
  <c r="AA1408" i="1"/>
  <c r="AA539" i="1"/>
  <c r="AA1131" i="1"/>
  <c r="AA461" i="1"/>
  <c r="AA301" i="1"/>
  <c r="AA877" i="1"/>
  <c r="AA1418" i="1"/>
  <c r="AA190" i="1"/>
  <c r="AA1518" i="1"/>
  <c r="AA821" i="1"/>
  <c r="AA296" i="1"/>
  <c r="AA333" i="1"/>
  <c r="AA673" i="1"/>
  <c r="AA1069" i="1"/>
  <c r="AA1323" i="1"/>
  <c r="AA675" i="1"/>
  <c r="AA1491" i="1"/>
  <c r="AA695" i="1"/>
  <c r="AA1465" i="1"/>
  <c r="AA1636" i="1"/>
  <c r="AA90" i="1"/>
  <c r="AA1459" i="1"/>
  <c r="AA1514" i="1"/>
  <c r="AA999" i="1"/>
  <c r="AA585" i="1"/>
  <c r="AA1542" i="1"/>
  <c r="AA1392" i="1"/>
  <c r="AA1251" i="1"/>
  <c r="AA568" i="1"/>
  <c r="AA1262" i="1"/>
  <c r="AA565" i="1"/>
  <c r="AA1159" i="1"/>
  <c r="AA1397" i="1"/>
  <c r="AA1717" i="1"/>
  <c r="AA19" i="1"/>
  <c r="AA1303" i="1"/>
  <c r="AA1387" i="1"/>
  <c r="AA1351" i="1"/>
  <c r="AA1493" i="1"/>
  <c r="AA763" i="1"/>
  <c r="AA1799" i="1"/>
  <c r="AA1617" i="1"/>
  <c r="AA1693" i="1"/>
  <c r="AA1485" i="1"/>
  <c r="AA1288" i="1"/>
  <c r="AA404" i="1"/>
  <c r="AA1176" i="1"/>
  <c r="AA1720" i="1"/>
  <c r="AA713" i="1"/>
  <c r="AA420" i="1"/>
  <c r="AA80" i="1"/>
  <c r="AA128" i="1"/>
  <c r="AA1241" i="1"/>
  <c r="AA900" i="1"/>
  <c r="AA814" i="1"/>
  <c r="AA348" i="1"/>
  <c r="AA352" i="1"/>
  <c r="AA516" i="1"/>
  <c r="AA204" i="1"/>
  <c r="AA1347" i="1"/>
  <c r="AA1172" i="1"/>
  <c r="AA602" i="1"/>
  <c r="AA638" i="1"/>
  <c r="AA754" i="1"/>
  <c r="AA454" i="1"/>
  <c r="AA1334" i="1"/>
  <c r="AA862" i="1"/>
  <c r="AA978" i="1"/>
  <c r="AA934" i="1"/>
  <c r="AA688" i="1"/>
  <c r="AA1578" i="1"/>
  <c r="AA1102" i="1"/>
  <c r="AA1218" i="1"/>
  <c r="AA1174" i="1"/>
  <c r="AA1212" i="1"/>
  <c r="AA704" i="1"/>
  <c r="AA200" i="1"/>
  <c r="AA1382" i="1"/>
  <c r="AA1222" i="1"/>
  <c r="AA338" i="1"/>
  <c r="AA31" i="1"/>
  <c r="AA1748" i="1"/>
  <c r="AA341" i="1"/>
  <c r="AA1016" i="1"/>
  <c r="AA1400" i="1"/>
  <c r="AA1570" i="1"/>
  <c r="AA289" i="1"/>
  <c r="AA127" i="1"/>
  <c r="AA197" i="1"/>
  <c r="AA1728" i="1"/>
  <c r="AA285" i="1"/>
  <c r="AA831" i="1"/>
  <c r="AA295" i="1"/>
  <c r="AA359" i="1"/>
  <c r="AA1526" i="1"/>
  <c r="AA1041" i="1"/>
  <c r="AA639" i="1"/>
  <c r="AA725" i="1"/>
  <c r="AA960" i="1"/>
  <c r="AA125" i="1"/>
  <c r="AA603" i="1"/>
  <c r="AA1372" i="1"/>
  <c r="AA1074" i="1"/>
  <c r="AA269" i="1"/>
  <c r="AA1057" i="1"/>
  <c r="AA865" i="1"/>
  <c r="AA21" i="1"/>
  <c r="AA1089" i="1"/>
  <c r="AA1215" i="1"/>
  <c r="AA1424" i="1"/>
  <c r="AA781" i="1"/>
  <c r="AA1147" i="1"/>
  <c r="AA221" i="1"/>
  <c r="AA61" i="1"/>
  <c r="AA925" i="1"/>
  <c r="AA1009" i="1"/>
  <c r="AA1203" i="1"/>
  <c r="AA1466" i="1"/>
  <c r="AA1181" i="1"/>
  <c r="AA1505" i="1"/>
  <c r="AA403" i="1"/>
  <c r="AA905" i="1"/>
  <c r="AA1742" i="1"/>
  <c r="AA1063" i="1"/>
  <c r="AA791" i="1"/>
  <c r="AA718" i="1"/>
  <c r="AA1386" i="1"/>
  <c r="AA1614" i="1"/>
  <c r="AA147" i="1"/>
  <c r="AA1664" i="1"/>
  <c r="AA278" i="1"/>
  <c r="AA1722" i="1"/>
  <c r="AA385" i="1"/>
  <c r="AA481" i="1"/>
  <c r="AA1662" i="1"/>
  <c r="AA199" i="1"/>
  <c r="AA393" i="1"/>
  <c r="AA487" i="1"/>
  <c r="AA79" i="1"/>
  <c r="AA1187" i="1"/>
  <c r="AA893" i="1"/>
  <c r="AA1754" i="1"/>
  <c r="AA168" i="1"/>
  <c r="AA99" i="1"/>
  <c r="AA739" i="1"/>
  <c r="AA1650" i="1"/>
  <c r="AA717" i="1"/>
  <c r="AA979" i="1"/>
  <c r="AA1757" i="1"/>
  <c r="AA224" i="1"/>
  <c r="AA1635" i="1"/>
  <c r="AA1624" i="1"/>
  <c r="AA1064" i="1"/>
  <c r="AA1445" i="1"/>
  <c r="AA1435" i="1"/>
  <c r="AA1280" i="1"/>
  <c r="AA1627" i="1"/>
  <c r="AA1711" i="1"/>
  <c r="AA1503" i="1"/>
  <c r="AA310" i="1"/>
  <c r="AA1496" i="1"/>
  <c r="AA1752" i="1"/>
  <c r="AA1017" i="1"/>
  <c r="AA1045" i="1"/>
  <c r="AA326" i="1"/>
  <c r="AA194" i="1"/>
  <c r="AA242" i="1"/>
  <c r="AA1781" i="1"/>
  <c r="AA1156" i="1"/>
  <c r="AA784" i="1"/>
  <c r="AA350" i="1"/>
  <c r="AA466" i="1"/>
  <c r="AA422" i="1"/>
  <c r="AA1317" i="1"/>
  <c r="AA1078" i="1"/>
  <c r="AA604" i="1"/>
  <c r="AA608" i="1"/>
  <c r="AA772" i="1"/>
  <c r="AA458" i="1"/>
  <c r="AA832" i="1"/>
  <c r="AA996" i="1"/>
  <c r="AA938" i="1"/>
  <c r="AA546" i="1"/>
  <c r="AA1580" i="1"/>
  <c r="AA1072" i="1"/>
  <c r="AA1236" i="1"/>
  <c r="AA1178" i="1"/>
  <c r="AA1214" i="1"/>
  <c r="AA562" i="1"/>
  <c r="AA794" i="1"/>
  <c r="AA1512" i="1"/>
  <c r="AA1226" i="1"/>
  <c r="AA17" i="1"/>
  <c r="AA1654" i="1"/>
  <c r="AA1332" i="1"/>
  <c r="AA75" i="1"/>
  <c r="AA745" i="1"/>
  <c r="AA201" i="1"/>
  <c r="AA1588" i="1"/>
  <c r="AA387" i="1"/>
  <c r="AA81" i="1"/>
  <c r="AA103" i="1"/>
  <c r="AA1586" i="1"/>
  <c r="AA524" i="1"/>
  <c r="AA785" i="1"/>
  <c r="AA383" i="1"/>
  <c r="AA447" i="1"/>
  <c r="AA1380" i="1"/>
  <c r="AA1139" i="1"/>
  <c r="AA593" i="1"/>
  <c r="AA631" i="1"/>
  <c r="AA542" i="1"/>
  <c r="AA748" i="1"/>
  <c r="AA141" i="1"/>
  <c r="AA619" i="1"/>
  <c r="AA1452" i="1"/>
  <c r="AA1004" i="1"/>
  <c r="AA525" i="1"/>
  <c r="AA1155" i="1"/>
  <c r="AA933" i="1"/>
  <c r="AA1599" i="1"/>
  <c r="AA1157" i="1"/>
  <c r="AA1237" i="1"/>
  <c r="AA1468" i="1"/>
  <c r="AA797" i="1"/>
  <c r="AA1163" i="1"/>
  <c r="AA971" i="1"/>
  <c r="AA73" i="1"/>
  <c r="AA491" i="1"/>
  <c r="AA1523" i="1"/>
  <c r="AA1473" i="1"/>
  <c r="AA84" i="1"/>
  <c r="AA1530" i="1"/>
  <c r="AA129" i="1"/>
  <c r="AA409" i="1"/>
  <c r="AA1555" i="1"/>
  <c r="AA483" i="1"/>
  <c r="AA1370" i="1"/>
  <c r="AA392" i="1"/>
  <c r="AA919" i="1"/>
  <c r="AA1197" i="1"/>
  <c r="AA783" i="1"/>
  <c r="AA889" i="1"/>
  <c r="AA1344" i="1"/>
  <c r="AA1658" i="1"/>
  <c r="AA1415" i="1"/>
  <c r="AA35" i="1"/>
  <c r="AA503" i="1"/>
  <c r="AA1239" i="1"/>
  <c r="AA633" i="1"/>
  <c r="AA1507" i="1"/>
  <c r="AA813" i="1"/>
  <c r="AA1699" i="1"/>
  <c r="AA1294" i="1"/>
  <c r="AA897" i="1"/>
  <c r="AA1677" i="1"/>
  <c r="AA887" i="1"/>
  <c r="AA681" i="1"/>
  <c r="AA660" i="1"/>
  <c r="AA1791" i="1"/>
  <c r="AA1066" i="1"/>
  <c r="AA1426" i="1"/>
  <c r="AA1061" i="1"/>
  <c r="AA1576" i="1"/>
  <c r="AA840" i="1"/>
  <c r="AA1373" i="1"/>
  <c r="AA749" i="1"/>
  <c r="AA1783" i="1"/>
  <c r="AA1391" i="1"/>
  <c r="AA1421" i="1"/>
  <c r="AA1483" i="1"/>
  <c r="AA767" i="1"/>
  <c r="AA511" i="1"/>
  <c r="AA42" i="1"/>
  <c r="AA1613" i="1"/>
  <c r="AA1685" i="1"/>
  <c r="AA1733" i="1"/>
  <c r="AA1269" i="1"/>
  <c r="AA60" i="1"/>
  <c r="AA824" i="1"/>
  <c r="AA1035" i="1"/>
  <c r="AA212" i="1"/>
  <c r="AA260" i="1"/>
  <c r="AA1771" i="1"/>
  <c r="AA898" i="1"/>
  <c r="AA320" i="1"/>
  <c r="AA484" i="1"/>
  <c r="AA426" i="1"/>
  <c r="AA176" i="1"/>
  <c r="AA826" i="1"/>
  <c r="AA606" i="1"/>
  <c r="AA722" i="1"/>
  <c r="AA678" i="1"/>
  <c r="AA460" i="1"/>
  <c r="AA1789" i="1"/>
  <c r="AA1084" i="1"/>
  <c r="AA946" i="1"/>
  <c r="AA902" i="1"/>
  <c r="AA940" i="1"/>
  <c r="AA564" i="1"/>
  <c r="AA1582" i="1"/>
  <c r="AA1186" i="1"/>
  <c r="AA1142" i="1"/>
  <c r="AA1180" i="1"/>
  <c r="AA1184" i="1"/>
  <c r="AA580" i="1"/>
  <c r="AA1776" i="1"/>
  <c r="AA105" i="1"/>
  <c r="AA1492" i="1"/>
  <c r="AA1230" i="1"/>
  <c r="AA27" i="1"/>
  <c r="AA115" i="1"/>
  <c r="AA1238" i="1"/>
  <c r="AA63" i="1"/>
  <c r="AA1000" i="1"/>
  <c r="AA25" i="1"/>
  <c r="AA1494" i="1"/>
  <c r="AA357" i="1"/>
  <c r="AA149" i="1"/>
  <c r="AA187" i="1"/>
  <c r="AA1604" i="1"/>
  <c r="AA540" i="1"/>
  <c r="AA883" i="1"/>
  <c r="AA337" i="1"/>
  <c r="AA1286" i="1"/>
  <c r="AA1109" i="1"/>
  <c r="AA661" i="1"/>
  <c r="AA715" i="1"/>
  <c r="AA752" i="1"/>
  <c r="AA549" i="1"/>
  <c r="AA720" i="1"/>
  <c r="AA157" i="1"/>
  <c r="AA635" i="1"/>
  <c r="AA1200" i="1"/>
  <c r="AA834" i="1"/>
  <c r="AA541" i="1"/>
  <c r="AA859" i="1"/>
  <c r="AA923" i="1"/>
  <c r="AA1553" i="1"/>
  <c r="AA1151" i="1"/>
  <c r="AA1231" i="1"/>
  <c r="AA508" i="1"/>
  <c r="AA1037" i="1"/>
  <c r="AA1149" i="1"/>
  <c r="AA731" i="1"/>
  <c r="AA1712" i="1"/>
  <c r="AA251" i="1"/>
  <c r="AA581" i="1"/>
  <c r="AA1113" i="1"/>
  <c r="AA513" i="1"/>
  <c r="AA299" i="1"/>
  <c r="AA135" i="1"/>
  <c r="AA1217" i="1"/>
  <c r="AA1258" i="1"/>
  <c r="AA1201" i="1"/>
  <c r="AA1534" i="1"/>
  <c r="AA766" i="1"/>
  <c r="AA515" i="1"/>
  <c r="AA1175" i="1"/>
  <c r="AA356" i="1"/>
  <c r="AA778" i="1"/>
  <c r="AA1283" i="1"/>
  <c r="AA467" i="1"/>
  <c r="AA774" i="1"/>
  <c r="AA325" i="1"/>
  <c r="AA743" i="1"/>
  <c r="AA1753" i="1"/>
  <c r="AA340" i="1"/>
  <c r="AA158" i="1"/>
  <c r="AA136" i="1"/>
  <c r="AA1612" i="1"/>
  <c r="AA1081" i="1"/>
  <c r="AA845" i="1"/>
  <c r="AA1509" i="1"/>
  <c r="AA102" i="1"/>
  <c r="AA1611" i="1"/>
  <c r="AA1345" i="1"/>
  <c r="AA1439" i="1"/>
  <c r="AA1469" i="1"/>
  <c r="AA255" i="1"/>
  <c r="AA44" i="1"/>
  <c r="AA1631" i="1"/>
  <c r="AA1591" i="1"/>
  <c r="AA1639" i="1"/>
  <c r="AA1259" i="1"/>
  <c r="AA62" i="1"/>
  <c r="AA1432" i="1"/>
  <c r="AA1480" i="1"/>
  <c r="AA1765" i="1"/>
  <c r="AA1021" i="1"/>
  <c r="AA76" i="1"/>
  <c r="AA118" i="1"/>
  <c r="AA166" i="1"/>
  <c r="AA916" i="1"/>
  <c r="AA434" i="1"/>
  <c r="AA390" i="1"/>
  <c r="AA428" i="1"/>
  <c r="AA34" i="1"/>
  <c r="AA828" i="1"/>
  <c r="AA576" i="1"/>
  <c r="AA740" i="1"/>
  <c r="AA682" i="1"/>
  <c r="AA462" i="1"/>
  <c r="AA1573" i="1"/>
  <c r="AA1056" i="1"/>
  <c r="AA964" i="1"/>
  <c r="AA906" i="1"/>
  <c r="AA942" i="1"/>
  <c r="AA470" i="1"/>
  <c r="AA1545" i="1"/>
  <c r="AA1552" i="1"/>
  <c r="AA1204" i="1"/>
  <c r="AA1146" i="1"/>
  <c r="AA1182" i="1"/>
  <c r="AA1042" i="1"/>
  <c r="AA486" i="1"/>
  <c r="AA408" i="1"/>
  <c r="AA1398" i="1"/>
  <c r="AA1058" i="1"/>
  <c r="AA85" i="1"/>
  <c r="AA1764" i="1"/>
  <c r="AA33" i="1"/>
  <c r="AA1464" i="1"/>
  <c r="AA1768" i="1"/>
  <c r="AA1330" i="1"/>
  <c r="AA263" i="1"/>
  <c r="AA55" i="1"/>
  <c r="AA191" i="1"/>
  <c r="AA1510" i="1"/>
  <c r="AA853" i="1"/>
  <c r="AA405" i="1"/>
  <c r="AA469" i="1"/>
  <c r="AA1015" i="1"/>
  <c r="AA567" i="1"/>
  <c r="AA719" i="1"/>
  <c r="AA768" i="1"/>
  <c r="AA1378" i="1"/>
  <c r="AA231" i="1"/>
  <c r="AA173" i="1"/>
  <c r="AA651" i="1"/>
  <c r="AA480" i="1"/>
  <c r="AA594" i="1"/>
  <c r="AA1053" i="1"/>
  <c r="AA863" i="1"/>
  <c r="AA927" i="1"/>
  <c r="AA1651" i="1"/>
  <c r="AA1105" i="1"/>
  <c r="AA997" i="1"/>
  <c r="AA1051" i="1"/>
  <c r="AA1563" i="1"/>
  <c r="AA1179" i="1"/>
  <c r="AA501" i="1"/>
  <c r="AA557" i="1"/>
  <c r="AA205" i="1"/>
  <c r="AA941" i="1"/>
  <c r="AA1363" i="1"/>
  <c r="AA872" i="1"/>
  <c r="AA1517" i="1"/>
  <c r="AA753" i="1"/>
  <c r="AA22" i="1"/>
  <c r="AA764" i="1"/>
  <c r="AA1374" i="1"/>
  <c r="AA209" i="1"/>
  <c r="AA83" i="1"/>
  <c r="AA318" i="1"/>
  <c r="AA579" i="1"/>
  <c r="AA238" i="1"/>
  <c r="AA1520" i="1"/>
  <c r="AA1630" i="1"/>
  <c r="AA1511" i="1"/>
  <c r="AA823" i="1"/>
  <c r="AA1441" i="1"/>
  <c r="AA435" i="1"/>
  <c r="AA1697" i="1"/>
  <c r="AA407" i="1"/>
  <c r="AA161" i="1"/>
  <c r="AA1213" i="1"/>
  <c r="AA1747" i="1"/>
  <c r="AA1782" i="1"/>
  <c r="AA174" i="1"/>
  <c r="AA993" i="1"/>
  <c r="AA1006" i="1"/>
  <c r="AA1353" i="1"/>
  <c r="AA1128" i="1"/>
  <c r="AA1396" i="1"/>
  <c r="AA1003" i="1"/>
  <c r="AA1601" i="1"/>
  <c r="AA1240" i="1"/>
  <c r="AA112" i="1"/>
  <c r="AA468" i="1"/>
  <c r="AA706" i="1"/>
  <c r="AA886" i="1"/>
  <c r="AA208" i="1"/>
  <c r="AA1126" i="1"/>
  <c r="AA1538" i="1"/>
  <c r="AA1716" i="1"/>
  <c r="AA521" i="1"/>
  <c r="AA4" i="1"/>
  <c r="AA113" i="1"/>
  <c r="AA1377" i="1"/>
  <c r="AA46" i="1"/>
  <c r="AA1585" i="1"/>
  <c r="AA1675" i="1"/>
  <c r="AA1723" i="1"/>
  <c r="AA1245" i="1"/>
  <c r="AA32" i="1"/>
  <c r="AA1320" i="1"/>
  <c r="AA1755" i="1"/>
  <c r="AA78" i="1"/>
  <c r="AA124" i="1"/>
  <c r="AA1775" i="1"/>
  <c r="AA1448" i="1"/>
  <c r="AA822" i="1"/>
  <c r="AA452" i="1"/>
  <c r="AA394" i="1"/>
  <c r="AA430" i="1"/>
  <c r="AA20" i="1"/>
  <c r="AA1046" i="1"/>
  <c r="AA830" i="1"/>
  <c r="AA690" i="1"/>
  <c r="AA646" i="1"/>
  <c r="AA684" i="1"/>
  <c r="AA432" i="1"/>
  <c r="AA1170" i="1"/>
  <c r="AA870" i="1"/>
  <c r="AA908" i="1"/>
  <c r="AA912" i="1"/>
  <c r="AA476" i="1"/>
  <c r="AA1666" i="1"/>
  <c r="AA1110" i="1"/>
  <c r="AA1148" i="1"/>
  <c r="AA1152" i="1"/>
  <c r="AA1060" i="1"/>
  <c r="AA490" i="1"/>
  <c r="AA1594" i="1"/>
  <c r="AA1508" i="1"/>
  <c r="AA1076" i="1"/>
  <c r="AA282" i="1"/>
  <c r="AA728" i="1"/>
  <c r="AA1670" i="1"/>
  <c r="AA998" i="1"/>
  <c r="AA131" i="1"/>
  <c r="AA1352" i="1"/>
  <c r="AA1001" i="1"/>
  <c r="AA1348" i="1"/>
  <c r="AA91" i="1"/>
  <c r="AA139" i="1"/>
  <c r="AA1516" i="1"/>
  <c r="AA798" i="1"/>
  <c r="AA311" i="1"/>
  <c r="AA375" i="1"/>
  <c r="AA14" i="1"/>
  <c r="AA843" i="1"/>
  <c r="AA655" i="1"/>
  <c r="AA485" i="1"/>
  <c r="AA1008" i="1"/>
  <c r="AA354" i="1"/>
  <c r="AA1698" i="1"/>
  <c r="AA29" i="1"/>
  <c r="AA667" i="1"/>
  <c r="AA1792" i="1"/>
  <c r="AA12" i="1"/>
  <c r="AA1293" i="1"/>
  <c r="AA817" i="1"/>
  <c r="AA881" i="1"/>
  <c r="AA1621" i="1"/>
  <c r="AA1173" i="1"/>
  <c r="AA991" i="1"/>
  <c r="AA1676" i="1"/>
  <c r="AA653" i="1"/>
  <c r="AA1165" i="1"/>
  <c r="AA261" i="1"/>
  <c r="AA317" i="1"/>
  <c r="AA1786" i="1"/>
  <c r="AA771" i="1"/>
  <c r="AA1616" i="1"/>
  <c r="AA596" i="1"/>
  <c r="AA657" i="1"/>
  <c r="AA583" i="1"/>
  <c r="AA445" i="1"/>
  <c r="AA455" i="1"/>
  <c r="AA122" i="1"/>
  <c r="AA1652" i="1"/>
  <c r="AA297" i="1"/>
  <c r="AA547" i="1"/>
  <c r="AA882" i="1"/>
  <c r="AA1737" i="1"/>
  <c r="AA1456" i="1"/>
  <c r="AA1123" i="1"/>
  <c r="AA1577" i="1"/>
  <c r="AA856" i="1"/>
  <c r="AA1406" i="1"/>
  <c r="AA707" i="1"/>
  <c r="AA1687" i="1"/>
  <c r="AA1191" i="1"/>
  <c r="AA132" i="1"/>
  <c r="AA518" i="1"/>
  <c r="AA246" i="1"/>
  <c r="AA1043" i="1"/>
  <c r="AA815" i="1"/>
  <c r="AA903" i="1"/>
  <c r="AA995" i="1"/>
  <c r="AA628" i="1"/>
  <c r="AA1443" i="1"/>
  <c r="AA1793" i="1"/>
  <c r="AA1383" i="1"/>
  <c r="AA170" i="1"/>
  <c r="AA1357" i="1"/>
  <c r="AA1261" i="1"/>
  <c r="AA288" i="1"/>
  <c r="AA1709" i="1"/>
  <c r="AA1336" i="1"/>
  <c r="AA805" i="1"/>
  <c r="AA48" i="1"/>
  <c r="AA96" i="1"/>
  <c r="AA172" i="1"/>
  <c r="AA572" i="1"/>
  <c r="AA396" i="1"/>
  <c r="AA400" i="1"/>
  <c r="AA1273" i="1"/>
  <c r="AA800" i="1"/>
  <c r="AA708" i="1"/>
  <c r="AA650" i="1"/>
  <c r="AA686" i="1"/>
  <c r="AA290" i="1"/>
  <c r="AA790" i="1"/>
  <c r="AA1188" i="1"/>
  <c r="AA874" i="1"/>
  <c r="AA910" i="1"/>
  <c r="AA1026" i="1"/>
  <c r="AA1684" i="1"/>
  <c r="AA1114" i="1"/>
  <c r="AA1150" i="1"/>
  <c r="AA1266" i="1"/>
  <c r="AA966" i="1"/>
  <c r="AA492" i="1"/>
  <c r="AA495" i="1"/>
  <c r="AA1598" i="1"/>
  <c r="AA1414" i="1"/>
  <c r="AA982" i="1"/>
  <c r="AA795" i="1"/>
  <c r="AA696" i="1"/>
  <c r="AA101" i="1"/>
  <c r="AA1384" i="1"/>
  <c r="AA249" i="1"/>
  <c r="AA1254" i="1"/>
  <c r="AA95" i="1"/>
  <c r="AA143" i="1"/>
  <c r="AA213" i="1"/>
  <c r="AA1488" i="1"/>
  <c r="AA1052" i="1"/>
  <c r="AA591" i="1"/>
  <c r="AA463" i="1"/>
  <c r="AA286" i="1"/>
  <c r="AA847" i="1"/>
  <c r="AA609" i="1"/>
  <c r="AA475" i="1"/>
  <c r="AA1054" i="1"/>
  <c r="AA1310" i="1"/>
  <c r="AA1714" i="1"/>
  <c r="AA587" i="1"/>
  <c r="AA683" i="1"/>
  <c r="AA1628" i="1"/>
  <c r="AA538" i="1"/>
  <c r="AA1308" i="1"/>
  <c r="AA885" i="1"/>
  <c r="AA949" i="1"/>
  <c r="AA1527" i="1"/>
  <c r="AA1079" i="1"/>
  <c r="AA757" i="1"/>
  <c r="AA1692" i="1"/>
  <c r="AA1339" i="1"/>
  <c r="AA1195" i="1"/>
  <c r="AA11" i="1"/>
  <c r="AA621" i="1"/>
  <c r="AA1790" i="1"/>
  <c r="AA1290" i="1"/>
  <c r="AA829" i="1"/>
  <c r="AA963" i="1"/>
  <c r="AA1640" i="1"/>
  <c r="AA685" i="1"/>
  <c r="AA1449" i="1"/>
  <c r="AA344" i="1"/>
  <c r="AA413" i="1"/>
  <c r="AA967" i="1"/>
  <c r="AA1706" i="1"/>
  <c r="AA1091" i="1"/>
  <c r="AA1349" i="1"/>
  <c r="AA852" i="1"/>
  <c r="AA1610" i="1"/>
  <c r="AA1603" i="1"/>
  <c r="AA649" i="1"/>
  <c r="AA502" i="1"/>
  <c r="AA1671" i="1"/>
  <c r="AA1417" i="1"/>
  <c r="AA397" i="1"/>
  <c r="AA417" i="1"/>
  <c r="AA1050" i="1"/>
  <c r="AA1457" i="1"/>
  <c r="AA861" i="1"/>
  <c r="AA1583" i="1"/>
  <c r="AA1302" i="1"/>
  <c r="AA1122" i="1"/>
  <c r="AA1725" i="1"/>
  <c r="AA1560" i="1"/>
  <c r="AA446" i="1"/>
  <c r="AA700" i="1"/>
  <c r="AA928" i="1"/>
  <c r="AA1164" i="1"/>
  <c r="AA1471" i="1"/>
  <c r="AA866" i="1"/>
  <c r="AA1272" i="1"/>
  <c r="AA1597" i="1"/>
  <c r="AA1319" i="1"/>
  <c r="AA16" i="1"/>
  <c r="AA1661" i="1"/>
  <c r="AA1263" i="1"/>
  <c r="AA146" i="1"/>
  <c r="AA457" i="1"/>
  <c r="AA1741" i="1"/>
  <c r="AA358" i="1"/>
  <c r="AA1569" i="1"/>
  <c r="AA1403" i="1"/>
  <c r="AA1367" i="1"/>
  <c r="AA439" i="1"/>
  <c r="AA130" i="1"/>
  <c r="AA1653" i="1"/>
  <c r="AA1679" i="1"/>
  <c r="AA1727" i="1"/>
  <c r="AA1029" i="1"/>
  <c r="AA164" i="1"/>
  <c r="AA1416" i="1"/>
  <c r="AA217" i="1"/>
  <c r="AA1759" i="1"/>
  <c r="AA554" i="1"/>
  <c r="AA162" i="1"/>
  <c r="AA210" i="1"/>
  <c r="AA144" i="1"/>
  <c r="AA1541" i="1"/>
  <c r="AA544" i="1"/>
  <c r="AA362" i="1"/>
  <c r="AA398" i="1"/>
  <c r="AA514" i="1"/>
  <c r="AA914" i="1"/>
  <c r="AA614" i="1"/>
  <c r="AA652" i="1"/>
  <c r="AA656" i="1"/>
  <c r="AA308" i="1"/>
  <c r="AA806" i="1"/>
  <c r="AA1094" i="1"/>
  <c r="AA876" i="1"/>
  <c r="AA880" i="1"/>
  <c r="AA1044" i="1"/>
  <c r="AA448" i="1"/>
  <c r="AA1590" i="1"/>
  <c r="AA1116" i="1"/>
  <c r="AA1120" i="1"/>
  <c r="AA1284" i="1"/>
  <c r="AA970" i="1"/>
  <c r="AA494" i="1"/>
  <c r="AA1682" i="1"/>
  <c r="AA1524" i="1"/>
  <c r="AA986" i="1"/>
  <c r="AA712" i="1"/>
  <c r="AA1780" i="1"/>
  <c r="AA7" i="1"/>
  <c r="AA1256" i="1"/>
  <c r="AA233" i="1"/>
  <c r="AA1090" i="1"/>
  <c r="AA49" i="1"/>
  <c r="AA97" i="1"/>
  <c r="AA119" i="1"/>
  <c r="AA1346" i="1"/>
  <c r="AA1292" i="1"/>
  <c r="AA545" i="1"/>
  <c r="AA399" i="1"/>
  <c r="AA801" i="1"/>
  <c r="AA677" i="1"/>
  <c r="AA479" i="1"/>
  <c r="AA1309" i="1"/>
  <c r="AA322" i="1"/>
  <c r="AA1092" i="1"/>
  <c r="AA347" i="1"/>
  <c r="AA699" i="1"/>
  <c r="AA1730" i="1"/>
  <c r="AA780" i="1"/>
  <c r="AA1549" i="1"/>
  <c r="AA875" i="1"/>
  <c r="AA855" i="1"/>
  <c r="AA1359" i="1"/>
  <c r="AA1167" i="1"/>
  <c r="AA663" i="1"/>
  <c r="AA1216" i="1"/>
  <c r="AA1365" i="1"/>
  <c r="AA1211" i="1"/>
  <c r="AA1335" i="1"/>
  <c r="AA637" i="1"/>
  <c r="AA1550" i="1"/>
  <c r="AA977" i="1"/>
  <c r="AA951" i="1"/>
  <c r="AA419" i="1"/>
  <c r="AA803" i="1"/>
  <c r="AA1034" i="1"/>
  <c r="AA985" i="1"/>
  <c r="AA522" i="1"/>
  <c r="AA1450" i="1"/>
  <c r="AA1101" i="1"/>
  <c r="AA1463" i="1"/>
  <c r="AA1267" i="1"/>
  <c r="AA1438" i="1"/>
  <c r="AA1657" i="1"/>
  <c r="AA1551" i="1"/>
  <c r="AA787" i="1"/>
  <c r="AA1321" i="1"/>
  <c r="AA241" i="1"/>
  <c r="AA1311" i="1"/>
  <c r="AA211" i="1"/>
  <c r="AA1498" i="1"/>
  <c r="AA477" i="1"/>
  <c r="AA1668" i="1"/>
  <c r="AA957" i="1"/>
  <c r="AA1327" i="1"/>
  <c r="AA1097" i="1"/>
  <c r="AA100" i="1"/>
  <c r="AA868" i="1"/>
  <c r="AA1634" i="1"/>
  <c r="AA1413" i="1"/>
  <c r="AA533" i="1"/>
  <c r="AA1667" i="1"/>
  <c r="AA1389" i="1"/>
  <c r="AA1451" i="1"/>
  <c r="AA1243" i="1"/>
  <c r="AA523" i="1"/>
  <c r="AA148" i="1"/>
  <c r="AA1559" i="1"/>
  <c r="AA1633" i="1"/>
  <c r="AA1019" i="1"/>
  <c r="AA70" i="1"/>
  <c r="AA1784" i="1"/>
  <c r="AA153" i="1"/>
  <c r="AA1525" i="1"/>
  <c r="AA851" i="1"/>
  <c r="AA556" i="1"/>
  <c r="AA180" i="1"/>
  <c r="AA228" i="1"/>
  <c r="AA258" i="1"/>
  <c r="AA1447" i="1"/>
  <c r="AA658" i="1"/>
  <c r="AA364" i="1"/>
  <c r="AA368" i="1"/>
  <c r="AA532" i="1"/>
  <c r="AA1797" i="1"/>
  <c r="AA932" i="1"/>
  <c r="AA618" i="1"/>
  <c r="AA654" i="1"/>
  <c r="AA770" i="1"/>
  <c r="AA214" i="1"/>
  <c r="AA878" i="1"/>
  <c r="AA994" i="1"/>
  <c r="AA950" i="1"/>
  <c r="AA306" i="1"/>
  <c r="AA1338" i="1"/>
  <c r="AA1118" i="1"/>
  <c r="AA1234" i="1"/>
  <c r="AA1190" i="1"/>
  <c r="AA972" i="1"/>
  <c r="AA464" i="1"/>
  <c r="AA1700" i="1"/>
  <c r="AA1430" i="1"/>
  <c r="AA990" i="1"/>
  <c r="AA472" i="1"/>
  <c r="AA1686" i="1"/>
  <c r="AA266" i="1"/>
  <c r="AA952" i="1"/>
  <c r="AA537" i="1"/>
  <c r="AA1225" i="1"/>
  <c r="AA117" i="1"/>
  <c r="AA203" i="1"/>
  <c r="AA1364" i="1"/>
  <c r="AA1548" i="1"/>
  <c r="AA643" i="1"/>
  <c r="AA353" i="1"/>
  <c r="AA229" i="1"/>
  <c r="AA899" i="1"/>
  <c r="AA671" i="1"/>
  <c r="AA1566" i="1"/>
  <c r="AA1596" i="1"/>
  <c r="AA425" i="1"/>
  <c r="AA363" i="1"/>
  <c r="AA5" i="1"/>
  <c r="AA1746" i="1"/>
  <c r="AA796" i="1"/>
  <c r="AA1565" i="1"/>
  <c r="AA879" i="1"/>
  <c r="AA939" i="1"/>
  <c r="AA1313" i="1"/>
  <c r="AA1121" i="1"/>
  <c r="AA751" i="1"/>
  <c r="AA976" i="1"/>
  <c r="AA1099" i="1"/>
  <c r="AA1227" i="1"/>
  <c r="AA570" i="1"/>
  <c r="AA669" i="1"/>
  <c r="AA497" i="1"/>
  <c r="AA355" i="1"/>
  <c r="AA543" i="1"/>
  <c r="AA424" i="1"/>
  <c r="AA605" i="1"/>
  <c r="AA1696" i="1"/>
  <c r="AA1574" i="1"/>
  <c r="AA1255" i="1"/>
  <c r="AA1011" i="1"/>
  <c r="AA1454" i="1"/>
  <c r="AA1710" i="1"/>
  <c r="AA329" i="1"/>
  <c r="AA1422" i="1"/>
  <c r="AA973" i="1"/>
  <c r="AA1171" i="1"/>
  <c r="AA1641" i="1"/>
  <c r="AA51" i="1"/>
  <c r="AA1014" i="1"/>
  <c r="AA589" i="1"/>
  <c r="AA1055" i="1"/>
  <c r="AA759" i="1"/>
  <c r="AA15" i="1"/>
  <c r="AA839" i="1"/>
  <c r="AA1600" i="1"/>
  <c r="AA1153" i="1"/>
  <c r="AA247" i="1"/>
  <c r="AA202" i="1"/>
  <c r="AA697" i="1"/>
  <c r="AA1575" i="1"/>
  <c r="AA1678" i="1"/>
  <c r="AA377" i="1"/>
  <c r="AA534" i="1"/>
  <c r="AA1295" i="1"/>
  <c r="AA983" i="1"/>
  <c r="AA1075" i="1"/>
  <c r="AA760" i="1"/>
  <c r="AA1645" i="1"/>
  <c r="AA793" i="1"/>
  <c r="AA1487" i="1"/>
  <c r="AA1253" i="1"/>
  <c r="AA1229" i="1"/>
  <c r="AA54" i="1"/>
  <c r="AA1643" i="1"/>
  <c r="AA1701" i="1"/>
  <c r="AA1749" i="1"/>
  <c r="AA1005" i="1"/>
  <c r="AA808" i="1"/>
  <c r="AA1048" i="1"/>
  <c r="AA281" i="1"/>
  <c r="AA867" i="1"/>
  <c r="AA558" i="1"/>
  <c r="AA86" i="1"/>
  <c r="AA134" i="1"/>
  <c r="AA276" i="1"/>
  <c r="AA1531" i="1"/>
  <c r="AA676" i="1"/>
  <c r="AA366" i="1"/>
  <c r="AA482" i="1"/>
  <c r="AA438" i="1"/>
  <c r="AA838" i="1"/>
  <c r="AA620" i="1"/>
  <c r="AA624" i="1"/>
  <c r="AA788" i="1"/>
  <c r="AA218" i="1"/>
  <c r="AA1062" i="1"/>
  <c r="AA844" i="1"/>
  <c r="AA848" i="1"/>
  <c r="AA1012" i="1"/>
  <c r="AA954" i="1"/>
  <c r="AA324" i="1"/>
  <c r="AA1340" i="1"/>
  <c r="AA1088" i="1"/>
  <c r="AA1252" i="1"/>
  <c r="AA1194" i="1"/>
  <c r="AA974" i="1"/>
  <c r="AA250" i="1"/>
  <c r="AA1606" i="1"/>
  <c r="AA818" i="1"/>
  <c r="AA1688" i="1"/>
  <c r="AA936" i="1"/>
  <c r="AA937" i="1"/>
  <c r="AA1721" i="1"/>
  <c r="AA283" i="1"/>
  <c r="AA23" i="1"/>
  <c r="AA165" i="1"/>
  <c r="AA189" i="1"/>
  <c r="AA1270" i="1"/>
  <c r="AA1564" i="1"/>
  <c r="AA613" i="1"/>
  <c r="AA421" i="1"/>
  <c r="AA223" i="1"/>
  <c r="AA869" i="1"/>
  <c r="AA625" i="1"/>
  <c r="AA245" i="1"/>
  <c r="AA1474" i="1"/>
  <c r="AA169" i="1"/>
  <c r="AA379" i="1"/>
  <c r="AA1788" i="1"/>
  <c r="AA1762" i="1"/>
  <c r="AA1036" i="1"/>
  <c r="AA391" i="1"/>
  <c r="AA833" i="1"/>
  <c r="AA943" i="1"/>
  <c r="AA1411" i="1"/>
  <c r="AA1189" i="1"/>
  <c r="AA517" i="1"/>
  <c r="AA1740" i="1"/>
  <c r="AA1125" i="1"/>
  <c r="AA987" i="1"/>
  <c r="AA574" i="1"/>
  <c r="AA714" i="1"/>
  <c r="AA1402" i="1"/>
  <c r="AA360" i="1"/>
  <c r="AA154" i="1"/>
  <c r="AA873" i="1"/>
  <c r="AA595" i="1"/>
  <c r="AA71" i="1"/>
  <c r="AA601" i="1"/>
  <c r="AA339" i="1"/>
  <c r="AA120" i="1"/>
  <c r="AA1242" i="1"/>
  <c r="AA1333" i="1"/>
  <c r="AA1546" i="1"/>
  <c r="AA921" i="1"/>
  <c r="AA616" i="1"/>
  <c r="AA1274" i="1"/>
  <c r="AA1401" i="1"/>
  <c r="AA969" i="1"/>
  <c r="AA569" i="1"/>
  <c r="AA88" i="1"/>
  <c r="AA6" i="1"/>
  <c r="AA807" i="1"/>
  <c r="AA1581" i="1"/>
  <c r="AA1609" i="1"/>
  <c r="AA1626" i="1"/>
  <c r="AA69" i="1"/>
  <c r="AA253" i="1"/>
  <c r="AA1433" i="1"/>
  <c r="AA1431" i="1"/>
  <c r="AA535" i="1"/>
  <c r="AA563" i="1"/>
  <c r="AA1461" i="1"/>
  <c r="AA1637" i="1"/>
  <c r="AA1437" i="1"/>
  <c r="AA1247" i="1"/>
  <c r="AA520" i="1"/>
  <c r="AA1629" i="1"/>
  <c r="AA1023" i="1"/>
  <c r="AA904" i="1"/>
  <c r="AA1704" i="1"/>
  <c r="AA1672" i="1"/>
  <c r="AA1515" i="1"/>
  <c r="AA1140" i="1"/>
  <c r="AA528" i="1"/>
  <c r="AA92" i="1"/>
  <c r="AA140" i="1"/>
  <c r="AA182" i="1"/>
  <c r="AA1535" i="1"/>
  <c r="AA582" i="1"/>
  <c r="AA336" i="1"/>
  <c r="AA500" i="1"/>
  <c r="AA442" i="1"/>
  <c r="AA1787" i="1"/>
  <c r="AA586" i="1"/>
  <c r="AA622" i="1"/>
  <c r="AA738" i="1"/>
  <c r="AA694" i="1"/>
  <c r="AA220" i="1"/>
  <c r="AA962" i="1"/>
  <c r="AA918" i="1"/>
  <c r="AA956" i="1"/>
  <c r="AA230" i="1"/>
  <c r="AA1342" i="1"/>
  <c r="AA1202" i="1"/>
  <c r="AA1158" i="1"/>
  <c r="AA1196" i="1"/>
  <c r="AA944" i="1"/>
  <c r="AA252" i="1"/>
  <c r="AA1354" i="1"/>
  <c r="AA1540" i="1"/>
  <c r="AA836" i="1"/>
  <c r="AA600" i="1"/>
  <c r="AA1796" i="1"/>
  <c r="AA920" i="1"/>
  <c r="AA1208" i="1"/>
  <c r="AA9" i="1"/>
  <c r="AA571" i="1"/>
  <c r="AA107" i="1"/>
  <c r="AA155" i="1"/>
  <c r="AA207" i="1"/>
  <c r="AA1276" i="1"/>
  <c r="AA351" i="1"/>
  <c r="AA607" i="1"/>
  <c r="AA693" i="1"/>
  <c r="AA151" i="1"/>
  <c r="AA1404" i="1"/>
  <c r="AA441" i="1"/>
  <c r="AA395" i="1"/>
  <c r="AA1760" i="1"/>
  <c r="AA1778" i="1"/>
  <c r="AA1562" i="1"/>
  <c r="AA1257" i="1"/>
  <c r="AA901" i="1"/>
  <c r="AA871" i="1"/>
  <c r="AA1381" i="1"/>
  <c r="AA1095" i="1"/>
  <c r="AA423" i="1"/>
  <c r="AA1472" i="1"/>
  <c r="AA965" i="1"/>
  <c r="AA747" i="1"/>
  <c r="AA330" i="1"/>
  <c r="AA474" i="1"/>
  <c r="AA361" i="1"/>
  <c r="AA1169" i="1"/>
  <c r="AA1705" i="1"/>
  <c r="AA1719" i="1"/>
  <c r="AA58" i="1"/>
  <c r="AA1774" i="1"/>
  <c r="AA1689" i="1"/>
  <c r="AA819" i="1"/>
  <c r="AA1589" i="1"/>
  <c r="AA610" i="1"/>
  <c r="AA449" i="1"/>
  <c r="AA1031" i="1"/>
  <c r="AA121" i="1"/>
  <c r="AA1729" i="1"/>
  <c r="AA1133" i="1"/>
  <c r="AA1337" i="1"/>
  <c r="AA1161" i="1"/>
  <c r="AA227" i="1"/>
  <c r="AA1085" i="1"/>
  <c r="AA1108" i="1"/>
  <c r="AA1731" i="1"/>
  <c r="AA1038" i="1"/>
  <c r="AA1738" i="1"/>
  <c r="AA1185" i="1"/>
  <c r="AA1495" i="1"/>
  <c r="AA188" i="1"/>
  <c r="AA272" i="1"/>
  <c r="AA1393" i="1"/>
  <c r="AA1615" i="1"/>
  <c r="AA1407" i="1"/>
  <c r="AA509" i="1"/>
  <c r="AA1543" i="1"/>
  <c r="AA1361" i="1"/>
  <c r="AA1455" i="1"/>
  <c r="AA323" i="1"/>
  <c r="AA1371" i="1"/>
  <c r="AA1429" i="1"/>
  <c r="AA1477" i="1"/>
  <c r="AA1013" i="1"/>
  <c r="AA293" i="1"/>
  <c r="AA680" i="1"/>
  <c r="AA1647" i="1"/>
  <c r="AA1691" i="1"/>
  <c r="AA1739" i="1"/>
  <c r="AA789" i="1"/>
  <c r="AA984" i="1"/>
  <c r="AA1544" i="1"/>
  <c r="AA1501" i="1"/>
  <c r="AA98" i="1"/>
  <c r="AA642" i="1"/>
  <c r="AA332" i="1"/>
  <c r="AA450" i="1"/>
  <c r="AA406" i="1"/>
  <c r="AA444" i="1"/>
  <c r="AA1773" i="1"/>
  <c r="AA588" i="1"/>
  <c r="AA592" i="1"/>
  <c r="AA756" i="1"/>
  <c r="AA698" i="1"/>
  <c r="AA222" i="1"/>
  <c r="AA1322" i="1"/>
  <c r="AA816" i="1"/>
  <c r="AA980" i="1"/>
  <c r="AA922" i="1"/>
  <c r="AA958" i="1"/>
  <c r="AA236" i="1"/>
  <c r="AA1312" i="1"/>
  <c r="AA1220" i="1"/>
  <c r="AA1162" i="1"/>
  <c r="AA1198" i="1"/>
  <c r="AA802" i="1"/>
  <c r="AA254" i="1"/>
  <c r="AA1358" i="1"/>
  <c r="AA1446" i="1"/>
  <c r="AA742" i="1"/>
  <c r="AA1702" i="1"/>
  <c r="AA744" i="1"/>
  <c r="AA1736" i="1"/>
  <c r="AA1481" i="1"/>
  <c r="AA1307" i="1"/>
  <c r="AA575" i="1"/>
  <c r="AA111" i="1"/>
  <c r="AA159" i="1"/>
  <c r="AA36" i="1"/>
  <c r="AA305" i="1"/>
  <c r="AA415" i="1"/>
  <c r="AA68" i="1"/>
  <c r="AA561" i="1"/>
  <c r="AA235" i="1"/>
  <c r="AA1490" i="1"/>
  <c r="AA1500" i="1"/>
  <c r="AA411" i="1"/>
  <c r="AA1618" i="1"/>
  <c r="AA1794" i="1"/>
  <c r="AA365" i="1"/>
  <c r="AA1325" i="1"/>
  <c r="AA891" i="1"/>
  <c r="AA955" i="1"/>
  <c r="AA1287" i="1"/>
  <c r="AA1183" i="1"/>
  <c r="AA277" i="1"/>
  <c r="AA1232" i="1"/>
  <c r="AA981" i="1"/>
  <c r="AA507" i="1"/>
  <c r="AA334" i="1"/>
  <c r="AA1593" i="1"/>
  <c r="AA626" i="1"/>
  <c r="AA809" i="1"/>
  <c r="AA519" i="1"/>
  <c r="AA559" i="1"/>
  <c r="AA691" i="1"/>
  <c r="AA913" i="1"/>
  <c r="AA1193" i="1"/>
  <c r="AA1513" i="1"/>
  <c r="AA349" i="1"/>
  <c r="AA1713" i="1"/>
  <c r="AA961" i="1"/>
  <c r="AA1770" i="1"/>
  <c r="AA275" i="1"/>
  <c r="AA665" i="1"/>
  <c r="AA945" i="1"/>
  <c r="AA1117" i="1"/>
  <c r="AA110" i="1"/>
  <c r="AA496" i="1"/>
  <c r="AA1567" i="1"/>
  <c r="AA345" i="1"/>
  <c r="AA1584" i="1"/>
  <c r="AA291" i="1"/>
  <c r="AA841" i="1"/>
  <c r="AA1207" i="1"/>
  <c r="AA243" i="1"/>
  <c r="AA232" i="1"/>
  <c r="AA1537" i="1"/>
  <c r="AA825" i="1"/>
  <c r="AA1502" i="1"/>
  <c r="AA225" i="1"/>
  <c r="AA248" i="1"/>
  <c r="AA776" i="1"/>
  <c r="AA779" i="1"/>
  <c r="AA1519" i="1"/>
  <c r="AA1301" i="1"/>
  <c r="AA410" i="1"/>
  <c r="AA662" i="1"/>
  <c r="AA1324" i="1"/>
  <c r="AA924" i="1"/>
  <c r="AA820" i="1"/>
  <c r="AA1442" i="1"/>
  <c r="AA746" i="1"/>
  <c r="AA1718" i="1"/>
  <c r="AA1656" i="1"/>
  <c r="AA529" i="1"/>
  <c r="AA65" i="1"/>
  <c r="AA473" i="1"/>
  <c r="AA1248" i="1"/>
  <c r="AA373" i="1"/>
  <c r="AA369" i="1"/>
  <c r="AA1033" i="1"/>
  <c r="AA687" i="1"/>
  <c r="AA239" i="1"/>
  <c r="AA1506" i="1"/>
  <c r="AA1260" i="1"/>
  <c r="AA427" i="1"/>
  <c r="AA1427" i="1"/>
  <c r="AA1724" i="1"/>
  <c r="AA1772" i="1"/>
  <c r="AA1343" i="1"/>
  <c r="AA895" i="1"/>
  <c r="AA959" i="1"/>
  <c r="AA1119" i="1"/>
  <c r="AA1137" i="1"/>
  <c r="AA183" i="1"/>
  <c r="AA1020" i="1"/>
  <c r="AA741" i="1"/>
  <c r="AA267" i="1"/>
  <c r="AA1360" i="1"/>
  <c r="AA1644" i="1"/>
  <c r="AA551" i="1"/>
  <c r="AA177" i="1"/>
  <c r="AA857" i="1"/>
  <c r="AA1209" i="1"/>
  <c r="AA216" i="1"/>
  <c r="AA553" i="1"/>
  <c r="AA499" i="1"/>
  <c r="AA1369" i="1"/>
  <c r="AA512" i="1"/>
  <c r="AA1331" i="1"/>
  <c r="AA1694" i="1"/>
  <c r="AA1779" i="1"/>
  <c r="AA531" i="1"/>
  <c r="AA43" i="1"/>
  <c r="AA1605" i="1"/>
  <c r="AA116" i="1"/>
  <c r="AA1409" i="1"/>
  <c r="AA799" i="1"/>
  <c r="AA8" i="1"/>
  <c r="AA1673" i="1"/>
  <c r="AA30" i="1"/>
  <c r="AA909" i="1"/>
  <c r="AA104" i="1"/>
  <c r="AA835" i="1"/>
  <c r="AA89" i="1"/>
  <c r="AA723" i="1"/>
  <c r="AA1419" i="1"/>
  <c r="AA298" i="1"/>
  <c r="AA64" i="1"/>
  <c r="AA304" i="1"/>
  <c r="AA590" i="1"/>
  <c r="AA192" i="1"/>
  <c r="AA930" i="1"/>
  <c r="AA1168" i="1"/>
  <c r="AA1375" i="1"/>
  <c r="AA1379" i="1"/>
  <c r="AA1669" i="1"/>
  <c r="AA256" i="1"/>
  <c r="AA300" i="1"/>
  <c r="AA584" i="1"/>
  <c r="AA1608" i="1"/>
  <c r="AA489" i="1"/>
  <c r="AA1285" i="1"/>
  <c r="AA566" i="1"/>
  <c r="AA178" i="1"/>
  <c r="AA226" i="1"/>
  <c r="AA160" i="1"/>
  <c r="AA1291" i="1"/>
  <c r="AA418" i="1"/>
  <c r="AA374" i="1"/>
  <c r="AA412" i="1"/>
  <c r="AA416" i="1"/>
  <c r="AA1587" i="1"/>
  <c r="AA1068" i="1"/>
  <c r="AA560" i="1"/>
  <c r="AA724" i="1"/>
  <c r="AA666" i="1"/>
  <c r="AA702" i="1"/>
  <c r="AA50" i="1"/>
  <c r="AA1326" i="1"/>
  <c r="AA948" i="1"/>
  <c r="AA890" i="1"/>
  <c r="AA926" i="1"/>
  <c r="AA786" i="1"/>
  <c r="AA66" i="1"/>
  <c r="AA1444" i="1"/>
  <c r="AA1130" i="1"/>
  <c r="AA1166" i="1"/>
  <c r="AA1282" i="1"/>
  <c r="AA726" i="1"/>
  <c r="AA82" i="1"/>
  <c r="AA1460" i="1"/>
  <c r="AA1556" i="1"/>
  <c r="AA750" i="1"/>
  <c r="AA1622" i="1"/>
  <c r="AA315" i="1"/>
  <c r="AA792" i="1"/>
  <c r="AA1800" i="1"/>
  <c r="AA265" i="1"/>
  <c r="AA627" i="1"/>
  <c r="AA181" i="1"/>
  <c r="AA777" i="1"/>
  <c r="AA1106" i="1"/>
  <c r="AA279" i="1"/>
  <c r="AA437" i="1"/>
  <c r="AA1049" i="1"/>
  <c r="AA629" i="1"/>
  <c r="AA1436" i="1"/>
  <c r="AA850" i="1"/>
  <c r="AA443" i="1"/>
  <c r="AA1368" i="1"/>
  <c r="AA1554" i="1"/>
  <c r="AA1744" i="1"/>
  <c r="AA1297" i="1"/>
  <c r="AA849" i="1"/>
  <c r="AA975" i="1"/>
  <c r="AA1073" i="1"/>
  <c r="AA1205" i="1"/>
  <c r="AA37" i="1"/>
  <c r="AA992" i="1"/>
  <c r="AA1595" i="1"/>
  <c r="AA1801" i="1"/>
  <c r="AA1376" i="1"/>
  <c r="AA1660" i="1"/>
  <c r="AA1470" i="1"/>
  <c r="AA215" i="1"/>
  <c r="AA1642" i="1"/>
  <c r="AA1249" i="1"/>
  <c r="AA138" i="1"/>
  <c r="AA1059" i="1"/>
  <c r="AA526" i="1"/>
  <c r="AA287" i="1"/>
  <c r="AA240" i="1"/>
  <c r="AA1086" i="1"/>
  <c r="AA1623" i="1"/>
  <c r="AA271" i="1"/>
  <c r="AA1077" i="1"/>
  <c r="AA644" i="1"/>
  <c r="AA1304" i="1"/>
  <c r="AA1767" i="1"/>
  <c r="AA53" i="1"/>
  <c r="AA429" i="1"/>
  <c r="AA234" i="1"/>
  <c r="AA1318" i="1"/>
  <c r="AA47" i="1"/>
  <c r="AA294" i="1"/>
  <c r="AA504" i="1"/>
  <c r="AA1405" i="1"/>
  <c r="AA1467" i="1"/>
  <c r="AA989" i="1"/>
  <c r="AA968" i="1"/>
  <c r="AA1695" i="1"/>
  <c r="AA1743" i="1"/>
  <c r="AA765" i="1"/>
  <c r="AA552" i="1"/>
  <c r="AA1329" i="1"/>
  <c r="AA1423" i="1"/>
  <c r="AA1453" i="1"/>
  <c r="AA1007" i="1"/>
  <c r="AA1619" i="1"/>
  <c r="AA328" i="1"/>
  <c r="AA1659" i="1"/>
  <c r="AA1649" i="1"/>
  <c r="AA611" i="1"/>
  <c r="AA302" i="1"/>
  <c r="AA1224" i="1"/>
  <c r="AA137" i="1"/>
  <c r="AA505" i="1"/>
  <c r="AA1275" i="1"/>
  <c r="AA316" i="1"/>
  <c r="AA196" i="1"/>
  <c r="AA244" i="1"/>
  <c r="AA18" i="1"/>
  <c r="AA436" i="1"/>
  <c r="AA378" i="1"/>
  <c r="AA414" i="1"/>
  <c r="AA274" i="1"/>
  <c r="AA1557" i="1"/>
  <c r="AA1070" i="1"/>
  <c r="AA674" i="1"/>
  <c r="AA630" i="1"/>
  <c r="AA668" i="1"/>
  <c r="AA672" i="1"/>
  <c r="AA52" i="1"/>
  <c r="AA1296" i="1"/>
  <c r="AA854" i="1"/>
  <c r="AA892" i="1"/>
  <c r="AA896" i="1"/>
  <c r="AA804" i="1"/>
  <c r="AA1561" i="1"/>
  <c r="AA1350" i="1"/>
  <c r="AA1132" i="1"/>
  <c r="AA1136" i="1"/>
  <c r="AA1300" i="1"/>
  <c r="AA730" i="1"/>
  <c r="AA1785" i="1"/>
  <c r="AA456" i="1"/>
  <c r="AA1366" i="1"/>
  <c r="AA1462" i="1"/>
  <c r="AA578" i="1"/>
  <c r="AA1732" i="1"/>
  <c r="AA1572" i="1"/>
  <c r="AA319" i="1"/>
  <c r="AA1192" i="1"/>
  <c r="AA1528" i="1"/>
  <c r="AA597" i="1"/>
  <c r="AA133" i="1"/>
  <c r="AA87" i="1"/>
  <c r="AA1124" i="1"/>
  <c r="AA367" i="1"/>
  <c r="AA343" i="1"/>
  <c r="AA623" i="1"/>
  <c r="AA709" i="1"/>
  <c r="AA1096" i="1"/>
  <c r="AA1522" i="1"/>
  <c r="AA77" i="1"/>
  <c r="AA459" i="1"/>
  <c r="AA953" i="1"/>
  <c r="AA1484" i="1"/>
  <c r="AA1532" i="1"/>
  <c r="AA1395" i="1"/>
  <c r="AA917" i="1"/>
  <c r="AA647" i="1"/>
  <c r="AA1141" i="1"/>
  <c r="AA1199" i="1"/>
  <c r="AA1289" i="1"/>
  <c r="AA28" i="1"/>
  <c r="AA1355" i="1"/>
  <c r="AA1328" i="1"/>
  <c r="AA1420" i="1"/>
  <c r="AA1648" i="1"/>
  <c r="AA1761" i="1"/>
  <c r="AA1315" i="1"/>
  <c r="AA313" i="1"/>
  <c r="AA1763" i="1"/>
  <c r="AA758" i="1"/>
  <c r="AA947" i="1"/>
  <c r="AA388" i="1"/>
  <c r="AA1475" i="1"/>
  <c r="AA1138" i="1"/>
  <c r="AA811" i="1"/>
  <c r="AA527" i="1"/>
  <c r="AA1665" i="1"/>
  <c r="AA1018" i="1"/>
  <c r="AA689" i="1"/>
  <c r="AA193" i="1"/>
  <c r="AA775" i="1"/>
  <c r="AA762" i="1"/>
  <c r="AA1027" i="1"/>
  <c r="AA931" i="1"/>
  <c r="AA106" i="1"/>
  <c r="AA1299" i="1"/>
  <c r="AA465" i="1"/>
  <c r="AA1680" i="1"/>
  <c r="AA705" i="1"/>
  <c r="AA550" i="1"/>
  <c r="AA142" i="1"/>
  <c r="AA1769" i="1"/>
  <c r="AA1683" i="1"/>
  <c r="Z723" i="1"/>
  <c r="Z1502" i="1"/>
  <c r="Z1738" i="1"/>
  <c r="Z1433" i="1"/>
  <c r="Z1337" i="1"/>
  <c r="Z1185" i="1"/>
  <c r="Z1295" i="1"/>
  <c r="Z1583" i="1"/>
  <c r="Z868" i="1"/>
  <c r="Z234" i="1"/>
  <c r="Z550" i="1"/>
  <c r="Z47" i="1"/>
  <c r="Z1758" i="1"/>
  <c r="Z565" i="1"/>
  <c r="Z232" i="1"/>
  <c r="Z1537" i="1"/>
  <c r="Z825" i="1"/>
  <c r="Z979" i="1"/>
  <c r="Z1128" i="1"/>
  <c r="Z1294" i="1"/>
  <c r="Z895" i="1"/>
  <c r="Z549" i="1"/>
  <c r="Z89" i="1"/>
  <c r="Z253" i="1"/>
  <c r="Z1006" i="1"/>
  <c r="Z1037" i="1"/>
  <c r="Z297" i="1"/>
  <c r="Z1678" i="1"/>
  <c r="Z707" i="1"/>
  <c r="Z1652" i="1"/>
  <c r="Z1698" i="1"/>
  <c r="Z1043" i="1"/>
  <c r="Z813" i="1"/>
  <c r="Z1175" i="1"/>
  <c r="Z778" i="1"/>
  <c r="Z136" i="1"/>
  <c r="Z99" i="1"/>
  <c r="Z1251" i="1"/>
  <c r="Z340" i="1"/>
  <c r="Z377" i="1"/>
  <c r="Z1534" i="1"/>
  <c r="Z299" i="1"/>
  <c r="Z246" i="1"/>
  <c r="Z957" i="1"/>
  <c r="Z1151" i="1"/>
  <c r="Z774" i="1"/>
  <c r="Z158" i="1"/>
  <c r="Z1575" i="1"/>
  <c r="Z174" i="1"/>
  <c r="Z1753" i="1"/>
  <c r="Z1165" i="1"/>
  <c r="Z132" i="1"/>
  <c r="Z1353" i="1"/>
  <c r="Z1676" i="1"/>
  <c r="Z372" i="1"/>
  <c r="Z856" i="1"/>
  <c r="Z1327" i="1"/>
  <c r="Z1737" i="1"/>
  <c r="Z1443" i="1"/>
  <c r="Z534" i="1"/>
  <c r="Z771" i="1"/>
  <c r="Z1621" i="1"/>
  <c r="Z417" i="1"/>
  <c r="Z1577" i="1"/>
  <c r="Z995" i="1"/>
  <c r="Z455" i="1"/>
  <c r="Z1050" i="1"/>
  <c r="Z1630" i="1"/>
  <c r="Z861" i="1"/>
  <c r="Z1793" i="1"/>
  <c r="Z100" i="1"/>
  <c r="Z628" i="1"/>
  <c r="Z445" i="1"/>
  <c r="Z1457" i="1"/>
  <c r="Z122" i="1"/>
  <c r="Z903" i="1"/>
  <c r="Z568" i="1"/>
  <c r="Z317" i="1"/>
  <c r="Z815" i="1"/>
  <c r="Z657" i="1"/>
  <c r="Z882" i="1"/>
  <c r="Z168" i="1"/>
  <c r="Z991" i="1"/>
  <c r="Z1293" i="1"/>
  <c r="Z1650" i="1"/>
  <c r="Z518" i="1"/>
  <c r="Z12" i="1"/>
  <c r="Z993" i="1"/>
  <c r="Z717" i="1"/>
  <c r="Z1123" i="1"/>
  <c r="Z1097" i="1"/>
  <c r="Z29" i="1"/>
  <c r="Z819" i="1"/>
  <c r="Z429" i="1"/>
  <c r="Z1038" i="1"/>
  <c r="Z69" i="1"/>
  <c r="Z356" i="1"/>
  <c r="Z1262" i="1"/>
  <c r="Z1113" i="1"/>
  <c r="Z1085" i="1"/>
  <c r="Z1161" i="1"/>
  <c r="Z1609" i="1"/>
  <c r="Z513" i="1"/>
  <c r="Z157" i="1"/>
  <c r="Z1731" i="1"/>
  <c r="Z104" i="1"/>
  <c r="Z1108" i="1"/>
  <c r="Z1217" i="1"/>
  <c r="Z179" i="1"/>
  <c r="Z227" i="1"/>
  <c r="Z737" i="1"/>
  <c r="Z835" i="1"/>
  <c r="Z1699" i="1"/>
  <c r="Z1318" i="1"/>
  <c r="Z1392" i="1"/>
  <c r="Z1626" i="1"/>
  <c r="Z1664" i="1"/>
  <c r="Z736" i="1"/>
  <c r="Z633" i="1"/>
  <c r="Z909" i="1"/>
  <c r="Z635" i="1"/>
  <c r="Z739" i="1"/>
  <c r="Z287" i="1"/>
  <c r="Z526" i="1"/>
  <c r="Z1086" i="1"/>
  <c r="Z1484" i="1"/>
  <c r="Z553" i="1"/>
  <c r="Z1369" i="1"/>
  <c r="Z1648" i="1"/>
  <c r="Z1149" i="1"/>
  <c r="Z1712" i="1"/>
  <c r="Z499" i="1"/>
  <c r="Z216" i="1"/>
  <c r="Z1456" i="1"/>
  <c r="Z644" i="1"/>
  <c r="Z720" i="1"/>
  <c r="Z243" i="1"/>
  <c r="Z354" i="1"/>
  <c r="Z1191" i="1"/>
  <c r="Z512" i="1"/>
  <c r="Z325" i="1"/>
  <c r="Z1792" i="1"/>
  <c r="Z261" i="1"/>
  <c r="Z547" i="1"/>
  <c r="Z30" i="1"/>
  <c r="Z465" i="1"/>
  <c r="Z35" i="1"/>
  <c r="Z1283" i="1"/>
  <c r="Z53" i="1"/>
  <c r="Z1694" i="1"/>
  <c r="Z1553" i="1"/>
  <c r="Z1673" i="1"/>
  <c r="Z1173" i="1"/>
  <c r="Z596" i="1"/>
  <c r="Z1616" i="1"/>
  <c r="Z1507" i="1"/>
  <c r="Z1623" i="1"/>
  <c r="Z1687" i="1"/>
  <c r="Z1231" i="1"/>
  <c r="Z1680" i="1"/>
  <c r="Z834" i="1"/>
  <c r="Z1258" i="1"/>
  <c r="Z1518" i="1"/>
  <c r="Z1304" i="1"/>
  <c r="Z240" i="1"/>
  <c r="Z135" i="1"/>
  <c r="Z667" i="1"/>
  <c r="Z1782" i="1"/>
  <c r="Z1409" i="1"/>
  <c r="Z923" i="1"/>
  <c r="Z583" i="1"/>
  <c r="Z1767" i="1"/>
  <c r="Z705" i="1"/>
  <c r="Z1406" i="1"/>
  <c r="Z508" i="1"/>
  <c r="Z766" i="1"/>
  <c r="Z541" i="1"/>
  <c r="Z859" i="1"/>
  <c r="Z653" i="1"/>
  <c r="Z1786" i="1"/>
  <c r="Z881" i="1"/>
  <c r="Z971" i="1"/>
  <c r="Z251" i="1"/>
  <c r="Z743" i="1"/>
  <c r="Z581" i="1"/>
  <c r="Z8" i="1"/>
  <c r="Z271" i="1"/>
  <c r="Z467" i="1"/>
  <c r="Z1201" i="1"/>
  <c r="Z1077" i="1"/>
  <c r="Z116" i="1"/>
  <c r="Z1200" i="1"/>
  <c r="Z799" i="1"/>
  <c r="Z817" i="1"/>
  <c r="Z535" i="1"/>
  <c r="Z515" i="1"/>
  <c r="Z731" i="1"/>
  <c r="Z1584" i="1"/>
  <c r="Z841" i="1"/>
  <c r="Z1207" i="1"/>
  <c r="Z291" i="1"/>
  <c r="Z649" i="1"/>
  <c r="Z647" i="1"/>
  <c r="Z1349" i="1"/>
  <c r="Z1091" i="1"/>
  <c r="Z967" i="1"/>
  <c r="Z1671" i="1"/>
  <c r="Z397" i="1"/>
  <c r="Z1603" i="1"/>
  <c r="Z1438" i="1"/>
  <c r="Z1668" i="1"/>
  <c r="Z1153" i="1"/>
  <c r="Z697" i="1"/>
  <c r="Z1581" i="1"/>
  <c r="Z202" i="1"/>
  <c r="Z247" i="1"/>
  <c r="Z503" i="1"/>
  <c r="Z933" i="1"/>
  <c r="Z1344" i="1"/>
  <c r="Z1155" i="1"/>
  <c r="Z1239" i="1"/>
  <c r="Z84" i="1"/>
  <c r="Z1415" i="1"/>
  <c r="Z1157" i="1"/>
  <c r="Z999" i="1"/>
  <c r="Z190" i="1"/>
  <c r="Z1135" i="1"/>
  <c r="Z539" i="1"/>
  <c r="Z1069" i="1"/>
  <c r="Z1542" i="1"/>
  <c r="Z585" i="1"/>
  <c r="Z675" i="1"/>
  <c r="Z1491" i="1"/>
  <c r="Z1103" i="1"/>
  <c r="Z988" i="1"/>
  <c r="Z1514" i="1"/>
  <c r="Z755" i="1"/>
  <c r="Z1412" i="1"/>
  <c r="Z88" i="1"/>
  <c r="Z807" i="1"/>
  <c r="Z6" i="1"/>
  <c r="Z1105" i="1"/>
  <c r="Z1747" i="1"/>
  <c r="Z22" i="1"/>
  <c r="Z1311" i="1"/>
  <c r="Z1370" i="1"/>
  <c r="Z1417" i="1"/>
  <c r="Z419" i="1"/>
  <c r="Z1551" i="1"/>
  <c r="Z1706" i="1"/>
  <c r="Z1450" i="1"/>
  <c r="Z413" i="1"/>
  <c r="Z1449" i="1"/>
  <c r="Z1599" i="1"/>
  <c r="Z1452" i="1"/>
  <c r="Z852" i="1"/>
  <c r="Z1498" i="1"/>
  <c r="Z477" i="1"/>
  <c r="Z483" i="1"/>
  <c r="Z241" i="1"/>
  <c r="Z1101" i="1"/>
  <c r="Z1267" i="1"/>
  <c r="Z1610" i="1"/>
  <c r="Z637" i="1"/>
  <c r="Z803" i="1"/>
  <c r="Z344" i="1"/>
  <c r="Z787" i="1"/>
  <c r="Z1468" i="1"/>
  <c r="Z963" i="1"/>
  <c r="Z1321" i="1"/>
  <c r="Z685" i="1"/>
  <c r="Z1657" i="1"/>
  <c r="Z985" i="1"/>
  <c r="Z1549" i="1"/>
  <c r="Z1640" i="1"/>
  <c r="Z522" i="1"/>
  <c r="Z1034" i="1"/>
  <c r="Z502" i="1"/>
  <c r="Z211" i="1"/>
  <c r="Z1463" i="1"/>
  <c r="Z1697" i="1"/>
  <c r="Z1363" i="1"/>
  <c r="Z997" i="1"/>
  <c r="Z1374" i="1"/>
  <c r="Z480" i="1"/>
  <c r="Z501" i="1"/>
  <c r="Z205" i="1"/>
  <c r="Z209" i="1"/>
  <c r="Z435" i="1"/>
  <c r="Z823" i="1"/>
  <c r="Z83" i="1"/>
  <c r="Z872" i="1"/>
  <c r="Z927" i="1"/>
  <c r="Z1511" i="1"/>
  <c r="Z1651" i="1"/>
  <c r="Z651" i="1"/>
  <c r="Z579" i="1"/>
  <c r="Z1179" i="1"/>
  <c r="Z764" i="1"/>
  <c r="Z161" i="1"/>
  <c r="Z1441" i="1"/>
  <c r="Z407" i="1"/>
  <c r="Z1053" i="1"/>
  <c r="Z863" i="1"/>
  <c r="Z238" i="1"/>
  <c r="Z1213" i="1"/>
  <c r="Z1051" i="1"/>
  <c r="Z594" i="1"/>
  <c r="Z1563" i="1"/>
  <c r="Z1520" i="1"/>
  <c r="Z318" i="1"/>
  <c r="Z231" i="1"/>
  <c r="Z753" i="1"/>
  <c r="Z1378" i="1"/>
  <c r="Z1517" i="1"/>
  <c r="Z557" i="1"/>
  <c r="Z173" i="1"/>
  <c r="Z1466" i="1"/>
  <c r="Z1754" i="1"/>
  <c r="Z1057" i="1"/>
  <c r="Z1662" i="1"/>
  <c r="Z1742" i="1"/>
  <c r="Z481" i="1"/>
  <c r="Z925" i="1"/>
  <c r="Z1614" i="1"/>
  <c r="Z1181" i="1"/>
  <c r="Z21" i="1"/>
  <c r="Z221" i="1"/>
  <c r="Z278" i="1"/>
  <c r="Z893" i="1"/>
  <c r="Z1187" i="1"/>
  <c r="Z960" i="1"/>
  <c r="Z527" i="1"/>
  <c r="Z1395" i="1"/>
  <c r="Z1355" i="1"/>
  <c r="Z953" i="1"/>
  <c r="Z1141" i="1"/>
  <c r="Z57" i="1"/>
  <c r="Z126" i="1"/>
  <c r="Z917" i="1"/>
  <c r="Z1067" i="1"/>
  <c r="Z1532" i="1"/>
  <c r="Z689" i="1"/>
  <c r="Z1138" i="1"/>
  <c r="Z388" i="1"/>
  <c r="Z1328" i="1"/>
  <c r="Z1420" i="1"/>
  <c r="Z1315" i="1"/>
  <c r="Z313" i="1"/>
  <c r="Z451" i="1"/>
  <c r="Z931" i="1"/>
  <c r="Z947" i="1"/>
  <c r="Z811" i="1"/>
  <c r="Z1665" i="1"/>
  <c r="Z1289" i="1"/>
  <c r="Z1018" i="1"/>
  <c r="Z1199" i="1"/>
  <c r="Z77" i="1"/>
  <c r="Z758" i="1"/>
  <c r="Z775" i="1"/>
  <c r="Z1522" i="1"/>
  <c r="Z762" i="1"/>
  <c r="Z459" i="1"/>
  <c r="Z106" i="1"/>
  <c r="Z152" i="1"/>
  <c r="Z1761" i="1"/>
  <c r="Z1027" i="1"/>
  <c r="Z1763" i="1"/>
  <c r="Z1475" i="1"/>
  <c r="Z1299" i="1"/>
  <c r="Z28" i="1"/>
  <c r="Z193" i="1"/>
  <c r="Z329" i="1"/>
  <c r="Z1422" i="1"/>
  <c r="Z759" i="1"/>
  <c r="Z1600" i="1"/>
  <c r="Z51" i="1"/>
  <c r="Z589" i="1"/>
  <c r="Z1011" i="1"/>
  <c r="Z1710" i="1"/>
  <c r="Z1641" i="1"/>
  <c r="Z1171" i="1"/>
  <c r="Z15" i="1"/>
  <c r="Z1014" i="1"/>
  <c r="Z839" i="1"/>
  <c r="Z973" i="1"/>
  <c r="Z1574" i="1"/>
  <c r="Z1255" i="1"/>
  <c r="Z1454" i="1"/>
  <c r="Z1055" i="1"/>
  <c r="Z714" i="1"/>
  <c r="Z1404" i="1"/>
  <c r="Z1774" i="1"/>
  <c r="Z873" i="1"/>
  <c r="Z969" i="1"/>
  <c r="Z1193" i="1"/>
  <c r="Z345" i="1"/>
  <c r="Z945" i="1"/>
  <c r="Z395" i="1"/>
  <c r="Z921" i="1"/>
  <c r="Z120" i="1"/>
  <c r="Z595" i="1"/>
  <c r="Z361" i="1"/>
  <c r="Z496" i="1"/>
  <c r="Z1242" i="1"/>
  <c r="Z1513" i="1"/>
  <c r="Z616" i="1"/>
  <c r="Z1274" i="1"/>
  <c r="Z569" i="1"/>
  <c r="Z1333" i="1"/>
  <c r="Z71" i="1"/>
  <c r="Z349" i="1"/>
  <c r="Z1133" i="1"/>
  <c r="Z360" i="1"/>
  <c r="Z1546" i="1"/>
  <c r="Z339" i="1"/>
  <c r="Z1729" i="1"/>
  <c r="Z154" i="1"/>
  <c r="Z1401" i="1"/>
  <c r="Z1402" i="1"/>
  <c r="Z601" i="1"/>
  <c r="Z935" i="1"/>
  <c r="Z1147" i="1"/>
  <c r="Z1009" i="1"/>
  <c r="Z781" i="1"/>
  <c r="Z403" i="1"/>
  <c r="Z275" i="1"/>
  <c r="Z1063" i="1"/>
  <c r="Z1473" i="1"/>
  <c r="Z110" i="1"/>
  <c r="Z330" i="1"/>
  <c r="Z1145" i="1"/>
  <c r="Z1505" i="1"/>
  <c r="Z487" i="1"/>
  <c r="Z1372" i="1"/>
  <c r="Z1424" i="1"/>
  <c r="Z301" i="1"/>
  <c r="Z797" i="1"/>
  <c r="Z177" i="1"/>
  <c r="Z619" i="1"/>
  <c r="Z1760" i="1"/>
  <c r="Z1137" i="1"/>
  <c r="Z219" i="1"/>
  <c r="Z1562" i="1"/>
  <c r="Z1602" i="1"/>
  <c r="Z1221" i="1"/>
  <c r="Z1751" i="1"/>
  <c r="Z1778" i="1"/>
  <c r="Z1592" i="1"/>
  <c r="Z147" i="1"/>
  <c r="Z747" i="1"/>
  <c r="Z1523" i="1"/>
  <c r="Z919" i="1"/>
  <c r="Z1215" i="1"/>
  <c r="Z1465" i="1"/>
  <c r="Z474" i="1"/>
  <c r="Z1418" i="1"/>
  <c r="Z1658" i="1"/>
  <c r="Z1314" i="1"/>
  <c r="Z73" i="1"/>
  <c r="Z392" i="1"/>
  <c r="Z125" i="1"/>
  <c r="Z129" i="1"/>
  <c r="Z1530" i="1"/>
  <c r="Z845" i="1"/>
  <c r="Z1636" i="1"/>
  <c r="Z1237" i="1"/>
  <c r="Z901" i="1"/>
  <c r="Z907" i="1"/>
  <c r="Z1169" i="1"/>
  <c r="Z1459" i="1"/>
  <c r="Z199" i="1"/>
  <c r="Z58" i="1"/>
  <c r="Z267" i="1"/>
  <c r="Z632" i="1"/>
  <c r="Z959" i="1"/>
  <c r="Z1115" i="1"/>
  <c r="Z296" i="1"/>
  <c r="Z1386" i="1"/>
  <c r="Z1440" i="1"/>
  <c r="Z1127" i="1"/>
  <c r="Z441" i="1"/>
  <c r="Z913" i="1"/>
  <c r="Z701" i="1"/>
  <c r="Z941" i="1"/>
  <c r="Z961" i="1"/>
  <c r="Z821" i="1"/>
  <c r="Z1020" i="1"/>
  <c r="Z531" i="1"/>
  <c r="Z783" i="1"/>
  <c r="Z857" i="1"/>
  <c r="Z90" i="1"/>
  <c r="Z735" i="1"/>
  <c r="Z1089" i="1"/>
  <c r="Z1388" i="1"/>
  <c r="Z1074" i="1"/>
  <c r="Z43" i="1"/>
  <c r="Z423" i="1"/>
  <c r="Z61" i="1"/>
  <c r="Z409" i="1"/>
  <c r="Z1343" i="1"/>
  <c r="Z1119" i="1"/>
  <c r="Z449" i="1"/>
  <c r="Z1504" i="1"/>
  <c r="Z1362" i="1"/>
  <c r="Z551" i="1"/>
  <c r="Z1427" i="1"/>
  <c r="Z1779" i="1"/>
  <c r="Z393" i="1"/>
  <c r="Z1075" i="1"/>
  <c r="Z1589" i="1"/>
  <c r="Z905" i="1"/>
  <c r="Z1719" i="1"/>
  <c r="Z1163" i="1"/>
  <c r="Z1722" i="1"/>
  <c r="Z791" i="1"/>
  <c r="Z141" i="1"/>
  <c r="Z1117" i="1"/>
  <c r="Z673" i="1"/>
  <c r="Z167" i="1"/>
  <c r="Z911" i="1"/>
  <c r="Z1713" i="1"/>
  <c r="Z1605" i="1"/>
  <c r="Z79" i="1"/>
  <c r="Z314" i="1"/>
  <c r="Z1745" i="1"/>
  <c r="Z24" i="1"/>
  <c r="Z1071" i="1"/>
  <c r="Z1356" i="1"/>
  <c r="Z1360" i="1"/>
  <c r="Z1408" i="1"/>
  <c r="Z748" i="1"/>
  <c r="Z1724" i="1"/>
  <c r="Z1031" i="1"/>
  <c r="Z1323" i="1"/>
  <c r="Z1203" i="1"/>
  <c r="Z491" i="1"/>
  <c r="Z603" i="1"/>
  <c r="Z691" i="1"/>
  <c r="Z1257" i="1"/>
  <c r="Z1705" i="1"/>
  <c r="Z1244" i="1"/>
  <c r="Z665" i="1"/>
  <c r="Z1555" i="1"/>
  <c r="Z1331" i="1"/>
  <c r="Z1271" i="1"/>
  <c r="Z1197" i="1"/>
  <c r="Z370" i="1"/>
  <c r="Z1004" i="1"/>
  <c r="Z865" i="1"/>
  <c r="Z109" i="1"/>
  <c r="Z1095" i="1"/>
  <c r="Z269" i="1"/>
  <c r="Z1209" i="1"/>
  <c r="Z559" i="1"/>
  <c r="Z1708" i="1"/>
  <c r="Z93" i="1"/>
  <c r="Z695" i="1"/>
  <c r="Z1689" i="1"/>
  <c r="Z1568" i="1"/>
  <c r="Z1306" i="1"/>
  <c r="Z1080" i="1"/>
  <c r="Z183" i="1"/>
  <c r="Z121" i="1"/>
  <c r="Z1228" i="1"/>
  <c r="Z965" i="1"/>
  <c r="Z1472" i="1"/>
  <c r="Z519" i="1"/>
  <c r="Z1770" i="1"/>
  <c r="Z1131" i="1"/>
  <c r="Z871" i="1"/>
  <c r="Z1381" i="1"/>
  <c r="Z1047" i="1"/>
  <c r="Z718" i="1"/>
  <c r="Z877" i="1"/>
  <c r="Z1644" i="1"/>
  <c r="Z610" i="1"/>
  <c r="Z741" i="1"/>
  <c r="Z889" i="1"/>
  <c r="Z284" i="1"/>
  <c r="Z333" i="1"/>
  <c r="Z385" i="1"/>
  <c r="Z1772" i="1"/>
  <c r="Z525" i="1"/>
  <c r="Z1567" i="1"/>
  <c r="Z461" i="1"/>
  <c r="Z37" i="1"/>
  <c r="Z849" i="1"/>
  <c r="Z1801" i="1"/>
  <c r="Z992" i="1"/>
  <c r="Z850" i="1"/>
  <c r="Z1073" i="1"/>
  <c r="Z1376" i="1"/>
  <c r="Z1642" i="1"/>
  <c r="Z1554" i="1"/>
  <c r="Z215" i="1"/>
  <c r="Z1297" i="1"/>
  <c r="Z1368" i="1"/>
  <c r="Z1059" i="1"/>
  <c r="Z1595" i="1"/>
  <c r="Z138" i="1"/>
  <c r="Z1205" i="1"/>
  <c r="Z1660" i="1"/>
  <c r="Z1744" i="1"/>
  <c r="Z1470" i="1"/>
  <c r="Z975" i="1"/>
  <c r="Z1249" i="1"/>
  <c r="Z497" i="1"/>
  <c r="Z543" i="1"/>
  <c r="Z355" i="1"/>
  <c r="Z605" i="1"/>
  <c r="Z1696" i="1"/>
  <c r="Z570" i="1"/>
  <c r="Z424" i="1"/>
  <c r="Z1339" i="1"/>
  <c r="Z322" i="1"/>
  <c r="Z1195" i="1"/>
  <c r="Z1714" i="1"/>
  <c r="Z11" i="1"/>
  <c r="Z875" i="1"/>
  <c r="Z1359" i="1"/>
  <c r="Z699" i="1"/>
  <c r="Z829" i="1"/>
  <c r="Z1211" i="1"/>
  <c r="Z663" i="1"/>
  <c r="Z1790" i="1"/>
  <c r="Z1550" i="1"/>
  <c r="Z1216" i="1"/>
  <c r="Z347" i="1"/>
  <c r="Z1079" i="1"/>
  <c r="Z951" i="1"/>
  <c r="Z1092" i="1"/>
  <c r="Z1310" i="1"/>
  <c r="Z1167" i="1"/>
  <c r="Z1730" i="1"/>
  <c r="Z1692" i="1"/>
  <c r="Z621" i="1"/>
  <c r="Z757" i="1"/>
  <c r="Z1365" i="1"/>
  <c r="Z949" i="1"/>
  <c r="Z538" i="1"/>
  <c r="Z780" i="1"/>
  <c r="Z683" i="1"/>
  <c r="Z1335" i="1"/>
  <c r="Z855" i="1"/>
  <c r="Z977" i="1"/>
  <c r="Z1628" i="1"/>
  <c r="Z1290" i="1"/>
  <c r="Z587" i="1"/>
  <c r="Z1308" i="1"/>
  <c r="Z809" i="1"/>
  <c r="Z626" i="1"/>
  <c r="Z1490" i="1"/>
  <c r="Z955" i="1"/>
  <c r="Z1618" i="1"/>
  <c r="Z1794" i="1"/>
  <c r="Z1287" i="1"/>
  <c r="Z334" i="1"/>
  <c r="Z411" i="1"/>
  <c r="Z1232" i="1"/>
  <c r="Z1325" i="1"/>
  <c r="Z365" i="1"/>
  <c r="Z507" i="1"/>
  <c r="Z277" i="1"/>
  <c r="Z891" i="1"/>
  <c r="Z1183" i="1"/>
  <c r="Z1593" i="1"/>
  <c r="Z1500" i="1"/>
  <c r="Z981" i="1"/>
  <c r="Z425" i="1"/>
  <c r="Z363" i="1"/>
  <c r="Z517" i="1"/>
  <c r="Z1227" i="1"/>
  <c r="Z1121" i="1"/>
  <c r="Z1099" i="1"/>
  <c r="Z939" i="1"/>
  <c r="Z751" i="1"/>
  <c r="Z5" i="1"/>
  <c r="Z1596" i="1"/>
  <c r="Z976" i="1"/>
  <c r="Z1565" i="1"/>
  <c r="Z669" i="1"/>
  <c r="Z879" i="1"/>
  <c r="Z1746" i="1"/>
  <c r="Z796" i="1"/>
  <c r="Z1313" i="1"/>
  <c r="Z885" i="1"/>
  <c r="Z1762" i="1"/>
  <c r="Z943" i="1"/>
  <c r="Z1740" i="1"/>
  <c r="Z169" i="1"/>
  <c r="Z1788" i="1"/>
  <c r="Z833" i="1"/>
  <c r="Z1474" i="1"/>
  <c r="Z1411" i="1"/>
  <c r="Z1189" i="1"/>
  <c r="Z379" i="1"/>
  <c r="Z574" i="1"/>
  <c r="Z987" i="1"/>
  <c r="Z1125" i="1"/>
  <c r="Z1036" i="1"/>
  <c r="Z391" i="1"/>
  <c r="Z1527" i="1"/>
  <c r="Z1436" i="1"/>
  <c r="Z443" i="1"/>
  <c r="Z1260" i="1"/>
  <c r="Z1506" i="1"/>
  <c r="Z427" i="1"/>
  <c r="Z217" i="1"/>
  <c r="Z1291" i="1"/>
  <c r="Z827" i="1"/>
  <c r="Z359" i="1"/>
  <c r="Z1015" i="1"/>
  <c r="Z552" i="1"/>
  <c r="Z1361" i="1"/>
  <c r="Z1467" i="1"/>
  <c r="Z523" i="1"/>
  <c r="Z148" i="1"/>
  <c r="Z1727" i="1"/>
  <c r="Z1544" i="1"/>
  <c r="Z316" i="1"/>
  <c r="Z118" i="1"/>
  <c r="Z1775" i="1"/>
  <c r="Z884" i="1"/>
  <c r="Z418" i="1"/>
  <c r="Z374" i="1"/>
  <c r="Z416" i="1"/>
  <c r="Z760" i="1"/>
  <c r="Z1393" i="1"/>
  <c r="Z1453" i="1"/>
  <c r="Z1253" i="1"/>
  <c r="Z509" i="1"/>
  <c r="Z54" i="1"/>
  <c r="Z1559" i="1"/>
  <c r="Z1685" i="1"/>
  <c r="Z765" i="1"/>
  <c r="Z1112" i="1"/>
  <c r="Z1560" i="1"/>
  <c r="Z457" i="1"/>
  <c r="Z1021" i="1"/>
  <c r="Z92" i="1"/>
  <c r="Z244" i="1"/>
  <c r="Z144" i="1"/>
  <c r="Z900" i="1"/>
  <c r="Z436" i="1"/>
  <c r="Z378" i="1"/>
  <c r="Z414" i="1"/>
  <c r="Z274" i="1"/>
  <c r="Z1587" i="1"/>
  <c r="Z830" i="1"/>
  <c r="Z690" i="1"/>
  <c r="Z646" i="1"/>
  <c r="Z684" i="1"/>
  <c r="Z432" i="1"/>
  <c r="Z1084" i="1"/>
  <c r="Z858" i="1"/>
  <c r="Z894" i="1"/>
  <c r="Z1010" i="1"/>
  <c r="Z710" i="1"/>
  <c r="Z306" i="1"/>
  <c r="Z1578" i="1"/>
  <c r="Z1102" i="1"/>
  <c r="Z1218" i="1"/>
  <c r="Z1174" i="1"/>
  <c r="Z1212" i="1"/>
  <c r="Z704" i="1"/>
  <c r="Z254" i="1"/>
  <c r="Z1682" i="1"/>
  <c r="Z1556" i="1"/>
  <c r="Z1230" i="1"/>
  <c r="Z338" i="1"/>
  <c r="Z472" i="1"/>
  <c r="Z1622" i="1"/>
  <c r="Z1686" i="1"/>
  <c r="Z1332" i="1"/>
  <c r="Z63" i="1"/>
  <c r="Z1016" i="1"/>
  <c r="Z761" i="1"/>
  <c r="Z233" i="1"/>
  <c r="Z265" i="1"/>
  <c r="Z289" i="1"/>
  <c r="Z111" i="1"/>
  <c r="Z181" i="1"/>
  <c r="Z1728" i="1"/>
  <c r="Z798" i="1"/>
  <c r="Z643" i="1"/>
  <c r="Z405" i="1"/>
  <c r="Z453" i="1"/>
  <c r="AB3" i="1"/>
  <c r="Z1109" i="1"/>
  <c r="Z561" i="1"/>
  <c r="Z609" i="1"/>
  <c r="Z703" i="1"/>
  <c r="Z1529" i="1"/>
  <c r="Z308" i="1"/>
  <c r="Z934" i="1"/>
  <c r="Z1142" i="1"/>
  <c r="Z1606" i="1"/>
  <c r="Z1604" i="1"/>
  <c r="Z1243" i="1"/>
  <c r="Z776" i="1"/>
  <c r="Z1647" i="1"/>
  <c r="Z1661" i="1"/>
  <c r="Z1503" i="1"/>
  <c r="Z32" i="1"/>
  <c r="Z824" i="1"/>
  <c r="Z1272" i="1"/>
  <c r="Z281" i="1"/>
  <c r="Z1759" i="1"/>
  <c r="Z402" i="1"/>
  <c r="Z64" i="1"/>
  <c r="Z182" i="1"/>
  <c r="Z1156" i="1"/>
  <c r="Z348" i="1"/>
  <c r="Z352" i="1"/>
  <c r="Z516" i="1"/>
  <c r="Z932" i="1"/>
  <c r="Z618" i="1"/>
  <c r="Z654" i="1"/>
  <c r="Z770" i="1"/>
  <c r="Z214" i="1"/>
  <c r="Z1573" i="1"/>
  <c r="Z1056" i="1"/>
  <c r="Z832" i="1"/>
  <c r="Z996" i="1"/>
  <c r="Z938" i="1"/>
  <c r="Z716" i="1"/>
  <c r="Z1545" i="1"/>
  <c r="Z1552" i="1"/>
  <c r="Z1204" i="1"/>
  <c r="Z1146" i="1"/>
  <c r="Z1182" i="1"/>
  <c r="Z1042" i="1"/>
  <c r="Z486" i="1"/>
  <c r="Z456" i="1"/>
  <c r="Z1354" i="1"/>
  <c r="Z1058" i="1"/>
  <c r="Z1764" i="1"/>
  <c r="Z101" i="1"/>
  <c r="Z745" i="1"/>
  <c r="Z201" i="1"/>
  <c r="Z1225" i="1"/>
  <c r="Z1254" i="1"/>
  <c r="Z283" i="1"/>
  <c r="Z571" i="1"/>
  <c r="Z263" i="1"/>
  <c r="Z97" i="1"/>
  <c r="Z777" i="1"/>
  <c r="Z1510" i="1"/>
  <c r="Z1106" i="1"/>
  <c r="Z1052" i="1"/>
  <c r="Z321" i="1"/>
  <c r="Z629" i="1"/>
  <c r="Z677" i="1"/>
  <c r="Z342" i="1"/>
  <c r="Z1072" i="1"/>
  <c r="Z1492" i="1"/>
  <c r="Z33" i="1"/>
  <c r="Z311" i="1"/>
  <c r="Z1576" i="1"/>
  <c r="Z1496" i="1"/>
  <c r="Z288" i="1"/>
  <c r="Z346" i="1"/>
  <c r="Z862" i="1"/>
  <c r="Z1582" i="1"/>
  <c r="Z1400" i="1"/>
  <c r="Z1387" i="1"/>
  <c r="Z773" i="1"/>
  <c r="Z968" i="1"/>
  <c r="Z1601" i="1"/>
  <c r="Z1679" i="1"/>
  <c r="Z1707" i="1"/>
  <c r="Z1749" i="1"/>
  <c r="Z887" i="1"/>
  <c r="Z146" i="1"/>
  <c r="Z420" i="1"/>
  <c r="Z178" i="1"/>
  <c r="Z156" i="1"/>
  <c r="Z1241" i="1"/>
  <c r="Z1541" i="1"/>
  <c r="Z350" i="1"/>
  <c r="Z466" i="1"/>
  <c r="Z422" i="1"/>
  <c r="Z1547" i="1"/>
  <c r="Z1046" i="1"/>
  <c r="Z838" i="1"/>
  <c r="Z620" i="1"/>
  <c r="Z624" i="1"/>
  <c r="Z788" i="1"/>
  <c r="Z218" i="1"/>
  <c r="Z1170" i="1"/>
  <c r="Z946" i="1"/>
  <c r="Z902" i="1"/>
  <c r="Z940" i="1"/>
  <c r="Z1666" i="1"/>
  <c r="Z1110" i="1"/>
  <c r="Z1148" i="1"/>
  <c r="Z1152" i="1"/>
  <c r="Z1060" i="1"/>
  <c r="Z490" i="1"/>
  <c r="Z794" i="1"/>
  <c r="Z488" i="1"/>
  <c r="Z1458" i="1"/>
  <c r="Z1076" i="1"/>
  <c r="Z59" i="1"/>
  <c r="Z600" i="1"/>
  <c r="Z1670" i="1"/>
  <c r="Z1572" i="1"/>
  <c r="Z315" i="1"/>
  <c r="Z7" i="1"/>
  <c r="Z1000" i="1"/>
  <c r="Z25" i="1"/>
  <c r="Z1721" i="1"/>
  <c r="Z91" i="1"/>
  <c r="Z133" i="1"/>
  <c r="Z213" i="1"/>
  <c r="Z1124" i="1"/>
  <c r="Z1292" i="1"/>
  <c r="Z831" i="1"/>
  <c r="Z520" i="1"/>
  <c r="Z680" i="1"/>
  <c r="Z1398" i="1"/>
  <c r="Z1451" i="1"/>
  <c r="Z1693" i="1"/>
  <c r="Z164" i="1"/>
  <c r="Z729" i="1"/>
  <c r="Z1275" i="1"/>
  <c r="Z326" i="1"/>
  <c r="Z196" i="1"/>
  <c r="Z96" i="1"/>
  <c r="Z1447" i="1"/>
  <c r="Z544" i="1"/>
  <c r="Z320" i="1"/>
  <c r="Z484" i="1"/>
  <c r="Z426" i="1"/>
  <c r="Z204" i="1"/>
  <c r="Z1533" i="1"/>
  <c r="Z586" i="1"/>
  <c r="Z622" i="1"/>
  <c r="Z738" i="1"/>
  <c r="Z694" i="1"/>
  <c r="Z220" i="1"/>
  <c r="Z1188" i="1"/>
  <c r="Z964" i="1"/>
  <c r="Z906" i="1"/>
  <c r="Z942" i="1"/>
  <c r="Z236" i="1"/>
  <c r="Z1684" i="1"/>
  <c r="Z1114" i="1"/>
  <c r="Z1150" i="1"/>
  <c r="Z1266" i="1"/>
  <c r="Z966" i="1"/>
  <c r="Z492" i="1"/>
  <c r="Z536" i="1"/>
  <c r="Z1476" i="1"/>
  <c r="Z1540" i="1"/>
  <c r="Z982" i="1"/>
  <c r="Z578" i="1"/>
  <c r="Z27" i="1"/>
  <c r="Z1478" i="1"/>
  <c r="Z952" i="1"/>
  <c r="Z1464" i="1"/>
  <c r="Z9" i="1"/>
  <c r="Z39" i="1"/>
  <c r="Z175" i="1"/>
  <c r="Z119" i="1"/>
  <c r="Z1030" i="1"/>
  <c r="Z785" i="1"/>
  <c r="Z437" i="1"/>
  <c r="Z847" i="1"/>
  <c r="Z639" i="1"/>
  <c r="Z687" i="1"/>
  <c r="Z725" i="1"/>
  <c r="Z479" i="1"/>
  <c r="Z10" i="1"/>
  <c r="Z1566" i="1"/>
  <c r="Z708" i="1"/>
  <c r="Z860" i="1"/>
  <c r="Z1178" i="1"/>
  <c r="Z1238" i="1"/>
  <c r="Z1629" i="1"/>
  <c r="Z153" i="1"/>
  <c r="Z198" i="1"/>
  <c r="Z1303" i="1"/>
  <c r="Z1783" i="1"/>
  <c r="Z1379" i="1"/>
  <c r="Z1419" i="1"/>
  <c r="Z1247" i="1"/>
  <c r="Z323" i="1"/>
  <c r="Z1493" i="1"/>
  <c r="Z1635" i="1"/>
  <c r="Z1624" i="1"/>
  <c r="Z1711" i="1"/>
  <c r="Z1005" i="1"/>
  <c r="Z70" i="1"/>
  <c r="Z1432" i="1"/>
  <c r="Z185" i="1"/>
  <c r="Z1672" i="1"/>
  <c r="Z1261" i="1"/>
  <c r="Z554" i="1"/>
  <c r="Z102" i="1"/>
  <c r="Z210" i="1"/>
  <c r="Z188" i="1"/>
  <c r="Z1531" i="1"/>
  <c r="Z658" i="1"/>
  <c r="Z434" i="1"/>
  <c r="Z390" i="1"/>
  <c r="Z428" i="1"/>
  <c r="Z588" i="1"/>
  <c r="Z592" i="1"/>
  <c r="Z756" i="1"/>
  <c r="Z698" i="1"/>
  <c r="Z222" i="1"/>
  <c r="Z1094" i="1"/>
  <c r="Z870" i="1"/>
  <c r="Z908" i="1"/>
  <c r="Z912" i="1"/>
  <c r="Z688" i="1"/>
  <c r="Z1590" i="1"/>
  <c r="Z1116" i="1"/>
  <c r="Z1120" i="1"/>
  <c r="Z1284" i="1"/>
  <c r="Z970" i="1"/>
  <c r="Z494" i="1"/>
  <c r="Z200" i="1"/>
  <c r="Z1358" i="1"/>
  <c r="Z1382" i="1"/>
  <c r="Z1446" i="1"/>
  <c r="Z986" i="1"/>
  <c r="Z936" i="1"/>
  <c r="Z1352" i="1"/>
  <c r="Z1570" i="1"/>
  <c r="Z575" i="1"/>
  <c r="Z123" i="1"/>
  <c r="Z165" i="1"/>
  <c r="Z203" i="1"/>
  <c r="Z1516" i="1"/>
  <c r="Z883" i="1"/>
  <c r="Z389" i="1"/>
  <c r="Z399" i="1"/>
  <c r="Z343" i="1"/>
  <c r="Z447" i="1"/>
  <c r="Z229" i="1"/>
  <c r="Z1380" i="1"/>
  <c r="Z801" i="1"/>
  <c r="Z593" i="1"/>
  <c r="Z631" i="1"/>
  <c r="Z270" i="1"/>
  <c r="Z1755" i="1"/>
  <c r="Z800" i="1"/>
  <c r="Z324" i="1"/>
  <c r="Z562" i="1"/>
  <c r="Z1700" i="1"/>
  <c r="Z1688" i="1"/>
  <c r="Z415" i="1"/>
  <c r="Z498" i="1"/>
  <c r="Z914" i="1"/>
  <c r="Z230" i="1"/>
  <c r="Z580" i="1"/>
  <c r="Z143" i="1"/>
  <c r="Z1248" i="1"/>
  <c r="Z367" i="1"/>
  <c r="Z369" i="1"/>
  <c r="Z843" i="1"/>
  <c r="Z475" i="1"/>
  <c r="Z1096" i="1"/>
  <c r="Z1309" i="1"/>
  <c r="Z840" i="1"/>
  <c r="Z1461" i="1"/>
  <c r="Z1367" i="1"/>
  <c r="Z1229" i="1"/>
  <c r="Z1611" i="1"/>
  <c r="Z1373" i="1"/>
  <c r="Z1619" i="1"/>
  <c r="Z328" i="1"/>
  <c r="Z1633" i="1"/>
  <c r="Z1019" i="1"/>
  <c r="Z1597" i="1"/>
  <c r="Z1391" i="1"/>
  <c r="Z1405" i="1"/>
  <c r="Z1437" i="1"/>
  <c r="Z293" i="1"/>
  <c r="Z1615" i="1"/>
  <c r="Z1345" i="1"/>
  <c r="Z1423" i="1"/>
  <c r="Z1455" i="1"/>
  <c r="Z763" i="1"/>
  <c r="Z1032" i="1"/>
  <c r="Z1669" i="1"/>
  <c r="Z1739" i="1"/>
  <c r="Z1023" i="1"/>
  <c r="Z808" i="1"/>
  <c r="Z1320" i="1"/>
  <c r="Z1720" i="1"/>
  <c r="Z1279" i="1"/>
  <c r="Z805" i="1"/>
  <c r="Z556" i="1"/>
  <c r="Z228" i="1"/>
  <c r="Z128" i="1"/>
  <c r="Z676" i="1"/>
  <c r="Z452" i="1"/>
  <c r="Z394" i="1"/>
  <c r="Z430" i="1"/>
  <c r="Z1066" i="1"/>
  <c r="Z590" i="1"/>
  <c r="Z706" i="1"/>
  <c r="Z662" i="1"/>
  <c r="Z700" i="1"/>
  <c r="Z192" i="1"/>
  <c r="Z1322" i="1"/>
  <c r="Z874" i="1"/>
  <c r="Z910" i="1"/>
  <c r="Z1026" i="1"/>
  <c r="Z546" i="1"/>
  <c r="Z1338" i="1"/>
  <c r="Z1118" i="1"/>
  <c r="Z1234" i="1"/>
  <c r="Z1190" i="1"/>
  <c r="Z972" i="1"/>
  <c r="Z464" i="1"/>
  <c r="Z1785" i="1"/>
  <c r="Z1512" i="1"/>
  <c r="Z31" i="1"/>
  <c r="Z1748" i="1"/>
  <c r="Z319" i="1"/>
  <c r="Z920" i="1"/>
  <c r="Z1384" i="1"/>
  <c r="Z1768" i="1"/>
  <c r="Z1588" i="1"/>
  <c r="Z529" i="1"/>
  <c r="Z95" i="1"/>
  <c r="Z189" i="1"/>
  <c r="Z1548" i="1"/>
  <c r="Z853" i="1"/>
  <c r="Z295" i="1"/>
  <c r="Z353" i="1"/>
  <c r="Z1033" i="1"/>
  <c r="Z1286" i="1"/>
  <c r="Z899" i="1"/>
  <c r="Z715" i="1"/>
  <c r="Z76" i="1"/>
  <c r="Z134" i="1"/>
  <c r="Z582" i="1"/>
  <c r="Z358" i="1"/>
  <c r="Z396" i="1"/>
  <c r="Z400" i="1"/>
  <c r="Z176" i="1"/>
  <c r="Z1797" i="1"/>
  <c r="Z1068" i="1"/>
  <c r="Z560" i="1"/>
  <c r="Z724" i="1"/>
  <c r="Z666" i="1"/>
  <c r="Z702" i="1"/>
  <c r="Z50" i="1"/>
  <c r="Z790" i="1"/>
  <c r="Z1324" i="1"/>
  <c r="Z876" i="1"/>
  <c r="Z880" i="1"/>
  <c r="Z1044" i="1"/>
  <c r="Z564" i="1"/>
  <c r="Z208" i="1"/>
  <c r="Z1340" i="1"/>
  <c r="Z1088" i="1"/>
  <c r="Z1252" i="1"/>
  <c r="Z1194" i="1"/>
  <c r="Z974" i="1"/>
  <c r="Z105" i="1"/>
  <c r="Z17" i="1"/>
  <c r="Z1654" i="1"/>
  <c r="Z273" i="1"/>
  <c r="Z744" i="1"/>
  <c r="Z1256" i="1"/>
  <c r="Z1001" i="1"/>
  <c r="Z1494" i="1"/>
  <c r="Z627" i="1"/>
  <c r="Z49" i="1"/>
  <c r="Z207" i="1"/>
  <c r="Z1564" i="1"/>
  <c r="Z351" i="1"/>
  <c r="Z869" i="1"/>
  <c r="Z1471" i="1"/>
  <c r="Z1717" i="1"/>
  <c r="Z292" i="1"/>
  <c r="Z62" i="1"/>
  <c r="Z1348" i="1"/>
  <c r="Z357" i="1"/>
  <c r="Z1701" i="1"/>
  <c r="Z558" i="1"/>
  <c r="Z767" i="1"/>
  <c r="Z511" i="1"/>
  <c r="Z1627" i="1"/>
  <c r="Z1743" i="1"/>
  <c r="Z256" i="1"/>
  <c r="Z300" i="1"/>
  <c r="Z984" i="1"/>
  <c r="Z1416" i="1"/>
  <c r="Z681" i="1"/>
  <c r="Z1017" i="1"/>
  <c r="Z528" i="1"/>
  <c r="Z78" i="1"/>
  <c r="Z108" i="1"/>
  <c r="Z260" i="1"/>
  <c r="Z160" i="1"/>
  <c r="Z1781" i="1"/>
  <c r="Z1535" i="1"/>
  <c r="Z810" i="1"/>
  <c r="Z362" i="1"/>
  <c r="Z398" i="1"/>
  <c r="Z514" i="1"/>
  <c r="Z34" i="1"/>
  <c r="Z1070" i="1"/>
  <c r="Z674" i="1"/>
  <c r="Z630" i="1"/>
  <c r="Z668" i="1"/>
  <c r="Z672" i="1"/>
  <c r="Z52" i="1"/>
  <c r="Z806" i="1"/>
  <c r="Z1326" i="1"/>
  <c r="Z844" i="1"/>
  <c r="Z878" i="1"/>
  <c r="Z994" i="1"/>
  <c r="Z950" i="1"/>
  <c r="Z470" i="1"/>
  <c r="Z66" i="1"/>
  <c r="Z1342" i="1"/>
  <c r="Z1202" i="1"/>
  <c r="Z1158" i="1"/>
  <c r="Z1196" i="1"/>
  <c r="Z944" i="1"/>
  <c r="Z1776" i="1"/>
  <c r="Z408" i="1"/>
  <c r="Z1442" i="1"/>
  <c r="Z1524" i="1"/>
  <c r="Z990" i="1"/>
  <c r="Z115" i="1"/>
  <c r="Z1718" i="1"/>
  <c r="Z371" i="1"/>
  <c r="Z537" i="1"/>
  <c r="Z597" i="1"/>
  <c r="Z127" i="1"/>
  <c r="Z155" i="1"/>
  <c r="Z1488" i="1"/>
  <c r="Z305" i="1"/>
  <c r="Z661" i="1"/>
  <c r="Z1557" i="1"/>
  <c r="Z290" i="1"/>
  <c r="Z87" i="1"/>
  <c r="Z276" i="1"/>
  <c r="Z572" i="1"/>
  <c r="Z656" i="1"/>
  <c r="Z978" i="1"/>
  <c r="Z1186" i="1"/>
  <c r="Z1307" i="1"/>
  <c r="Z1377" i="1"/>
  <c r="Z1725" i="1"/>
  <c r="Z1752" i="1"/>
  <c r="Z1667" i="1"/>
  <c r="Z1483" i="1"/>
  <c r="Z42" i="1"/>
  <c r="Z642" i="1"/>
  <c r="Z48" i="1"/>
  <c r="Z166" i="1"/>
  <c r="Z18" i="1"/>
  <c r="Z1061" i="1"/>
  <c r="Z812" i="1"/>
  <c r="Z364" i="1"/>
  <c r="Z368" i="1"/>
  <c r="Z532" i="1"/>
  <c r="Z20" i="1"/>
  <c r="Z1347" i="1"/>
  <c r="Z1040" i="1"/>
  <c r="Z692" i="1"/>
  <c r="Z634" i="1"/>
  <c r="Z670" i="1"/>
  <c r="Z530" i="1"/>
  <c r="Z1497" i="1"/>
  <c r="Z1296" i="1"/>
  <c r="Z848" i="1"/>
  <c r="Z1012" i="1"/>
  <c r="Z954" i="1"/>
  <c r="Z1312" i="1"/>
  <c r="Z1220" i="1"/>
  <c r="Z1162" i="1"/>
  <c r="Z1198" i="1"/>
  <c r="Z802" i="1"/>
  <c r="Z495" i="1"/>
  <c r="Z1594" i="1"/>
  <c r="Z1460" i="1"/>
  <c r="Z1430" i="1"/>
  <c r="Z1298" i="1"/>
  <c r="Z506" i="1"/>
  <c r="Z282" i="1"/>
  <c r="Z85" i="1"/>
  <c r="Z341" i="1"/>
  <c r="Z937" i="1"/>
  <c r="Z81" i="1"/>
  <c r="Z197" i="1"/>
  <c r="Z1750" i="1"/>
  <c r="Z1346" i="1"/>
  <c r="Z268" i="1"/>
  <c r="Z421" i="1"/>
  <c r="Z1049" i="1"/>
  <c r="Z1620" i="1"/>
  <c r="Z14" i="1"/>
  <c r="Z1083" i="1"/>
  <c r="Z623" i="1"/>
  <c r="Z567" i="1"/>
  <c r="Z671" i="1"/>
  <c r="Z709" i="1"/>
  <c r="Z719" i="1"/>
  <c r="Z245" i="1"/>
  <c r="Z1643" i="1"/>
  <c r="Z686" i="1"/>
  <c r="Z864" i="1"/>
  <c r="Z1580" i="1"/>
  <c r="Z1462" i="1"/>
  <c r="Z387" i="1"/>
  <c r="Z613" i="1"/>
  <c r="Z1429" i="1"/>
  <c r="Z1741" i="1"/>
  <c r="Z382" i="1"/>
  <c r="Z1336" i="1"/>
  <c r="Z1637" i="1"/>
  <c r="Z1413" i="1"/>
  <c r="Z1469" i="1"/>
  <c r="Z1013" i="1"/>
  <c r="Z1613" i="1"/>
  <c r="Z1659" i="1"/>
  <c r="Z302" i="1"/>
  <c r="Z1240" i="1"/>
  <c r="Z1784" i="1"/>
  <c r="Z489" i="1"/>
  <c r="Z1543" i="1"/>
  <c r="Z1319" i="1"/>
  <c r="Z1445" i="1"/>
  <c r="Z1487" i="1"/>
  <c r="Z1280" i="1"/>
  <c r="Z44" i="1"/>
  <c r="Z1631" i="1"/>
  <c r="Z1645" i="1"/>
  <c r="Z1691" i="1"/>
  <c r="Z1733" i="1"/>
  <c r="Z1259" i="1"/>
  <c r="Z611" i="1"/>
  <c r="Z272" i="1"/>
  <c r="Z584" i="1"/>
  <c r="Z1048" i="1"/>
  <c r="Z1515" i="1"/>
  <c r="Z660" i="1"/>
  <c r="Z162" i="1"/>
  <c r="Z140" i="1"/>
  <c r="Z19" i="1"/>
  <c r="Z814" i="1"/>
  <c r="Z332" i="1"/>
  <c r="Z366" i="1"/>
  <c r="Z482" i="1"/>
  <c r="Z438" i="1"/>
  <c r="Z1273" i="1"/>
  <c r="Z1787" i="1"/>
  <c r="Z1317" i="1"/>
  <c r="Z1154" i="1"/>
  <c r="Z598" i="1"/>
  <c r="Z636" i="1"/>
  <c r="Z640" i="1"/>
  <c r="Z548" i="1"/>
  <c r="Z1410" i="1"/>
  <c r="Z962" i="1"/>
  <c r="Z918" i="1"/>
  <c r="Z956" i="1"/>
  <c r="Z1426" i="1"/>
  <c r="Z1126" i="1"/>
  <c r="Z1164" i="1"/>
  <c r="Z1168" i="1"/>
  <c r="Z820" i="1"/>
  <c r="Z1366" i="1"/>
  <c r="Z1316" i="1"/>
  <c r="Z1732" i="1"/>
  <c r="Z1796" i="1"/>
  <c r="Z521" i="1"/>
  <c r="Z1208" i="1"/>
  <c r="Z117" i="1"/>
  <c r="Z103" i="1"/>
  <c r="Z1364" i="1"/>
  <c r="Z285" i="1"/>
  <c r="Z431" i="1"/>
  <c r="Z469" i="1"/>
  <c r="Z1526" i="1"/>
  <c r="Z577" i="1"/>
  <c r="Z625" i="1"/>
  <c r="Z615" i="1"/>
  <c r="Z151" i="1"/>
  <c r="Z542" i="1"/>
  <c r="Z1499" i="1"/>
  <c r="Z1176" i="1"/>
  <c r="Z224" i="1"/>
  <c r="Z1330" i="1"/>
  <c r="Z1586" i="1"/>
  <c r="Z137" i="1"/>
  <c r="Z652" i="1"/>
  <c r="Z82" i="1"/>
  <c r="Z750" i="1"/>
  <c r="Z131" i="1"/>
  <c r="Z749" i="1"/>
  <c r="Z298" i="1"/>
  <c r="Z1477" i="1"/>
  <c r="Z255" i="1"/>
  <c r="Z46" i="1"/>
  <c r="Z1585" i="1"/>
  <c r="Z1663" i="1"/>
  <c r="Z1677" i="1"/>
  <c r="Z1639" i="1"/>
  <c r="Z1245" i="1"/>
  <c r="Z789" i="1"/>
  <c r="Z866" i="1"/>
  <c r="Z386" i="1"/>
  <c r="Z1501" i="1"/>
  <c r="Z1045" i="1"/>
  <c r="Z851" i="1"/>
  <c r="Z566" i="1"/>
  <c r="Z180" i="1"/>
  <c r="Z80" i="1"/>
  <c r="Z1771" i="1"/>
  <c r="Z1448" i="1"/>
  <c r="Z784" i="1"/>
  <c r="Z336" i="1"/>
  <c r="Z500" i="1"/>
  <c r="Z442" i="1"/>
  <c r="Z1773" i="1"/>
  <c r="Z1172" i="1"/>
  <c r="Z602" i="1"/>
  <c r="Z638" i="1"/>
  <c r="Z754" i="1"/>
  <c r="Z454" i="1"/>
  <c r="Z1789" i="1"/>
  <c r="Z1062" i="1"/>
  <c r="Z1428" i="1"/>
  <c r="Z816" i="1"/>
  <c r="Z980" i="1"/>
  <c r="Z922" i="1"/>
  <c r="Z958" i="1"/>
  <c r="Z476" i="1"/>
  <c r="Z1444" i="1"/>
  <c r="Z1130" i="1"/>
  <c r="Z1166" i="1"/>
  <c r="Z1282" i="1"/>
  <c r="Z726" i="1"/>
  <c r="Z1222" i="1"/>
  <c r="Z818" i="1"/>
  <c r="Z1638" i="1"/>
  <c r="Z1702" i="1"/>
  <c r="Z792" i="1"/>
  <c r="Z1736" i="1"/>
  <c r="Z1090" i="1"/>
  <c r="Z331" i="1"/>
  <c r="Z23" i="1"/>
  <c r="Z159" i="1"/>
  <c r="Z187" i="1"/>
  <c r="Z1270" i="1"/>
  <c r="Z524" i="1"/>
  <c r="Z373" i="1"/>
  <c r="Z383" i="1"/>
  <c r="Z375" i="1"/>
  <c r="Z235" i="1"/>
  <c r="Z752" i="1"/>
  <c r="Z60" i="1"/>
  <c r="Z1236" i="1"/>
  <c r="Z1675" i="1"/>
  <c r="Z124" i="1"/>
  <c r="Z614" i="1"/>
  <c r="Z13" i="1"/>
  <c r="Z1184" i="1"/>
  <c r="Z171" i="1"/>
  <c r="Z68" i="1"/>
  <c r="Z1569" i="1"/>
  <c r="Z904" i="1"/>
  <c r="Z713" i="1"/>
  <c r="Z1403" i="1"/>
  <c r="Z533" i="1"/>
  <c r="Z1263" i="1"/>
  <c r="Z1480" i="1"/>
  <c r="Z86" i="1"/>
  <c r="Z194" i="1"/>
  <c r="Z172" i="1"/>
  <c r="Z898" i="1"/>
  <c r="Z450" i="1"/>
  <c r="Z406" i="1"/>
  <c r="Z444" i="1"/>
  <c r="Z1791" i="1"/>
  <c r="Z1078" i="1"/>
  <c r="Z604" i="1"/>
  <c r="Z608" i="1"/>
  <c r="Z772" i="1"/>
  <c r="Z458" i="1"/>
  <c r="Z1334" i="1"/>
  <c r="Z930" i="1"/>
  <c r="Z886" i="1"/>
  <c r="Z924" i="1"/>
  <c r="Z928" i="1"/>
  <c r="Z1350" i="1"/>
  <c r="Z1132" i="1"/>
  <c r="Z1136" i="1"/>
  <c r="Z1300" i="1"/>
  <c r="Z730" i="1"/>
  <c r="Z1598" i="1"/>
  <c r="Z1508" i="1"/>
  <c r="Z1226" i="1"/>
  <c r="Z836" i="1"/>
  <c r="Z510" i="1"/>
  <c r="Z728" i="1"/>
  <c r="Z75" i="1"/>
  <c r="Z1192" i="1"/>
  <c r="Z1656" i="1"/>
  <c r="Z1734" i="1"/>
  <c r="Z107" i="1"/>
  <c r="Z149" i="1"/>
  <c r="Z113" i="1"/>
  <c r="Z36" i="1"/>
  <c r="Z1756" i="1"/>
  <c r="Z540" i="1"/>
  <c r="Z279" i="1"/>
  <c r="Z337" i="1"/>
  <c r="Z223" i="1"/>
  <c r="Z286" i="1"/>
  <c r="Z1087" i="1"/>
  <c r="Z768" i="1"/>
  <c r="Z72" i="1"/>
  <c r="Z1591" i="1"/>
  <c r="Z1608" i="1"/>
  <c r="Z258" i="1"/>
  <c r="Z380" i="1"/>
  <c r="Z650" i="1"/>
  <c r="Z65" i="1"/>
  <c r="AC3" i="1"/>
  <c r="Z1485" i="1"/>
  <c r="Z1180" i="1"/>
  <c r="Z1799" i="1"/>
  <c r="Z1269" i="1"/>
  <c r="Z1525" i="1"/>
  <c r="Z242" i="1"/>
  <c r="Z1371" i="1"/>
  <c r="Z1351" i="1"/>
  <c r="Z563" i="1"/>
  <c r="Z248" i="1"/>
  <c r="Z1357" i="1"/>
  <c r="Z1389" i="1"/>
  <c r="Z1435" i="1"/>
  <c r="Z1003" i="1"/>
  <c r="Z16" i="1"/>
  <c r="Z1617" i="1"/>
  <c r="Z1695" i="1"/>
  <c r="Z1723" i="1"/>
  <c r="Z1288" i="1"/>
  <c r="Z404" i="1"/>
  <c r="Z505" i="1"/>
  <c r="Z1519" i="1"/>
  <c r="Z867" i="1"/>
  <c r="Z98" i="1"/>
  <c r="Z504" i="1"/>
  <c r="Z1375" i="1"/>
  <c r="Z1407" i="1"/>
  <c r="Z1421" i="1"/>
  <c r="Z989" i="1"/>
  <c r="Z439" i="1"/>
  <c r="Z130" i="1"/>
  <c r="Z1649" i="1"/>
  <c r="Z1709" i="1"/>
  <c r="Z1509" i="1"/>
  <c r="Z310" i="1"/>
  <c r="Z1224" i="1"/>
  <c r="Z1704" i="1"/>
  <c r="Z793" i="1"/>
  <c r="Z1765" i="1"/>
  <c r="Z1140" i="1"/>
  <c r="Z212" i="1"/>
  <c r="Z112" i="1"/>
  <c r="Z1301" i="1"/>
  <c r="Z916" i="1"/>
  <c r="Z304" i="1"/>
  <c r="Z468" i="1"/>
  <c r="Z410" i="1"/>
  <c r="Z446" i="1"/>
  <c r="Z826" i="1"/>
  <c r="Z606" i="1"/>
  <c r="Z722" i="1"/>
  <c r="Z678" i="1"/>
  <c r="Z460" i="1"/>
  <c r="Z948" i="1"/>
  <c r="Z890" i="1"/>
  <c r="Z926" i="1"/>
  <c r="Z786" i="1"/>
  <c r="Z1561" i="1"/>
  <c r="Z1098" i="1"/>
  <c r="Z1134" i="1"/>
  <c r="Z1250" i="1"/>
  <c r="Z1206" i="1"/>
  <c r="Z732" i="1"/>
  <c r="Z250" i="1"/>
  <c r="Z1414" i="1"/>
  <c r="Z742" i="1"/>
  <c r="Z696" i="1"/>
  <c r="Z998" i="1"/>
  <c r="Z1160" i="1"/>
  <c r="Z1800" i="1"/>
  <c r="Z1481" i="1"/>
  <c r="Z55" i="1"/>
  <c r="Z473" i="1"/>
  <c r="Z591" i="1"/>
  <c r="Z1041" i="1"/>
  <c r="Z645" i="1"/>
  <c r="Z693" i="1"/>
  <c r="Z1008" i="1"/>
  <c r="Z150" i="1"/>
  <c r="Z384" i="1"/>
  <c r="Z1028" i="1"/>
  <c r="Z1214" i="1"/>
  <c r="Z1177" i="1"/>
  <c r="Z463" i="1"/>
  <c r="Z1397" i="1"/>
  <c r="Z1029" i="1"/>
  <c r="Z1285" i="1"/>
  <c r="Z1329" i="1"/>
  <c r="Z1439" i="1"/>
  <c r="Z1007" i="1"/>
  <c r="Z1122" i="1"/>
  <c r="Z1653" i="1"/>
  <c r="Z779" i="1"/>
  <c r="Z1064" i="1"/>
  <c r="Z1035" i="1"/>
  <c r="Z226" i="1"/>
  <c r="Z822" i="1"/>
  <c r="Z412" i="1"/>
  <c r="Z828" i="1"/>
  <c r="Z576" i="1"/>
  <c r="Z740" i="1"/>
  <c r="Z682" i="1"/>
  <c r="Z462" i="1"/>
  <c r="Z1305" i="1"/>
  <c r="Z854" i="1"/>
  <c r="Z892" i="1"/>
  <c r="Z896" i="1"/>
  <c r="Z804" i="1"/>
  <c r="Z448" i="1"/>
  <c r="Z1100" i="1"/>
  <c r="Z1104" i="1"/>
  <c r="Z1268" i="1"/>
  <c r="Z1210" i="1"/>
  <c r="Z734" i="1"/>
  <c r="Z252" i="1"/>
  <c r="Z1538" i="1"/>
  <c r="Z746" i="1"/>
  <c r="Z795" i="1"/>
  <c r="Z712" i="1"/>
  <c r="Z1716" i="1"/>
  <c r="Z1780" i="1"/>
  <c r="Z266" i="1"/>
  <c r="Z1144" i="1"/>
  <c r="Z1528" i="1"/>
  <c r="Z249" i="1"/>
  <c r="Z4" i="1"/>
  <c r="Z335" i="1"/>
  <c r="Z139" i="1"/>
  <c r="Z191" i="1"/>
  <c r="Z1276" i="1"/>
  <c r="Z545" i="1"/>
  <c r="Z1766" i="1"/>
  <c r="Z1139" i="1"/>
  <c r="Z607" i="1"/>
  <c r="Z655" i="1"/>
  <c r="Z485" i="1"/>
  <c r="Z239" i="1"/>
  <c r="Z1054" i="1"/>
  <c r="B9" i="8" l="1"/>
  <c r="B11" i="8" s="1"/>
  <c r="AD3" i="1"/>
  <c r="AE3" i="1"/>
  <c r="B10" i="8" a="1"/>
  <c r="B10" i="8" s="1"/>
  <c r="AC382" i="1"/>
  <c r="AC130" i="1"/>
  <c r="AC323" i="1"/>
  <c r="AC69" i="1"/>
  <c r="AC257" i="1"/>
  <c r="AC79" i="1"/>
  <c r="AC609" i="1"/>
  <c r="AC685" i="1"/>
  <c r="AC114" i="1"/>
  <c r="AC173" i="1"/>
  <c r="AC178" i="1"/>
  <c r="AC508" i="1"/>
  <c r="AC667" i="1"/>
  <c r="AC17" i="1"/>
  <c r="AC43" i="1"/>
  <c r="AC734" i="1"/>
  <c r="AC561" i="1"/>
  <c r="AC611" i="1"/>
  <c r="AC666" i="1"/>
  <c r="AC169" i="1"/>
  <c r="AC291" i="1"/>
  <c r="AC504" i="1"/>
  <c r="AC1523" i="1"/>
  <c r="AC19" i="1"/>
  <c r="AC116" i="1"/>
  <c r="AC641" i="1"/>
  <c r="AC512" i="1"/>
  <c r="AC1667" i="1"/>
  <c r="AC224" i="1"/>
  <c r="AC1477" i="1"/>
  <c r="AC655" i="1"/>
  <c r="AB493" i="1"/>
  <c r="AC1554" i="1"/>
  <c r="AC1158" i="1"/>
  <c r="AC1025" i="1"/>
  <c r="AC367" i="1"/>
  <c r="AC1106" i="1"/>
  <c r="AC1346" i="1"/>
  <c r="AC1193" i="1"/>
  <c r="AB1197" i="1"/>
  <c r="AB330" i="1"/>
  <c r="AC1573" i="1"/>
  <c r="AC1781" i="1"/>
  <c r="AC1649" i="1"/>
  <c r="AC1614" i="1"/>
  <c r="AC1420" i="1"/>
  <c r="AC1802" i="1"/>
  <c r="AC1577" i="1"/>
  <c r="AC1267" i="1"/>
  <c r="AC1734" i="1"/>
  <c r="AC899" i="1"/>
  <c r="AC1072" i="1"/>
  <c r="AC496" i="1"/>
  <c r="AC927" i="1"/>
  <c r="AC63" i="1"/>
  <c r="AC718" i="1"/>
  <c r="AC653" i="1"/>
  <c r="AC988" i="1"/>
  <c r="AC1323" i="1"/>
  <c r="AC650" i="1"/>
  <c r="AC376" i="1"/>
  <c r="AC1030" i="1"/>
  <c r="AB1528" i="1"/>
  <c r="AB116" i="1"/>
  <c r="AB1446" i="1"/>
  <c r="AB674" i="1"/>
  <c r="AB650" i="1"/>
  <c r="AB303" i="1"/>
  <c r="AB155" i="1"/>
  <c r="AB50" i="1"/>
  <c r="AC1508" i="1"/>
  <c r="AC1669" i="1"/>
  <c r="AC1492" i="1"/>
  <c r="AC1138" i="1"/>
  <c r="AC1717" i="1"/>
  <c r="AC1715" i="1"/>
  <c r="AC1700" i="1"/>
  <c r="AC1778" i="1"/>
  <c r="AC1522" i="1"/>
  <c r="AC753" i="1"/>
  <c r="AC1633" i="1"/>
  <c r="AC1377" i="1"/>
  <c r="AC1744" i="1"/>
  <c r="AC1488" i="1"/>
  <c r="AC353" i="1"/>
  <c r="AC1567" i="1"/>
  <c r="AC722" i="1"/>
  <c r="AC1598" i="1"/>
  <c r="AC977" i="1"/>
  <c r="AC1629" i="1"/>
  <c r="AC1298" i="1"/>
  <c r="AC1692" i="1"/>
  <c r="AC1404" i="1"/>
  <c r="AC1739" i="1"/>
  <c r="AC1451" i="1"/>
  <c r="AC1786" i="1"/>
  <c r="AC1498" i="1"/>
  <c r="AC305" i="1"/>
  <c r="AC1561" i="1"/>
  <c r="AC802" i="1"/>
  <c r="AC1608" i="1"/>
  <c r="AC1185" i="1"/>
  <c r="AC1655" i="1"/>
  <c r="AC1367" i="1"/>
  <c r="AC1718" i="1"/>
  <c r="AC1430" i="1"/>
  <c r="AC1171" i="1"/>
  <c r="AC867" i="1"/>
  <c r="AC579" i="1"/>
  <c r="AC275" i="1"/>
  <c r="AC1344" i="1"/>
  <c r="AC1056" i="1"/>
  <c r="AC768" i="1"/>
  <c r="AC480" i="1"/>
  <c r="AC176" i="1"/>
  <c r="AC1215" i="1"/>
  <c r="AC911" i="1"/>
  <c r="AC623" i="1"/>
  <c r="AC335" i="1"/>
  <c r="AC47" i="1"/>
  <c r="AC1102" i="1"/>
  <c r="AC702" i="1"/>
  <c r="AC302" i="1"/>
  <c r="AC1117" i="1"/>
  <c r="AC605" i="1"/>
  <c r="AC93" i="1"/>
  <c r="AC940" i="1"/>
  <c r="AC428" i="1"/>
  <c r="AC1275" i="1"/>
  <c r="AC603" i="1"/>
  <c r="AC1242" i="1"/>
  <c r="AC618" i="1"/>
  <c r="AC1049" i="1"/>
  <c r="AC25" i="1"/>
  <c r="AC360" i="1"/>
  <c r="AC679" i="1"/>
  <c r="AC1014" i="1"/>
  <c r="AC565" i="1"/>
  <c r="AB549" i="1"/>
  <c r="AB1577" i="1"/>
  <c r="AB1796" i="1"/>
  <c r="AB1080" i="1"/>
  <c r="AB1426" i="1"/>
  <c r="AB1634" i="1"/>
  <c r="AB415" i="1"/>
  <c r="AB391" i="1"/>
  <c r="AB819" i="1"/>
  <c r="AB360" i="1"/>
  <c r="AB766" i="1"/>
  <c r="AB553" i="1"/>
  <c r="AB9" i="1"/>
  <c r="AB225" i="1"/>
  <c r="AC1009" i="1"/>
  <c r="AC1436" i="1"/>
  <c r="AC1399" i="1"/>
  <c r="AB1192" i="1"/>
  <c r="AB828" i="1"/>
  <c r="AC1763" i="1"/>
  <c r="AC370" i="1"/>
  <c r="AC1794" i="1"/>
  <c r="AC1393" i="1"/>
  <c r="AC1645" i="1"/>
  <c r="AC1771" i="1"/>
  <c r="AC1514" i="1"/>
  <c r="AC930" i="1"/>
  <c r="AC1671" i="1"/>
  <c r="AC1446" i="1"/>
  <c r="AC595" i="1"/>
  <c r="AC784" i="1"/>
  <c r="AC1231" i="1"/>
  <c r="AC639" i="1"/>
  <c r="AC1118" i="1"/>
  <c r="AC350" i="1"/>
  <c r="AC141" i="1"/>
  <c r="AC476" i="1"/>
  <c r="AC1258" i="1"/>
  <c r="AC41" i="1"/>
  <c r="AC695" i="1"/>
  <c r="AC581" i="1"/>
  <c r="AB1594" i="1"/>
  <c r="AB1114" i="1"/>
  <c r="AB693" i="1"/>
  <c r="AB1059" i="1"/>
  <c r="AB812" i="1"/>
  <c r="AC1429" i="1"/>
  <c r="AC1588" i="1"/>
  <c r="AC1411" i="1"/>
  <c r="AC386" i="1"/>
  <c r="AC1636" i="1"/>
  <c r="AC1621" i="1"/>
  <c r="AC1619" i="1"/>
  <c r="AC1762" i="1"/>
  <c r="AC1506" i="1"/>
  <c r="AC625" i="1"/>
  <c r="AC1617" i="1"/>
  <c r="AC1361" i="1"/>
  <c r="AC1728" i="1"/>
  <c r="AC1472" i="1"/>
  <c r="AC225" i="1"/>
  <c r="AC1551" i="1"/>
  <c r="AC594" i="1"/>
  <c r="AC1566" i="1"/>
  <c r="AC849" i="1"/>
  <c r="AC1613" i="1"/>
  <c r="AC1217" i="1"/>
  <c r="AC1676" i="1"/>
  <c r="AC1388" i="1"/>
  <c r="AC1723" i="1"/>
  <c r="AC1419" i="1"/>
  <c r="AC1770" i="1"/>
  <c r="AC1482" i="1"/>
  <c r="AC177" i="1"/>
  <c r="AC1545" i="1"/>
  <c r="AC674" i="1"/>
  <c r="AC1592" i="1"/>
  <c r="AC929" i="1"/>
  <c r="AC1639" i="1"/>
  <c r="AC1345" i="1"/>
  <c r="AC1702" i="1"/>
  <c r="AC1414" i="1"/>
  <c r="AC1155" i="1"/>
  <c r="AC851" i="1"/>
  <c r="AC547" i="1"/>
  <c r="AC259" i="1"/>
  <c r="AC1328" i="1"/>
  <c r="AC1040" i="1"/>
  <c r="AC752" i="1"/>
  <c r="AC464" i="1"/>
  <c r="AC160" i="1"/>
  <c r="AC1183" i="1"/>
  <c r="AC895" i="1"/>
  <c r="AC607" i="1"/>
  <c r="AC319" i="1"/>
  <c r="AC31" i="1"/>
  <c r="AC1070" i="1"/>
  <c r="AC686" i="1"/>
  <c r="AC222" i="1"/>
  <c r="AC1037" i="1"/>
  <c r="AC525" i="1"/>
  <c r="AC13" i="1"/>
  <c r="AC860" i="1"/>
  <c r="AC348" i="1"/>
  <c r="AC1195" i="1"/>
  <c r="AC587" i="1"/>
  <c r="AC1210" i="1"/>
  <c r="AC490" i="1"/>
  <c r="AC969" i="1"/>
  <c r="AC1304" i="1"/>
  <c r="AC280" i="1"/>
  <c r="AC599" i="1"/>
  <c r="AC902" i="1"/>
  <c r="AC325" i="1"/>
  <c r="AB1287" i="1"/>
  <c r="AB1281" i="1"/>
  <c r="AB1540" i="1"/>
  <c r="AB1759" i="1"/>
  <c r="AB1000" i="1"/>
  <c r="AB1617" i="1"/>
  <c r="AB393" i="1"/>
  <c r="AB364" i="1"/>
  <c r="AB803" i="1"/>
  <c r="AB332" i="1"/>
  <c r="AB750" i="1"/>
  <c r="AB535" i="1"/>
  <c r="AB136" i="1"/>
  <c r="AB209" i="1"/>
  <c r="AC1724" i="1"/>
  <c r="AC1428" i="1"/>
  <c r="AC1507" i="1"/>
  <c r="AC1154" i="1"/>
  <c r="AC1732" i="1"/>
  <c r="AC1555" i="1"/>
  <c r="AC1540" i="1"/>
  <c r="AC1525" i="1"/>
  <c r="AC1746" i="1"/>
  <c r="AC1490" i="1"/>
  <c r="AC497" i="1"/>
  <c r="AC1601" i="1"/>
  <c r="AC1315" i="1"/>
  <c r="AC1712" i="1"/>
  <c r="AC1456" i="1"/>
  <c r="AC97" i="1"/>
  <c r="AC1519" i="1"/>
  <c r="AC466" i="1"/>
  <c r="AC1550" i="1"/>
  <c r="AC721" i="1"/>
  <c r="AC1597" i="1"/>
  <c r="AC1090" i="1"/>
  <c r="AC1660" i="1"/>
  <c r="AC1351" i="1"/>
  <c r="AC1707" i="1"/>
  <c r="AC1403" i="1"/>
  <c r="AC1754" i="1"/>
  <c r="AC1466" i="1"/>
  <c r="AC49" i="1"/>
  <c r="AC1529" i="1"/>
  <c r="AC418" i="1"/>
  <c r="AC1576" i="1"/>
  <c r="AC801" i="1"/>
  <c r="AC1623" i="1"/>
  <c r="AC1266" i="1"/>
  <c r="AC1686" i="1"/>
  <c r="AC1398" i="1"/>
  <c r="AC1123" i="1"/>
  <c r="AC835" i="1"/>
  <c r="AC531" i="1"/>
  <c r="AC243" i="1"/>
  <c r="AC1312" i="1"/>
  <c r="AC1024" i="1"/>
  <c r="AC736" i="1"/>
  <c r="AC432" i="1"/>
  <c r="AC144" i="1"/>
  <c r="AC1167" i="1"/>
  <c r="AC879" i="1"/>
  <c r="AC591" i="1"/>
  <c r="AC303" i="1"/>
  <c r="AC15" i="1"/>
  <c r="AC1038" i="1"/>
  <c r="AC670" i="1"/>
  <c r="AC206" i="1"/>
  <c r="AC1021" i="1"/>
  <c r="AC509" i="1"/>
  <c r="AC1356" i="1"/>
  <c r="AC844" i="1"/>
  <c r="AC332" i="1"/>
  <c r="AC1179" i="1"/>
  <c r="AC555" i="1"/>
  <c r="AC1178" i="1"/>
  <c r="AC474" i="1"/>
  <c r="AC937" i="1"/>
  <c r="AC1272" i="1"/>
  <c r="AC248" i="1"/>
  <c r="AC567" i="1"/>
  <c r="AC774" i="1"/>
  <c r="AC309" i="1"/>
  <c r="AB1130" i="1"/>
  <c r="AB1256" i="1"/>
  <c r="AB1523" i="1"/>
  <c r="AB1742" i="1"/>
  <c r="AB960" i="1"/>
  <c r="AB1336" i="1"/>
  <c r="AB1238" i="1"/>
  <c r="AB1428" i="1"/>
  <c r="AB543" i="1"/>
  <c r="AB816" i="1"/>
  <c r="AB483" i="1"/>
  <c r="AB188" i="1"/>
  <c r="AB151" i="1"/>
  <c r="AB640" i="1"/>
  <c r="AC1599" i="1"/>
  <c r="AC1247" i="1"/>
  <c r="AB187" i="1"/>
  <c r="AC1065" i="1"/>
  <c r="AC1427" i="1"/>
  <c r="AC1413" i="1"/>
  <c r="AC513" i="1"/>
  <c r="AC1651" i="1"/>
  <c r="AC1461" i="1"/>
  <c r="AC1459" i="1"/>
  <c r="AC1444" i="1"/>
  <c r="AC1730" i="1"/>
  <c r="AC369" i="1"/>
  <c r="AC1585" i="1"/>
  <c r="AC1234" i="1"/>
  <c r="AC1696" i="1"/>
  <c r="AC1440" i="1"/>
  <c r="AC1775" i="1"/>
  <c r="AC1503" i="1"/>
  <c r="AC210" i="1"/>
  <c r="AC1534" i="1"/>
  <c r="AC593" i="1"/>
  <c r="AC1581" i="1"/>
  <c r="AC962" i="1"/>
  <c r="AC1644" i="1"/>
  <c r="AC1297" i="1"/>
  <c r="AC1675" i="1"/>
  <c r="AC1387" i="1"/>
  <c r="AC1738" i="1"/>
  <c r="AC1450" i="1"/>
  <c r="AC1801" i="1"/>
  <c r="AC1513" i="1"/>
  <c r="AC290" i="1"/>
  <c r="AC1544" i="1"/>
  <c r="AC673" i="1"/>
  <c r="AC1607" i="1"/>
  <c r="AC1170" i="1"/>
  <c r="AC1670" i="1"/>
  <c r="AC1382" i="1"/>
  <c r="AC1107" i="1"/>
  <c r="AC803" i="1"/>
  <c r="AC515" i="1"/>
  <c r="AC227" i="1"/>
  <c r="AC1296" i="1"/>
  <c r="AC1008" i="1"/>
  <c r="AC720" i="1"/>
  <c r="AC416" i="1"/>
  <c r="AC112" i="1"/>
  <c r="AC1151" i="1"/>
  <c r="AC863" i="1"/>
  <c r="AC575" i="1"/>
  <c r="AC287" i="1"/>
  <c r="AC1358" i="1"/>
  <c r="AC1006" i="1"/>
  <c r="AC654" i="1"/>
  <c r="AC190" i="1"/>
  <c r="AC1005" i="1"/>
  <c r="AC493" i="1"/>
  <c r="AC1340" i="1"/>
  <c r="AC828" i="1"/>
  <c r="AC316" i="1"/>
  <c r="AC1147" i="1"/>
  <c r="AC427" i="1"/>
  <c r="AC1162" i="1"/>
  <c r="AC442" i="1"/>
  <c r="AC809" i="1"/>
  <c r="AC1144" i="1"/>
  <c r="AC120" i="1"/>
  <c r="AC439" i="1"/>
  <c r="AC758" i="1"/>
  <c r="AB1495" i="1"/>
  <c r="AB439" i="1"/>
  <c r="AB1191" i="1"/>
  <c r="AB1485" i="1"/>
  <c r="AB1687" i="1"/>
  <c r="AB1313" i="1"/>
  <c r="AB1222" i="1"/>
  <c r="AB1412" i="1"/>
  <c r="AB524" i="1"/>
  <c r="AB800" i="1"/>
  <c r="AB465" i="1"/>
  <c r="AB156" i="1"/>
  <c r="AB135" i="1"/>
  <c r="AB624" i="1"/>
  <c r="AC1665" i="1"/>
  <c r="AC1787" i="1"/>
  <c r="AC1462" i="1"/>
  <c r="AC1197" i="1"/>
  <c r="AB691" i="1"/>
  <c r="AC148" i="1"/>
  <c r="AC404" i="1"/>
  <c r="AC660" i="1"/>
  <c r="AC916" i="1"/>
  <c r="AC1172" i="1"/>
  <c r="AC85" i="1"/>
  <c r="AC341" i="1"/>
  <c r="AC597" i="1"/>
  <c r="AC853" i="1"/>
  <c r="AC1109" i="1"/>
  <c r="AC22" i="1"/>
  <c r="AC278" i="1"/>
  <c r="AC534" i="1"/>
  <c r="AC790" i="1"/>
  <c r="AC1046" i="1"/>
  <c r="AC1302" i="1"/>
  <c r="AC199" i="1"/>
  <c r="AC455" i="1"/>
  <c r="AC711" i="1"/>
  <c r="AC967" i="1"/>
  <c r="AC1223" i="1"/>
  <c r="AC136" i="1"/>
  <c r="AC392" i="1"/>
  <c r="AC648" i="1"/>
  <c r="AC904" i="1"/>
  <c r="AC1160" i="1"/>
  <c r="AC57" i="1"/>
  <c r="AC313" i="1"/>
  <c r="AC569" i="1"/>
  <c r="AC825" i="1"/>
  <c r="AC1081" i="1"/>
  <c r="AC1337" i="1"/>
  <c r="AC250" i="1"/>
  <c r="AC506" i="1"/>
  <c r="AC762" i="1"/>
  <c r="AC1018" i="1"/>
  <c r="AC1274" i="1"/>
  <c r="AC187" i="1"/>
  <c r="AC443" i="1"/>
  <c r="AC699" i="1"/>
  <c r="AC955" i="1"/>
  <c r="AC1211" i="1"/>
  <c r="AC108" i="1"/>
  <c r="AC364" i="1"/>
  <c r="AC620" i="1"/>
  <c r="AC876" i="1"/>
  <c r="AC1132" i="1"/>
  <c r="AC29" i="1"/>
  <c r="AC285" i="1"/>
  <c r="AC541" i="1"/>
  <c r="AC797" i="1"/>
  <c r="AC1053" i="1"/>
  <c r="AC1309" i="1"/>
  <c r="AC238" i="1"/>
  <c r="AC164" i="1"/>
  <c r="AC420" i="1"/>
  <c r="AC676" i="1"/>
  <c r="AC932" i="1"/>
  <c r="AC1188" i="1"/>
  <c r="AC101" i="1"/>
  <c r="AC357" i="1"/>
  <c r="AC613" i="1"/>
  <c r="AC869" i="1"/>
  <c r="AC1125" i="1"/>
  <c r="AC38" i="1"/>
  <c r="AC294" i="1"/>
  <c r="AC550" i="1"/>
  <c r="AC806" i="1"/>
  <c r="AC1062" i="1"/>
  <c r="AC1318" i="1"/>
  <c r="AC215" i="1"/>
  <c r="AC471" i="1"/>
  <c r="AC727" i="1"/>
  <c r="AC983" i="1"/>
  <c r="AC1239" i="1"/>
  <c r="AC152" i="1"/>
  <c r="AC408" i="1"/>
  <c r="AC664" i="1"/>
  <c r="AC920" i="1"/>
  <c r="AC1176" i="1"/>
  <c r="AC73" i="1"/>
  <c r="AC329" i="1"/>
  <c r="AC585" i="1"/>
  <c r="AC841" i="1"/>
  <c r="AC1097" i="1"/>
  <c r="AC10" i="1"/>
  <c r="AC266" i="1"/>
  <c r="AC522" i="1"/>
  <c r="AC778" i="1"/>
  <c r="AC1034" i="1"/>
  <c r="AC1290" i="1"/>
  <c r="AC203" i="1"/>
  <c r="AC459" i="1"/>
  <c r="AC715" i="1"/>
  <c r="AC971" i="1"/>
  <c r="AC1227" i="1"/>
  <c r="AC124" i="1"/>
  <c r="AC380" i="1"/>
  <c r="AC636" i="1"/>
  <c r="AC892" i="1"/>
  <c r="AC1148" i="1"/>
  <c r="AC45" i="1"/>
  <c r="AC301" i="1"/>
  <c r="AC557" i="1"/>
  <c r="AC813" i="1"/>
  <c r="AC1069" i="1"/>
  <c r="AC1325" i="1"/>
  <c r="AC254" i="1"/>
  <c r="AC510" i="1"/>
  <c r="AC766" i="1"/>
  <c r="AC1022" i="1"/>
  <c r="AC1278" i="1"/>
  <c r="AC175" i="1"/>
  <c r="AC431" i="1"/>
  <c r="AC687" i="1"/>
  <c r="AC943" i="1"/>
  <c r="AC1199" i="1"/>
  <c r="AC128" i="1"/>
  <c r="AC384" i="1"/>
  <c r="AC640" i="1"/>
  <c r="AC896" i="1"/>
  <c r="AC1152" i="1"/>
  <c r="AC51" i="1"/>
  <c r="AC307" i="1"/>
  <c r="AC563" i="1"/>
  <c r="AC819" i="1"/>
  <c r="AC1075" i="1"/>
  <c r="AC1041" i="1"/>
  <c r="AC1558" i="1"/>
  <c r="AC18" i="1"/>
  <c r="AC1431" i="1"/>
  <c r="AC1687" i="1"/>
  <c r="AC1057" i="1"/>
  <c r="AC1560" i="1"/>
  <c r="AC34" i="1"/>
  <c r="AC1433" i="1"/>
  <c r="AC1689" i="1"/>
  <c r="AC1073" i="1"/>
  <c r="AC1562" i="1"/>
  <c r="AC50" i="1"/>
  <c r="AC1435" i="1"/>
  <c r="AC1691" i="1"/>
  <c r="AC1089" i="1"/>
  <c r="AC1564" i="1"/>
  <c r="AC66" i="1"/>
  <c r="AC1437" i="1"/>
  <c r="AC1693" i="1"/>
  <c r="AC1218" i="1"/>
  <c r="AC1582" i="1"/>
  <c r="AC338" i="1"/>
  <c r="AC1471" i="1"/>
  <c r="AC180" i="1"/>
  <c r="AC436" i="1"/>
  <c r="AC692" i="1"/>
  <c r="AC948" i="1"/>
  <c r="AC1204" i="1"/>
  <c r="AC117" i="1"/>
  <c r="AC373" i="1"/>
  <c r="AC629" i="1"/>
  <c r="AC885" i="1"/>
  <c r="AC1141" i="1"/>
  <c r="AC54" i="1"/>
  <c r="AC310" i="1"/>
  <c r="AC566" i="1"/>
  <c r="AC822" i="1"/>
  <c r="AC1078" i="1"/>
  <c r="AC1334" i="1"/>
  <c r="AC231" i="1"/>
  <c r="AC487" i="1"/>
  <c r="AC743" i="1"/>
  <c r="AC999" i="1"/>
  <c r="AC1255" i="1"/>
  <c r="AC168" i="1"/>
  <c r="AC424" i="1"/>
  <c r="AC680" i="1"/>
  <c r="AC936" i="1"/>
  <c r="AC1192" i="1"/>
  <c r="AC89" i="1"/>
  <c r="AC345" i="1"/>
  <c r="AC601" i="1"/>
  <c r="AC857" i="1"/>
  <c r="AC1113" i="1"/>
  <c r="AC26" i="1"/>
  <c r="AC282" i="1"/>
  <c r="AC538" i="1"/>
  <c r="AC794" i="1"/>
  <c r="AC1050" i="1"/>
  <c r="AC1306" i="1"/>
  <c r="AC219" i="1"/>
  <c r="AC475" i="1"/>
  <c r="AC731" i="1"/>
  <c r="AC987" i="1"/>
  <c r="AC1243" i="1"/>
  <c r="AC140" i="1"/>
  <c r="AC396" i="1"/>
  <c r="AC652" i="1"/>
  <c r="AC908" i="1"/>
  <c r="AC1164" i="1"/>
  <c r="AC61" i="1"/>
  <c r="AC317" i="1"/>
  <c r="AC573" i="1"/>
  <c r="AC829" i="1"/>
  <c r="AC1085" i="1"/>
  <c r="AC14" i="1"/>
  <c r="AC270" i="1"/>
  <c r="AC526" i="1"/>
  <c r="AC782" i="1"/>
  <c r="AC196" i="1"/>
  <c r="AC452" i="1"/>
  <c r="AC708" i="1"/>
  <c r="AC964" i="1"/>
  <c r="AC1220" i="1"/>
  <c r="AC133" i="1"/>
  <c r="AC389" i="1"/>
  <c r="AC645" i="1"/>
  <c r="AC901" i="1"/>
  <c r="AC1157" i="1"/>
  <c r="AC70" i="1"/>
  <c r="AC326" i="1"/>
  <c r="AC582" i="1"/>
  <c r="AC838" i="1"/>
  <c r="AC1094" i="1"/>
  <c r="AC1350" i="1"/>
  <c r="AC247" i="1"/>
  <c r="AC503" i="1"/>
  <c r="AC759" i="1"/>
  <c r="AC1015" i="1"/>
  <c r="AC1271" i="1"/>
  <c r="AC184" i="1"/>
  <c r="AC440" i="1"/>
  <c r="AC696" i="1"/>
  <c r="AC952" i="1"/>
  <c r="AC1208" i="1"/>
  <c r="AC105" i="1"/>
  <c r="AC361" i="1"/>
  <c r="AC617" i="1"/>
  <c r="AC873" i="1"/>
  <c r="AC1129" i="1"/>
  <c r="AC42" i="1"/>
  <c r="AC298" i="1"/>
  <c r="AC554" i="1"/>
  <c r="AC810" i="1"/>
  <c r="AC1066" i="1"/>
  <c r="AC1322" i="1"/>
  <c r="AC235" i="1"/>
  <c r="AC491" i="1"/>
  <c r="AC747" i="1"/>
  <c r="AC1003" i="1"/>
  <c r="AC1259" i="1"/>
  <c r="AC156" i="1"/>
  <c r="AC412" i="1"/>
  <c r="AC668" i="1"/>
  <c r="AC924" i="1"/>
  <c r="AC1180" i="1"/>
  <c r="AC77" i="1"/>
  <c r="AC333" i="1"/>
  <c r="AC589" i="1"/>
  <c r="AC845" i="1"/>
  <c r="AC1101" i="1"/>
  <c r="AC30" i="1"/>
  <c r="AC286" i="1"/>
  <c r="AC542" i="1"/>
  <c r="AC798" i="1"/>
  <c r="AC1054" i="1"/>
  <c r="AC1310" i="1"/>
  <c r="AC212" i="1"/>
  <c r="AC468" i="1"/>
  <c r="AC724" i="1"/>
  <c r="AC980" i="1"/>
  <c r="AC1236" i="1"/>
  <c r="AC149" i="1"/>
  <c r="AC405" i="1"/>
  <c r="AC661" i="1"/>
  <c r="AC917" i="1"/>
  <c r="AC1173" i="1"/>
  <c r="AC86" i="1"/>
  <c r="AC342" i="1"/>
  <c r="AC598" i="1"/>
  <c r="AC854" i="1"/>
  <c r="AC1110" i="1"/>
  <c r="AC7" i="1"/>
  <c r="AC263" i="1"/>
  <c r="AC519" i="1"/>
  <c r="AC775" i="1"/>
  <c r="AC1031" i="1"/>
  <c r="AC1287" i="1"/>
  <c r="AC200" i="1"/>
  <c r="AC456" i="1"/>
  <c r="AC712" i="1"/>
  <c r="AC968" i="1"/>
  <c r="AC1224" i="1"/>
  <c r="AC121" i="1"/>
  <c r="AC377" i="1"/>
  <c r="AC633" i="1"/>
  <c r="AC889" i="1"/>
  <c r="AC1145" i="1"/>
  <c r="AC58" i="1"/>
  <c r="AC314" i="1"/>
  <c r="AC570" i="1"/>
  <c r="AC826" i="1"/>
  <c r="AC1082" i="1"/>
  <c r="AC1338" i="1"/>
  <c r="AC251" i="1"/>
  <c r="AC507" i="1"/>
  <c r="AC763" i="1"/>
  <c r="AC1019" i="1"/>
  <c r="AC228" i="1"/>
  <c r="AC484" i="1"/>
  <c r="AC740" i="1"/>
  <c r="AC996" i="1"/>
  <c r="AC1252" i="1"/>
  <c r="AC165" i="1"/>
  <c r="AC421" i="1"/>
  <c r="AC677" i="1"/>
  <c r="AC933" i="1"/>
  <c r="AC1189" i="1"/>
  <c r="AC102" i="1"/>
  <c r="AC358" i="1"/>
  <c r="AC614" i="1"/>
  <c r="AC870" i="1"/>
  <c r="AC1126" i="1"/>
  <c r="AC23" i="1"/>
  <c r="AC279" i="1"/>
  <c r="AC535" i="1"/>
  <c r="AC791" i="1"/>
  <c r="AC1047" i="1"/>
  <c r="AC1303" i="1"/>
  <c r="AC216" i="1"/>
  <c r="AC472" i="1"/>
  <c r="AC728" i="1"/>
  <c r="AC984" i="1"/>
  <c r="AC1240" i="1"/>
  <c r="AC137" i="1"/>
  <c r="AC393" i="1"/>
  <c r="AC649" i="1"/>
  <c r="AC905" i="1"/>
  <c r="AC1161" i="1"/>
  <c r="AC74" i="1"/>
  <c r="AC330" i="1"/>
  <c r="AC586" i="1"/>
  <c r="AC842" i="1"/>
  <c r="AC1098" i="1"/>
  <c r="AC11" i="1"/>
  <c r="AC267" i="1"/>
  <c r="AC523" i="1"/>
  <c r="AC779" i="1"/>
  <c r="AC1035" i="1"/>
  <c r="AC1291" i="1"/>
  <c r="AC188" i="1"/>
  <c r="AC444" i="1"/>
  <c r="AC700" i="1"/>
  <c r="AC956" i="1"/>
  <c r="AC1212" i="1"/>
  <c r="AC109" i="1"/>
  <c r="AC365" i="1"/>
  <c r="AC621" i="1"/>
  <c r="AC877" i="1"/>
  <c r="AC1133" i="1"/>
  <c r="AC62" i="1"/>
  <c r="AC318" i="1"/>
  <c r="AC574" i="1"/>
  <c r="AC830" i="1"/>
  <c r="AC1086" i="1"/>
  <c r="AC1342" i="1"/>
  <c r="AC239" i="1"/>
  <c r="AC495" i="1"/>
  <c r="AC751" i="1"/>
  <c r="AC1007" i="1"/>
  <c r="AC1263" i="1"/>
  <c r="AC192" i="1"/>
  <c r="AC448" i="1"/>
  <c r="AC704" i="1"/>
  <c r="AC960" i="1"/>
  <c r="AC1216" i="1"/>
  <c r="AC115" i="1"/>
  <c r="AC371" i="1"/>
  <c r="AC627" i="1"/>
  <c r="AC883" i="1"/>
  <c r="AC1139" i="1"/>
  <c r="AC1366" i="1"/>
  <c r="AC1622" i="1"/>
  <c r="AC530" i="1"/>
  <c r="AC1495" i="1"/>
  <c r="AC1751" i="1"/>
  <c r="AC1368" i="1"/>
  <c r="AC1624" i="1"/>
  <c r="AC546" i="1"/>
  <c r="AC1497" i="1"/>
  <c r="AC1753" i="1"/>
  <c r="AC1370" i="1"/>
  <c r="AC1626" i="1"/>
  <c r="AC562" i="1"/>
  <c r="AC1499" i="1"/>
  <c r="AC1755" i="1"/>
  <c r="AC1372" i="1"/>
  <c r="AC1628" i="1"/>
  <c r="AC578" i="1"/>
  <c r="AC1501" i="1"/>
  <c r="AC1757" i="1"/>
  <c r="AC1390" i="1"/>
  <c r="AC1646" i="1"/>
  <c r="AC850" i="1"/>
  <c r="AC1535" i="1"/>
  <c r="AC1791" i="1"/>
  <c r="AC1424" i="1"/>
  <c r="AC244" i="1"/>
  <c r="AC500" i="1"/>
  <c r="AC756" i="1"/>
  <c r="AC1012" i="1"/>
  <c r="AC1268" i="1"/>
  <c r="AC181" i="1"/>
  <c r="AC437" i="1"/>
  <c r="AC693" i="1"/>
  <c r="AC949" i="1"/>
  <c r="AC1205" i="1"/>
  <c r="AC118" i="1"/>
  <c r="AC374" i="1"/>
  <c r="AC630" i="1"/>
  <c r="AC886" i="1"/>
  <c r="AC1142" i="1"/>
  <c r="AC39" i="1"/>
  <c r="AC295" i="1"/>
  <c r="AC551" i="1"/>
  <c r="AC807" i="1"/>
  <c r="AC1063" i="1"/>
  <c r="AC1319" i="1"/>
  <c r="AC232" i="1"/>
  <c r="AC488" i="1"/>
  <c r="AC744" i="1"/>
  <c r="AC1000" i="1"/>
  <c r="AC1256" i="1"/>
  <c r="AC153" i="1"/>
  <c r="AC409" i="1"/>
  <c r="AC665" i="1"/>
  <c r="AC921" i="1"/>
  <c r="AC1177" i="1"/>
  <c r="AC90" i="1"/>
  <c r="AC346" i="1"/>
  <c r="AC602" i="1"/>
  <c r="AC858" i="1"/>
  <c r="AC1114" i="1"/>
  <c r="AC27" i="1"/>
  <c r="AC283" i="1"/>
  <c r="AC539" i="1"/>
  <c r="AC795" i="1"/>
  <c r="AC1051" i="1"/>
  <c r="AC1307" i="1"/>
  <c r="AC204" i="1"/>
  <c r="AC460" i="1"/>
  <c r="AC716" i="1"/>
  <c r="AC972" i="1"/>
  <c r="AC1228" i="1"/>
  <c r="AC125" i="1"/>
  <c r="AC381" i="1"/>
  <c r="AC637" i="1"/>
  <c r="AC893" i="1"/>
  <c r="AC1149" i="1"/>
  <c r="AC78" i="1"/>
  <c r="AC334" i="1"/>
  <c r="AC590" i="1"/>
  <c r="AC846" i="1"/>
  <c r="AC4" i="1"/>
  <c r="AC260" i="1"/>
  <c r="AC516" i="1"/>
  <c r="AC772" i="1"/>
  <c r="AC1028" i="1"/>
  <c r="AC1284" i="1"/>
  <c r="AC197" i="1"/>
  <c r="AC453" i="1"/>
  <c r="AC709" i="1"/>
  <c r="AC965" i="1"/>
  <c r="AC1221" i="1"/>
  <c r="AC134" i="1"/>
  <c r="AC390" i="1"/>
  <c r="AC20" i="1"/>
  <c r="AC276" i="1"/>
  <c r="AC532" i="1"/>
  <c r="AC788" i="1"/>
  <c r="AC1044" i="1"/>
  <c r="AC1300" i="1"/>
  <c r="AC213" i="1"/>
  <c r="AC469" i="1"/>
  <c r="AC725" i="1"/>
  <c r="AC981" i="1"/>
  <c r="AC1237" i="1"/>
  <c r="AC150" i="1"/>
  <c r="AC406" i="1"/>
  <c r="AC662" i="1"/>
  <c r="AC918" i="1"/>
  <c r="AC1174" i="1"/>
  <c r="AC71" i="1"/>
  <c r="AC327" i="1"/>
  <c r="AC583" i="1"/>
  <c r="AC839" i="1"/>
  <c r="AC1095" i="1"/>
  <c r="AC8" i="1"/>
  <c r="AC264" i="1"/>
  <c r="AC520" i="1"/>
  <c r="AC776" i="1"/>
  <c r="AC1032" i="1"/>
  <c r="AC1288" i="1"/>
  <c r="AC185" i="1"/>
  <c r="AC441" i="1"/>
  <c r="AC697" i="1"/>
  <c r="AC953" i="1"/>
  <c r="AC1209" i="1"/>
  <c r="AC122" i="1"/>
  <c r="AC378" i="1"/>
  <c r="AC634" i="1"/>
  <c r="AC890" i="1"/>
  <c r="AC1146" i="1"/>
  <c r="AC59" i="1"/>
  <c r="AC315" i="1"/>
  <c r="AC571" i="1"/>
  <c r="AC827" i="1"/>
  <c r="AC1083" i="1"/>
  <c r="AC1339" i="1"/>
  <c r="AC236" i="1"/>
  <c r="AC492" i="1"/>
  <c r="AC748" i="1"/>
  <c r="AC1004" i="1"/>
  <c r="AC1260" i="1"/>
  <c r="AC157" i="1"/>
  <c r="AC413" i="1"/>
  <c r="AC669" i="1"/>
  <c r="AC925" i="1"/>
  <c r="AC1181" i="1"/>
  <c r="AC110" i="1"/>
  <c r="AC366" i="1"/>
  <c r="AC622" i="1"/>
  <c r="AC878" i="1"/>
  <c r="AC36" i="1"/>
  <c r="AC292" i="1"/>
  <c r="AC548" i="1"/>
  <c r="AC804" i="1"/>
  <c r="AC1060" i="1"/>
  <c r="AC1316" i="1"/>
  <c r="AC229" i="1"/>
  <c r="AC485" i="1"/>
  <c r="AC741" i="1"/>
  <c r="AC997" i="1"/>
  <c r="AC1253" i="1"/>
  <c r="AC166" i="1"/>
  <c r="AC422" i="1"/>
  <c r="AC678" i="1"/>
  <c r="AC934" i="1"/>
  <c r="AC52" i="1"/>
  <c r="AC308" i="1"/>
  <c r="AC564" i="1"/>
  <c r="AC820" i="1"/>
  <c r="AC1076" i="1"/>
  <c r="AC1332" i="1"/>
  <c r="AC245" i="1"/>
  <c r="AC501" i="1"/>
  <c r="AC757" i="1"/>
  <c r="AC1013" i="1"/>
  <c r="AC1269" i="1"/>
  <c r="AC182" i="1"/>
  <c r="AC438" i="1"/>
  <c r="AC694" i="1"/>
  <c r="AC950" i="1"/>
  <c r="AC1206" i="1"/>
  <c r="AC103" i="1"/>
  <c r="AC359" i="1"/>
  <c r="AC615" i="1"/>
  <c r="AC871" i="1"/>
  <c r="AC1127" i="1"/>
  <c r="AC40" i="1"/>
  <c r="AC296" i="1"/>
  <c r="AC552" i="1"/>
  <c r="AC808" i="1"/>
  <c r="AC1064" i="1"/>
  <c r="AC1320" i="1"/>
  <c r="AC217" i="1"/>
  <c r="AC473" i="1"/>
  <c r="AC729" i="1"/>
  <c r="AC985" i="1"/>
  <c r="AC1241" i="1"/>
  <c r="AC154" i="1"/>
  <c r="AC68" i="1"/>
  <c r="AC324" i="1"/>
  <c r="AC580" i="1"/>
  <c r="AC836" i="1"/>
  <c r="AC1092" i="1"/>
  <c r="AC5" i="1"/>
  <c r="AC261" i="1"/>
  <c r="AC517" i="1"/>
  <c r="AC773" i="1"/>
  <c r="AC1029" i="1"/>
  <c r="AC1285" i="1"/>
  <c r="AC198" i="1"/>
  <c r="AC454" i="1"/>
  <c r="AC710" i="1"/>
  <c r="AC966" i="1"/>
  <c r="AC1222" i="1"/>
  <c r="AC119" i="1"/>
  <c r="AC375" i="1"/>
  <c r="AC631" i="1"/>
  <c r="AC887" i="1"/>
  <c r="AC1143" i="1"/>
  <c r="AC56" i="1"/>
  <c r="AC312" i="1"/>
  <c r="AC568" i="1"/>
  <c r="AC824" i="1"/>
  <c r="AC1080" i="1"/>
  <c r="AC1336" i="1"/>
  <c r="AC233" i="1"/>
  <c r="AC489" i="1"/>
  <c r="AC745" i="1"/>
  <c r="AC1001" i="1"/>
  <c r="AC1257" i="1"/>
  <c r="AC170" i="1"/>
  <c r="AC426" i="1"/>
  <c r="AC682" i="1"/>
  <c r="AC938" i="1"/>
  <c r="AC1194" i="1"/>
  <c r="AC107" i="1"/>
  <c r="AC363" i="1"/>
  <c r="AC619" i="1"/>
  <c r="AC875" i="1"/>
  <c r="AC1131" i="1"/>
  <c r="AC28" i="1"/>
  <c r="AC284" i="1"/>
  <c r="AC540" i="1"/>
  <c r="AC796" i="1"/>
  <c r="AC1052" i="1"/>
  <c r="AC1308" i="1"/>
  <c r="AC205" i="1"/>
  <c r="AC461" i="1"/>
  <c r="AC717" i="1"/>
  <c r="AC973" i="1"/>
  <c r="AC1229" i="1"/>
  <c r="AC158" i="1"/>
  <c r="AC84" i="1"/>
  <c r="AC340" i="1"/>
  <c r="AC596" i="1"/>
  <c r="AC852" i="1"/>
  <c r="AC1108" i="1"/>
  <c r="AC21" i="1"/>
  <c r="AC277" i="1"/>
  <c r="AC533" i="1"/>
  <c r="AC789" i="1"/>
  <c r="AC1045" i="1"/>
  <c r="AC1301" i="1"/>
  <c r="AC214" i="1"/>
  <c r="AC470" i="1"/>
  <c r="AC726" i="1"/>
  <c r="AC982" i="1"/>
  <c r="AC1238" i="1"/>
  <c r="AC135" i="1"/>
  <c r="AC391" i="1"/>
  <c r="AC647" i="1"/>
  <c r="AC903" i="1"/>
  <c r="AC1159" i="1"/>
  <c r="AC72" i="1"/>
  <c r="AC328" i="1"/>
  <c r="AC584" i="1"/>
  <c r="AC840" i="1"/>
  <c r="AC1096" i="1"/>
  <c r="AC1352" i="1"/>
  <c r="AC249" i="1"/>
  <c r="AC505" i="1"/>
  <c r="AC761" i="1"/>
  <c r="AC1017" i="1"/>
  <c r="AC1273" i="1"/>
  <c r="AC186" i="1"/>
  <c r="AC100" i="1"/>
  <c r="AC356" i="1"/>
  <c r="AC612" i="1"/>
  <c r="AC868" i="1"/>
  <c r="AC1124" i="1"/>
  <c r="AC37" i="1"/>
  <c r="AC293" i="1"/>
  <c r="AC549" i="1"/>
  <c r="AC805" i="1"/>
  <c r="AC1061" i="1"/>
  <c r="AC1317" i="1"/>
  <c r="AC230" i="1"/>
  <c r="AC486" i="1"/>
  <c r="AC742" i="1"/>
  <c r="AC998" i="1"/>
  <c r="AC1254" i="1"/>
  <c r="AC151" i="1"/>
  <c r="AC407" i="1"/>
  <c r="AC663" i="1"/>
  <c r="AC919" i="1"/>
  <c r="AC1175" i="1"/>
  <c r="AC88" i="1"/>
  <c r="AC344" i="1"/>
  <c r="AC600" i="1"/>
  <c r="AC856" i="1"/>
  <c r="AC1112" i="1"/>
  <c r="AC9" i="1"/>
  <c r="AC265" i="1"/>
  <c r="AC521" i="1"/>
  <c r="AC777" i="1"/>
  <c r="AC1033" i="1"/>
  <c r="AC1289" i="1"/>
  <c r="AC202" i="1"/>
  <c r="AC458" i="1"/>
  <c r="AC714" i="1"/>
  <c r="AC970" i="1"/>
  <c r="AC1226" i="1"/>
  <c r="AC139" i="1"/>
  <c r="AC395" i="1"/>
  <c r="AC651" i="1"/>
  <c r="AC907" i="1"/>
  <c r="AC1163" i="1"/>
  <c r="AC1509" i="1"/>
  <c r="AC1396" i="1"/>
  <c r="AC1796" i="1"/>
  <c r="AC881" i="1"/>
  <c r="AC1583" i="1"/>
  <c r="AC1708" i="1"/>
  <c r="AC1467" i="1"/>
  <c r="AC433" i="1"/>
  <c r="AC1640" i="1"/>
  <c r="AC1383" i="1"/>
  <c r="AC1187" i="1"/>
  <c r="AC1360" i="1"/>
  <c r="AC208" i="1"/>
  <c r="AC351" i="1"/>
  <c r="AC1165" i="1"/>
  <c r="AC635" i="1"/>
  <c r="AC1474" i="1"/>
  <c r="AC1331" i="1"/>
  <c r="AC1250" i="1"/>
  <c r="AC1747" i="1"/>
  <c r="AC1557" i="1"/>
  <c r="AC1380" i="1"/>
  <c r="AC1365" i="1"/>
  <c r="AC1363" i="1"/>
  <c r="AC1714" i="1"/>
  <c r="AC1458" i="1"/>
  <c r="AC241" i="1"/>
  <c r="AC1569" i="1"/>
  <c r="AC1122" i="1"/>
  <c r="AC1680" i="1"/>
  <c r="AC1408" i="1"/>
  <c r="AC1759" i="1"/>
  <c r="AC1487" i="1"/>
  <c r="AC82" i="1"/>
  <c r="AC1518" i="1"/>
  <c r="AC465" i="1"/>
  <c r="AC1565" i="1"/>
  <c r="AC834" i="1"/>
  <c r="AC1612" i="1"/>
  <c r="AC1203" i="1"/>
  <c r="AC1659" i="1"/>
  <c r="AC1371" i="1"/>
  <c r="AC1722" i="1"/>
  <c r="AC1434" i="1"/>
  <c r="AC1785" i="1"/>
  <c r="AC1481" i="1"/>
  <c r="AC162" i="1"/>
  <c r="AC1528" i="1"/>
  <c r="AC545" i="1"/>
  <c r="AC1591" i="1"/>
  <c r="AC1042" i="1"/>
  <c r="AC1654" i="1"/>
  <c r="AC1343" i="1"/>
  <c r="AC1091" i="1"/>
  <c r="AC787" i="1"/>
  <c r="AC499" i="1"/>
  <c r="AC211" i="1"/>
  <c r="AC1280" i="1"/>
  <c r="AC992" i="1"/>
  <c r="AC688" i="1"/>
  <c r="AC400" i="1"/>
  <c r="AC96" i="1"/>
  <c r="AC1135" i="1"/>
  <c r="AC847" i="1"/>
  <c r="AC559" i="1"/>
  <c r="AC271" i="1"/>
  <c r="AC1326" i="1"/>
  <c r="AC990" i="1"/>
  <c r="AC638" i="1"/>
  <c r="AC174" i="1"/>
  <c r="AC989" i="1"/>
  <c r="AC477" i="1"/>
  <c r="AC1324" i="1"/>
  <c r="AC812" i="1"/>
  <c r="AC300" i="1"/>
  <c r="AC1115" i="1"/>
  <c r="AC411" i="1"/>
  <c r="AC1130" i="1"/>
  <c r="AC410" i="1"/>
  <c r="AC793" i="1"/>
  <c r="AC1128" i="1"/>
  <c r="AC104" i="1"/>
  <c r="AC423" i="1"/>
  <c r="AC646" i="1"/>
  <c r="AC53" i="1"/>
  <c r="AB1399" i="1"/>
  <c r="AB297" i="1"/>
  <c r="AB1154" i="1"/>
  <c r="AB1466" i="1"/>
  <c r="AB1670" i="1"/>
  <c r="AB660" i="1"/>
  <c r="AB982" i="1"/>
  <c r="AB1172" i="1"/>
  <c r="AB171" i="1"/>
  <c r="AB539" i="1"/>
  <c r="AB957" i="1"/>
  <c r="AB1595" i="1"/>
  <c r="AB342" i="1"/>
  <c r="AB384" i="1"/>
  <c r="AC1776" i="1"/>
  <c r="AC1530" i="1"/>
  <c r="AC800" i="1"/>
  <c r="AC1020" i="1"/>
  <c r="AB661" i="1"/>
  <c r="AC1504" i="1"/>
  <c r="AC1779" i="1"/>
  <c r="AC1698" i="1"/>
  <c r="AC1743" i="1"/>
  <c r="AC1596" i="1"/>
  <c r="AC1512" i="1"/>
  <c r="AC195" i="1"/>
  <c r="AC543" i="1"/>
  <c r="AC379" i="1"/>
  <c r="AB1795" i="1"/>
  <c r="AC1330" i="1"/>
  <c r="AC1749" i="1"/>
  <c r="AC1572" i="1"/>
  <c r="AC1395" i="1"/>
  <c r="AC258" i="1"/>
  <c r="AC242" i="1"/>
  <c r="AC129" i="1"/>
  <c r="AC1682" i="1"/>
  <c r="AC1426" i="1"/>
  <c r="AC1793" i="1"/>
  <c r="AC1537" i="1"/>
  <c r="AC866" i="1"/>
  <c r="AC1648" i="1"/>
  <c r="AC1376" i="1"/>
  <c r="AC1727" i="1"/>
  <c r="AC1439" i="1"/>
  <c r="AC1774" i="1"/>
  <c r="AC1486" i="1"/>
  <c r="AC209" i="1"/>
  <c r="AC1533" i="1"/>
  <c r="AC450" i="1"/>
  <c r="AC1580" i="1"/>
  <c r="AC833" i="1"/>
  <c r="AC1627" i="1"/>
  <c r="AC1283" i="1"/>
  <c r="AC1690" i="1"/>
  <c r="AC1402" i="1"/>
  <c r="AC1737" i="1"/>
  <c r="AC1449" i="1"/>
  <c r="AC1784" i="1"/>
  <c r="AC1496" i="1"/>
  <c r="AC289" i="1"/>
  <c r="AC1559" i="1"/>
  <c r="AC786" i="1"/>
  <c r="AC1606" i="1"/>
  <c r="AC1169" i="1"/>
  <c r="AC1043" i="1"/>
  <c r="AC755" i="1"/>
  <c r="AC467" i="1"/>
  <c r="AC179" i="1"/>
  <c r="AC1248" i="1"/>
  <c r="AC944" i="1"/>
  <c r="AC656" i="1"/>
  <c r="AC352" i="1"/>
  <c r="AC64" i="1"/>
  <c r="AC1103" i="1"/>
  <c r="AC815" i="1"/>
  <c r="AC527" i="1"/>
  <c r="AC223" i="1"/>
  <c r="AC1262" i="1"/>
  <c r="AC958" i="1"/>
  <c r="AC558" i="1"/>
  <c r="AC126" i="1"/>
  <c r="AC941" i="1"/>
  <c r="AC429" i="1"/>
  <c r="AC1276" i="1"/>
  <c r="AC764" i="1"/>
  <c r="AC252" i="1"/>
  <c r="AC1067" i="1"/>
  <c r="AC347" i="1"/>
  <c r="AC986" i="1"/>
  <c r="AC362" i="1"/>
  <c r="AC681" i="1"/>
  <c r="AC1016" i="1"/>
  <c r="AC1335" i="1"/>
  <c r="AC311" i="1"/>
  <c r="AC502" i="1"/>
  <c r="AC1140" i="1"/>
  <c r="AB1580" i="1"/>
  <c r="AB1559" i="1"/>
  <c r="AB1778" i="1"/>
  <c r="AB1038" i="1"/>
  <c r="AB1384" i="1"/>
  <c r="AB1616" i="1"/>
  <c r="AB726" i="1"/>
  <c r="AB916" i="1"/>
  <c r="AB705" i="1"/>
  <c r="AB164" i="1"/>
  <c r="AB699" i="1"/>
  <c r="AB1339" i="1"/>
  <c r="AB86" i="1"/>
  <c r="AB128" i="1"/>
  <c r="AC1409" i="1"/>
  <c r="AC1483" i="1"/>
  <c r="AC1750" i="1"/>
  <c r="AC1355" i="1"/>
  <c r="AB1486" i="1"/>
  <c r="AC1760" i="1"/>
  <c r="AC1476" i="1"/>
  <c r="AC1553" i="1"/>
  <c r="AC1502" i="1"/>
  <c r="AC1643" i="1"/>
  <c r="AC417" i="1"/>
  <c r="AC483" i="1"/>
  <c r="AC1119" i="1"/>
  <c r="AC606" i="1"/>
  <c r="AC1002" i="1"/>
  <c r="AB1666" i="1"/>
  <c r="AB1406" i="1"/>
  <c r="AB966" i="1"/>
  <c r="AB521" i="1"/>
  <c r="AB326" i="1"/>
  <c r="AC1765" i="1"/>
  <c r="AC1668" i="1"/>
  <c r="AC1491" i="1"/>
  <c r="AC1026" i="1"/>
  <c r="AC1797" i="1"/>
  <c r="AC1795" i="1"/>
  <c r="AC1780" i="1"/>
  <c r="AC1666" i="1"/>
  <c r="AC1410" i="1"/>
  <c r="AC1777" i="1"/>
  <c r="AC1521" i="1"/>
  <c r="AC738" i="1"/>
  <c r="AC1632" i="1"/>
  <c r="AC1359" i="1"/>
  <c r="AC1711" i="1"/>
  <c r="AC1423" i="1"/>
  <c r="AC1758" i="1"/>
  <c r="AC1470" i="1"/>
  <c r="AC81" i="1"/>
  <c r="AC1517" i="1"/>
  <c r="AC322" i="1"/>
  <c r="AC1548" i="1"/>
  <c r="AC705" i="1"/>
  <c r="AC1611" i="1"/>
  <c r="AC1202" i="1"/>
  <c r="AC1674" i="1"/>
  <c r="AC1386" i="1"/>
  <c r="AC1721" i="1"/>
  <c r="AC1417" i="1"/>
  <c r="AC1768" i="1"/>
  <c r="AC1480" i="1"/>
  <c r="AC161" i="1"/>
  <c r="AC1543" i="1"/>
  <c r="AC658" i="1"/>
  <c r="AC1590" i="1"/>
  <c r="AC913" i="1"/>
  <c r="AC1027" i="1"/>
  <c r="AC739" i="1"/>
  <c r="AC451" i="1"/>
  <c r="AC163" i="1"/>
  <c r="AC1232" i="1"/>
  <c r="AC928" i="1"/>
  <c r="AC624" i="1"/>
  <c r="AC336" i="1"/>
  <c r="AC48" i="1"/>
  <c r="AC1087" i="1"/>
  <c r="AC799" i="1"/>
  <c r="AC511" i="1"/>
  <c r="AC207" i="1"/>
  <c r="AC1246" i="1"/>
  <c r="AC942" i="1"/>
  <c r="AC494" i="1"/>
  <c r="AC94" i="1"/>
  <c r="AC909" i="1"/>
  <c r="AC397" i="1"/>
  <c r="AC1244" i="1"/>
  <c r="AC732" i="1"/>
  <c r="AC220" i="1"/>
  <c r="AC939" i="1"/>
  <c r="AC331" i="1"/>
  <c r="AC954" i="1"/>
  <c r="AC234" i="1"/>
  <c r="AC553" i="1"/>
  <c r="AC888" i="1"/>
  <c r="AC1207" i="1"/>
  <c r="AC183" i="1"/>
  <c r="AC262" i="1"/>
  <c r="AC900" i="1"/>
  <c r="AB318" i="1"/>
  <c r="AB1255" i="1"/>
  <c r="AB1522" i="1"/>
  <c r="AB1741" i="1"/>
  <c r="AB914" i="1"/>
  <c r="AB1599" i="1"/>
  <c r="AB709" i="1"/>
  <c r="AB900" i="1"/>
  <c r="AB688" i="1"/>
  <c r="AB130" i="1"/>
  <c r="AB682" i="1"/>
  <c r="AB1323" i="1"/>
  <c r="AB70" i="1"/>
  <c r="AB112" i="1"/>
  <c r="AC1630" i="1"/>
  <c r="AC1088" i="1"/>
  <c r="AB1075" i="1"/>
  <c r="AC1442" i="1"/>
  <c r="AC343" i="1"/>
  <c r="AC1251" i="1"/>
  <c r="AC1587" i="1"/>
  <c r="AC1397" i="1"/>
  <c r="AC385" i="1"/>
  <c r="AC1716" i="1"/>
  <c r="AC1701" i="1"/>
  <c r="AC1699" i="1"/>
  <c r="AC1650" i="1"/>
  <c r="AC1394" i="1"/>
  <c r="AC1761" i="1"/>
  <c r="AC1505" i="1"/>
  <c r="AC610" i="1"/>
  <c r="AC1616" i="1"/>
  <c r="AC1314" i="1"/>
  <c r="AC1695" i="1"/>
  <c r="AC1407" i="1"/>
  <c r="AC1742" i="1"/>
  <c r="AC1454" i="1"/>
  <c r="AC1789" i="1"/>
  <c r="AC1485" i="1"/>
  <c r="AC194" i="1"/>
  <c r="AC1532" i="1"/>
  <c r="AC577" i="1"/>
  <c r="AC1595" i="1"/>
  <c r="AC1074" i="1"/>
  <c r="AC1658" i="1"/>
  <c r="AC1348" i="1"/>
  <c r="AC1705" i="1"/>
  <c r="AC1401" i="1"/>
  <c r="AC1752" i="1"/>
  <c r="AC1464" i="1"/>
  <c r="AC33" i="1"/>
  <c r="AC1527" i="1"/>
  <c r="AC402" i="1"/>
  <c r="AC1574" i="1"/>
  <c r="AC785" i="1"/>
  <c r="AC1011" i="1"/>
  <c r="AC723" i="1"/>
  <c r="AC435" i="1"/>
  <c r="AC147" i="1"/>
  <c r="AC1200" i="1"/>
  <c r="AC912" i="1"/>
  <c r="AC608" i="1"/>
  <c r="AC320" i="1"/>
  <c r="AC32" i="1"/>
  <c r="AC1071" i="1"/>
  <c r="AC783" i="1"/>
  <c r="AC479" i="1"/>
  <c r="AC191" i="1"/>
  <c r="AC1230" i="1"/>
  <c r="AC926" i="1"/>
  <c r="AC478" i="1"/>
  <c r="AC46" i="1"/>
  <c r="AC861" i="1"/>
  <c r="AC349" i="1"/>
  <c r="AC1196" i="1"/>
  <c r="AC684" i="1"/>
  <c r="AC172" i="1"/>
  <c r="AC923" i="1"/>
  <c r="AC299" i="1"/>
  <c r="AC922" i="1"/>
  <c r="AC218" i="1"/>
  <c r="AC537" i="1"/>
  <c r="AC872" i="1"/>
  <c r="AC1191" i="1"/>
  <c r="AC167" i="1"/>
  <c r="AC246" i="1"/>
  <c r="AC884" i="1"/>
  <c r="AB1750" i="1"/>
  <c r="AB1225" i="1"/>
  <c r="AB1505" i="1"/>
  <c r="AB1724" i="1"/>
  <c r="AB842" i="1"/>
  <c r="AB1312" i="1"/>
  <c r="AB436" i="1"/>
  <c r="AB654" i="1"/>
  <c r="AB409" i="1"/>
  <c r="AB1167" i="1"/>
  <c r="AB402" i="1"/>
  <c r="AB1083" i="1"/>
  <c r="AB261" i="1"/>
  <c r="AB46" i="1"/>
  <c r="AC1299" i="1"/>
  <c r="AC1703" i="1"/>
  <c r="AC1134" i="1"/>
  <c r="AC978" i="1"/>
  <c r="AC770" i="1"/>
  <c r="AC1392" i="1"/>
  <c r="AC1549" i="1"/>
  <c r="AC1418" i="1"/>
  <c r="AC914" i="1"/>
  <c r="AC771" i="1"/>
  <c r="AC368" i="1"/>
  <c r="AC831" i="1"/>
  <c r="AC974" i="1"/>
  <c r="AC445" i="1"/>
  <c r="AC268" i="1"/>
  <c r="AC713" i="1"/>
  <c r="AC24" i="1"/>
  <c r="AC1156" i="1"/>
  <c r="AB1074" i="1"/>
  <c r="AB567" i="1"/>
  <c r="AB1156" i="1"/>
  <c r="AB139" i="1"/>
  <c r="AB941" i="1"/>
  <c r="AB1579" i="1"/>
  <c r="AB368" i="1"/>
  <c r="AC1764" i="1"/>
  <c r="AC1493" i="1"/>
  <c r="AC1153" i="1"/>
  <c r="AC1731" i="1"/>
  <c r="AC1635" i="1"/>
  <c r="AC1620" i="1"/>
  <c r="AC1605" i="1"/>
  <c r="AC1634" i="1"/>
  <c r="AC1378" i="1"/>
  <c r="AC1745" i="1"/>
  <c r="AC1489" i="1"/>
  <c r="AC482" i="1"/>
  <c r="AC1600" i="1"/>
  <c r="AC1233" i="1"/>
  <c r="AC1679" i="1"/>
  <c r="AC1391" i="1"/>
  <c r="AC1726" i="1"/>
  <c r="AC1438" i="1"/>
  <c r="AC1773" i="1"/>
  <c r="AC1469" i="1"/>
  <c r="AC1516" i="1"/>
  <c r="AC449" i="1"/>
  <c r="AC1579" i="1"/>
  <c r="AC946" i="1"/>
  <c r="AC1642" i="1"/>
  <c r="AC1282" i="1"/>
  <c r="AC1673" i="1"/>
  <c r="AC1385" i="1"/>
  <c r="AC1736" i="1"/>
  <c r="AC1448" i="1"/>
  <c r="AC1799" i="1"/>
  <c r="AC1511" i="1"/>
  <c r="AC274" i="1"/>
  <c r="AC1542" i="1"/>
  <c r="AC657" i="1"/>
  <c r="AC995" i="1"/>
  <c r="AC707" i="1"/>
  <c r="AC419" i="1"/>
  <c r="AC131" i="1"/>
  <c r="AC1184" i="1"/>
  <c r="AC880" i="1"/>
  <c r="AC592" i="1"/>
  <c r="AC304" i="1"/>
  <c r="AC16" i="1"/>
  <c r="AC1055" i="1"/>
  <c r="AC767" i="1"/>
  <c r="AC463" i="1"/>
  <c r="AC159" i="1"/>
  <c r="AC1214" i="1"/>
  <c r="AC910" i="1"/>
  <c r="AC462" i="1"/>
  <c r="AC1293" i="1"/>
  <c r="AC781" i="1"/>
  <c r="AC269" i="1"/>
  <c r="AC1116" i="1"/>
  <c r="AC604" i="1"/>
  <c r="AC92" i="1"/>
  <c r="AC891" i="1"/>
  <c r="AC171" i="1"/>
  <c r="AC906" i="1"/>
  <c r="AC138" i="1"/>
  <c r="AC457" i="1"/>
  <c r="AC792" i="1"/>
  <c r="AC1111" i="1"/>
  <c r="AC87" i="1"/>
  <c r="AC6" i="1"/>
  <c r="AC644" i="1"/>
  <c r="AB1054" i="1"/>
  <c r="AB296" i="1"/>
  <c r="AB1152" i="1"/>
  <c r="AB1465" i="1"/>
  <c r="AB1652" i="1"/>
  <c r="AB1288" i="1"/>
  <c r="AB414" i="1"/>
  <c r="AB635" i="1"/>
  <c r="AB386" i="1"/>
  <c r="AB1151" i="1"/>
  <c r="AB378" i="1"/>
  <c r="AB1067" i="1"/>
  <c r="AB245" i="1"/>
  <c r="AB30" i="1"/>
  <c r="AC1058" i="1"/>
  <c r="AC821" i="1"/>
  <c r="AB1705" i="1"/>
  <c r="AB668" i="1"/>
  <c r="AC1353" i="1"/>
  <c r="AC1010" i="1"/>
  <c r="AC994" i="1"/>
  <c r="AC1790" i="1"/>
  <c r="AC961" i="1"/>
  <c r="AC1769" i="1"/>
  <c r="AC1575" i="1"/>
  <c r="AC1059" i="1"/>
  <c r="AC672" i="1"/>
  <c r="AC1294" i="1"/>
  <c r="AC780" i="1"/>
  <c r="AB1576" i="1"/>
  <c r="AC1683" i="1"/>
  <c r="AC754" i="1"/>
  <c r="AC1412" i="1"/>
  <c r="AC498" i="1"/>
  <c r="AC1637" i="1"/>
  <c r="AC1541" i="1"/>
  <c r="AC1539" i="1"/>
  <c r="AC1524" i="1"/>
  <c r="AC1618" i="1"/>
  <c r="AC1362" i="1"/>
  <c r="AC1729" i="1"/>
  <c r="AC1473" i="1"/>
  <c r="AC354" i="1"/>
  <c r="AC1584" i="1"/>
  <c r="AC1121" i="1"/>
  <c r="AC1663" i="1"/>
  <c r="AC1375" i="1"/>
  <c r="AC1710" i="1"/>
  <c r="AC1422" i="1"/>
  <c r="AC1741" i="1"/>
  <c r="AC1453" i="1"/>
  <c r="AC1788" i="1"/>
  <c r="AC1500" i="1"/>
  <c r="AC321" i="1"/>
  <c r="AC1563" i="1"/>
  <c r="AC818" i="1"/>
  <c r="AC1610" i="1"/>
  <c r="AC1201" i="1"/>
  <c r="AC1657" i="1"/>
  <c r="AC1369" i="1"/>
  <c r="AC1720" i="1"/>
  <c r="AC1432" i="1"/>
  <c r="AC1783" i="1"/>
  <c r="AC1479" i="1"/>
  <c r="AC146" i="1"/>
  <c r="AC1526" i="1"/>
  <c r="AC529" i="1"/>
  <c r="AC979" i="1"/>
  <c r="AC691" i="1"/>
  <c r="AC403" i="1"/>
  <c r="AC99" i="1"/>
  <c r="AC1168" i="1"/>
  <c r="AC864" i="1"/>
  <c r="AC576" i="1"/>
  <c r="AC288" i="1"/>
  <c r="AC1327" i="1"/>
  <c r="AC1039" i="1"/>
  <c r="AC735" i="1"/>
  <c r="AC447" i="1"/>
  <c r="AC143" i="1"/>
  <c r="AC1198" i="1"/>
  <c r="AC894" i="1"/>
  <c r="AC446" i="1"/>
  <c r="AC1277" i="1"/>
  <c r="AC765" i="1"/>
  <c r="AC253" i="1"/>
  <c r="AC1100" i="1"/>
  <c r="AC588" i="1"/>
  <c r="AC76" i="1"/>
  <c r="AC859" i="1"/>
  <c r="AC155" i="1"/>
  <c r="AC874" i="1"/>
  <c r="AC106" i="1"/>
  <c r="AC425" i="1"/>
  <c r="AC760" i="1"/>
  <c r="AC1079" i="1"/>
  <c r="AC55" i="1"/>
  <c r="AC1333" i="1"/>
  <c r="AC628" i="1"/>
  <c r="AB744" i="1"/>
  <c r="AB148" i="1"/>
  <c r="AB1117" i="1"/>
  <c r="AB1447" i="1"/>
  <c r="AB1635" i="1"/>
  <c r="AB551" i="1"/>
  <c r="AB1205" i="1"/>
  <c r="AB338" i="1"/>
  <c r="AB1185" i="1"/>
  <c r="AB911" i="1"/>
  <c r="AB1340" i="1"/>
  <c r="AB827" i="1"/>
  <c r="AB5" i="1"/>
  <c r="AB509" i="1"/>
  <c r="AC1373" i="1"/>
  <c r="AC915" i="1"/>
  <c r="AC823" i="1"/>
  <c r="AB710" i="1"/>
  <c r="AC481" i="1"/>
  <c r="AC1653" i="1"/>
  <c r="AC113" i="1"/>
  <c r="AC1455" i="1"/>
  <c r="AC706" i="1"/>
  <c r="AC1465" i="1"/>
  <c r="AC1638" i="1"/>
  <c r="AC976" i="1"/>
  <c r="AC142" i="1"/>
  <c r="AC1048" i="1"/>
  <c r="AC1604" i="1"/>
  <c r="AC1685" i="1"/>
  <c r="AC1249" i="1"/>
  <c r="AC1733" i="1"/>
  <c r="AC1556" i="1"/>
  <c r="AC1460" i="1"/>
  <c r="AC1445" i="1"/>
  <c r="AC1443" i="1"/>
  <c r="AC1602" i="1"/>
  <c r="AC1329" i="1"/>
  <c r="AC1713" i="1"/>
  <c r="AC1457" i="1"/>
  <c r="AC226" i="1"/>
  <c r="AC1568" i="1"/>
  <c r="AC993" i="1"/>
  <c r="AC1647" i="1"/>
  <c r="AC1357" i="1"/>
  <c r="AC1694" i="1"/>
  <c r="AC1406" i="1"/>
  <c r="AC1725" i="1"/>
  <c r="AC1421" i="1"/>
  <c r="AC1772" i="1"/>
  <c r="AC1484" i="1"/>
  <c r="AC193" i="1"/>
  <c r="AC1547" i="1"/>
  <c r="AC690" i="1"/>
  <c r="AC1594" i="1"/>
  <c r="AC945" i="1"/>
  <c r="AC1641" i="1"/>
  <c r="AC1347" i="1"/>
  <c r="AC1704" i="1"/>
  <c r="AC1416" i="1"/>
  <c r="AC1767" i="1"/>
  <c r="AC1463" i="1"/>
  <c r="AC1798" i="1"/>
  <c r="AC1510" i="1"/>
  <c r="AC401" i="1"/>
  <c r="AC963" i="1"/>
  <c r="AC675" i="1"/>
  <c r="AC387" i="1"/>
  <c r="AC83" i="1"/>
  <c r="AC1136" i="1"/>
  <c r="AC848" i="1"/>
  <c r="AC560" i="1"/>
  <c r="AC272" i="1"/>
  <c r="AC1311" i="1"/>
  <c r="AC1023" i="1"/>
  <c r="AC719" i="1"/>
  <c r="AC415" i="1"/>
  <c r="AC127" i="1"/>
  <c r="AC1182" i="1"/>
  <c r="AC862" i="1"/>
  <c r="AC430" i="1"/>
  <c r="AC1261" i="1"/>
  <c r="AC749" i="1"/>
  <c r="AC237" i="1"/>
  <c r="AC1084" i="1"/>
  <c r="AC572" i="1"/>
  <c r="AC60" i="1"/>
  <c r="AC843" i="1"/>
  <c r="AC123" i="1"/>
  <c r="AC746" i="1"/>
  <c r="AC1321" i="1"/>
  <c r="AC297" i="1"/>
  <c r="AC632" i="1"/>
  <c r="AC951" i="1"/>
  <c r="AC1286" i="1"/>
  <c r="AC1093" i="1"/>
  <c r="AC388" i="1"/>
  <c r="AB1353" i="1"/>
  <c r="AB1558" i="1"/>
  <c r="AB1777" i="1"/>
  <c r="AB1037" i="1"/>
  <c r="AB1361" i="1"/>
  <c r="AB458" i="1"/>
  <c r="AB1189" i="1"/>
  <c r="AB313" i="1"/>
  <c r="AB1169" i="1"/>
  <c r="AB895" i="1"/>
  <c r="AB1324" i="1"/>
  <c r="AB811" i="1"/>
  <c r="AB100" i="1"/>
  <c r="AB13" i="1"/>
  <c r="AB269" i="1"/>
  <c r="AB525" i="1"/>
  <c r="AB62" i="1"/>
  <c r="AB144" i="1"/>
  <c r="AB400" i="1"/>
  <c r="AB656" i="1"/>
  <c r="AB241" i="1"/>
  <c r="AB82" i="1"/>
  <c r="AB259" i="1"/>
  <c r="AB21" i="1"/>
  <c r="AB277" i="1"/>
  <c r="AB102" i="1"/>
  <c r="AB358" i="1"/>
  <c r="AB167" i="1"/>
  <c r="AB25" i="1"/>
  <c r="AB218" i="1"/>
  <c r="AB570" i="1"/>
  <c r="AB843" i="1"/>
  <c r="AB1099" i="1"/>
  <c r="AB1355" i="1"/>
  <c r="AB1611" i="1"/>
  <c r="AB219" i="1"/>
  <c r="AB571" i="1"/>
  <c r="AB844" i="1"/>
  <c r="AB1100" i="1"/>
  <c r="AB1356" i="1"/>
  <c r="AB425" i="1"/>
  <c r="AB716" i="1"/>
  <c r="AB76" i="1"/>
  <c r="AB501" i="1"/>
  <c r="AB782" i="1"/>
  <c r="AB356" i="1"/>
  <c r="AB666" i="1"/>
  <c r="AB927" i="1"/>
  <c r="AB1183" i="1"/>
  <c r="AB196" i="1"/>
  <c r="AB558" i="1"/>
  <c r="AB832" i="1"/>
  <c r="AB383" i="1"/>
  <c r="AB687" i="1"/>
  <c r="AB945" i="1"/>
  <c r="AB1201" i="1"/>
  <c r="AB431" i="1"/>
  <c r="AB722" i="1"/>
  <c r="AB203" i="1"/>
  <c r="AB562" i="1"/>
  <c r="AB835" i="1"/>
  <c r="AB1091" i="1"/>
  <c r="AB1347" i="1"/>
  <c r="AB363" i="1"/>
  <c r="AB673" i="1"/>
  <c r="AB932" i="1"/>
  <c r="AB1188" i="1"/>
  <c r="AB1444" i="1"/>
  <c r="AB412" i="1"/>
  <c r="AB708" i="1"/>
  <c r="AB965" i="1"/>
  <c r="AB1221" i="1"/>
  <c r="AB455" i="1"/>
  <c r="AB742" i="1"/>
  <c r="AB998" i="1"/>
  <c r="AB1254" i="1"/>
  <c r="AB437" i="1"/>
  <c r="AB727" i="1"/>
  <c r="AB983" i="1"/>
  <c r="AB659" i="1"/>
  <c r="AB1335" i="1"/>
  <c r="AB1633" i="1"/>
  <c r="AB746" i="1"/>
  <c r="AB1360" i="1"/>
  <c r="AB1651" i="1"/>
  <c r="AB841" i="1"/>
  <c r="AB1383" i="1"/>
  <c r="AB1669" i="1"/>
  <c r="AB958" i="1"/>
  <c r="AB1425" i="1"/>
  <c r="AB1704" i="1"/>
  <c r="AB1034" i="1"/>
  <c r="AB1464" i="1"/>
  <c r="AB1740" i="1"/>
  <c r="AB1072" i="1"/>
  <c r="AB1484" i="1"/>
  <c r="AB1758" i="1"/>
  <c r="AB1113" i="1"/>
  <c r="AB1503" i="1"/>
  <c r="AB1776" i="1"/>
  <c r="AB1150" i="1"/>
  <c r="AB1521" i="1"/>
  <c r="AB1794" i="1"/>
  <c r="AB1186" i="1"/>
  <c r="AB1539" i="1"/>
  <c r="AB114" i="1"/>
  <c r="AB1223" i="1"/>
  <c r="AB1557" i="1"/>
  <c r="AB295" i="1"/>
  <c r="AB1253" i="1"/>
  <c r="AB1575" i="1"/>
  <c r="AB420" i="1"/>
  <c r="AB1280" i="1"/>
  <c r="AB1593" i="1"/>
  <c r="AB532" i="1"/>
  <c r="AB1305" i="1"/>
  <c r="AB1612" i="1"/>
  <c r="AB1440" i="1"/>
  <c r="AB1457" i="1"/>
  <c r="AB1230" i="1"/>
  <c r="AB824" i="1"/>
  <c r="AB1766" i="1"/>
  <c r="AB1596" i="1"/>
  <c r="AB1418" i="1"/>
  <c r="AB550" i="1"/>
  <c r="AB1309" i="1"/>
  <c r="AB29" i="1"/>
  <c r="AB285" i="1"/>
  <c r="AB541" i="1"/>
  <c r="AB78" i="1"/>
  <c r="AB160" i="1"/>
  <c r="AB416" i="1"/>
  <c r="AB672" i="1"/>
  <c r="AB257" i="1"/>
  <c r="AB19" i="1"/>
  <c r="AB275" i="1"/>
  <c r="AB37" i="1"/>
  <c r="AB293" i="1"/>
  <c r="AB118" i="1"/>
  <c r="AB374" i="1"/>
  <c r="AB183" i="1"/>
  <c r="AB41" i="1"/>
  <c r="AB248" i="1"/>
  <c r="AB588" i="1"/>
  <c r="AB859" i="1"/>
  <c r="AB1115" i="1"/>
  <c r="AB1371" i="1"/>
  <c r="AB1627" i="1"/>
  <c r="AB249" i="1"/>
  <c r="AB590" i="1"/>
  <c r="AB860" i="1"/>
  <c r="AB1116" i="1"/>
  <c r="AB1372" i="1"/>
  <c r="AB444" i="1"/>
  <c r="AB733" i="1"/>
  <c r="AB126" i="1"/>
  <c r="AB519" i="1"/>
  <c r="AB798" i="1"/>
  <c r="AB380" i="1"/>
  <c r="AB684" i="1"/>
  <c r="AB943" i="1"/>
  <c r="AB1199" i="1"/>
  <c r="AB226" i="1"/>
  <c r="AB577" i="1"/>
  <c r="AB848" i="1"/>
  <c r="AB408" i="1"/>
  <c r="AB704" i="1"/>
  <c r="AB961" i="1"/>
  <c r="AB1217" i="1"/>
  <c r="AB451" i="1"/>
  <c r="AB738" i="1"/>
  <c r="AB233" i="1"/>
  <c r="AB580" i="1"/>
  <c r="AB851" i="1"/>
  <c r="AB1107" i="1"/>
  <c r="AB1363" i="1"/>
  <c r="AB388" i="1"/>
  <c r="AB690" i="1"/>
  <c r="AB948" i="1"/>
  <c r="AB1204" i="1"/>
  <c r="AB1460" i="1"/>
  <c r="AB435" i="1"/>
  <c r="AB725" i="1"/>
  <c r="AB981" i="1"/>
  <c r="AB1237" i="1"/>
  <c r="AB473" i="1"/>
  <c r="AB758" i="1"/>
  <c r="AB1014" i="1"/>
  <c r="AB1270" i="1"/>
  <c r="AB456" i="1"/>
  <c r="AB743" i="1"/>
  <c r="AB999" i="1"/>
  <c r="AB745" i="1"/>
  <c r="AB1358" i="1"/>
  <c r="AB1650" i="1"/>
  <c r="AB840" i="1"/>
  <c r="AB1382" i="1"/>
  <c r="AB1668" i="1"/>
  <c r="AB912" i="1"/>
  <c r="AB1405" i="1"/>
  <c r="AB1686" i="1"/>
  <c r="AB994" i="1"/>
  <c r="AB1445" i="1"/>
  <c r="AB1721" i="1"/>
  <c r="AB1070" i="1"/>
  <c r="AB1482" i="1"/>
  <c r="AB1757" i="1"/>
  <c r="AB1112" i="1"/>
  <c r="AB1502" i="1"/>
  <c r="AB1775" i="1"/>
  <c r="AB1149" i="1"/>
  <c r="AB1520" i="1"/>
  <c r="AB1793" i="1"/>
  <c r="AB1184" i="1"/>
  <c r="AB1538" i="1"/>
  <c r="AB111" i="1"/>
  <c r="AB1218" i="1"/>
  <c r="AB1556" i="1"/>
  <c r="AB270" i="1"/>
  <c r="AB1250" i="1"/>
  <c r="AB1574" i="1"/>
  <c r="AB419" i="1"/>
  <c r="AB1278" i="1"/>
  <c r="AB1592" i="1"/>
  <c r="AB531" i="1"/>
  <c r="AB1304" i="1"/>
  <c r="AB1610" i="1"/>
  <c r="AB625" i="1"/>
  <c r="AB1329" i="1"/>
  <c r="AB1629" i="1"/>
  <c r="AB1544" i="1"/>
  <c r="AB1546" i="1"/>
  <c r="AB1357" i="1"/>
  <c r="AB1058" i="1"/>
  <c r="AB322" i="1"/>
  <c r="AB1682" i="1"/>
  <c r="AB1511" i="1"/>
  <c r="AB1529" i="1"/>
  <c r="AB1801" i="1"/>
  <c r="AB45" i="1"/>
  <c r="AB301" i="1"/>
  <c r="AB557" i="1"/>
  <c r="AB15" i="1"/>
  <c r="AB176" i="1"/>
  <c r="AB432" i="1"/>
  <c r="AB17" i="1"/>
  <c r="AB273" i="1"/>
  <c r="AB35" i="1"/>
  <c r="AB291" i="1"/>
  <c r="AB53" i="1"/>
  <c r="AB309" i="1"/>
  <c r="AB134" i="1"/>
  <c r="AB390" i="1"/>
  <c r="AB199" i="1"/>
  <c r="AB57" i="1"/>
  <c r="AB271" i="1"/>
  <c r="AB607" i="1"/>
  <c r="AB875" i="1"/>
  <c r="AB1131" i="1"/>
  <c r="AB1387" i="1"/>
  <c r="AB1643" i="1"/>
  <c r="AB274" i="1"/>
  <c r="AB609" i="1"/>
  <c r="AB876" i="1"/>
  <c r="AB1132" i="1"/>
  <c r="AB1388" i="1"/>
  <c r="AB463" i="1"/>
  <c r="AB749" i="1"/>
  <c r="AB159" i="1"/>
  <c r="AB537" i="1"/>
  <c r="AB814" i="1"/>
  <c r="AB404" i="1"/>
  <c r="AB702" i="1"/>
  <c r="AB959" i="1"/>
  <c r="AB1215" i="1"/>
  <c r="AB254" i="1"/>
  <c r="AB595" i="1"/>
  <c r="AB864" i="1"/>
  <c r="AB430" i="1"/>
  <c r="AB721" i="1"/>
  <c r="AB977" i="1"/>
  <c r="AB1233" i="1"/>
  <c r="AB469" i="1"/>
  <c r="AB754" i="1"/>
  <c r="AB260" i="1"/>
  <c r="AB598" i="1"/>
  <c r="AB867" i="1"/>
  <c r="AB1123" i="1"/>
  <c r="AB1379" i="1"/>
  <c r="AB411" i="1"/>
  <c r="AB707" i="1"/>
  <c r="AB964" i="1"/>
  <c r="AB1220" i="1"/>
  <c r="AB1476" i="1"/>
  <c r="AB454" i="1"/>
  <c r="AB741" i="1"/>
  <c r="AB997" i="1"/>
  <c r="AB42" i="1"/>
  <c r="AB491" i="1"/>
  <c r="AB774" i="1"/>
  <c r="AB1030" i="1"/>
  <c r="AB1286" i="1"/>
  <c r="AB474" i="1"/>
  <c r="AB759" i="1"/>
  <c r="AB1015" i="1"/>
  <c r="AB826" i="1"/>
  <c r="AB1381" i="1"/>
  <c r="AB1667" i="1"/>
  <c r="AB910" i="1"/>
  <c r="AB1402" i="1"/>
  <c r="AB1685" i="1"/>
  <c r="AB954" i="1"/>
  <c r="AB1424" i="1"/>
  <c r="AB1703" i="1"/>
  <c r="AB1033" i="1"/>
  <c r="AB1463" i="1"/>
  <c r="AB1738" i="1"/>
  <c r="AB1106" i="1"/>
  <c r="AB1501" i="1"/>
  <c r="AB1774" i="1"/>
  <c r="AB1146" i="1"/>
  <c r="AB1519" i="1"/>
  <c r="AB1792" i="1"/>
  <c r="AB1182" i="1"/>
  <c r="AB1537" i="1"/>
  <c r="AB59" i="1"/>
  <c r="AB1216" i="1"/>
  <c r="AB1555" i="1"/>
  <c r="AB268" i="1"/>
  <c r="AB1249" i="1"/>
  <c r="AB1573" i="1"/>
  <c r="AB418" i="1"/>
  <c r="AB1277" i="1"/>
  <c r="AB1591" i="1"/>
  <c r="AB515" i="1"/>
  <c r="AB1303" i="1"/>
  <c r="AB1609" i="1"/>
  <c r="AB623" i="1"/>
  <c r="AB1328" i="1"/>
  <c r="AB1628" i="1"/>
  <c r="AB728" i="1"/>
  <c r="AB1352" i="1"/>
  <c r="AB1646" i="1"/>
  <c r="AB1631" i="1"/>
  <c r="AB1647" i="1"/>
  <c r="AB1474" i="1"/>
  <c r="AB1257" i="1"/>
  <c r="AB894" i="1"/>
  <c r="AB1768" i="1"/>
  <c r="AB1598" i="1"/>
  <c r="AB641" i="1"/>
  <c r="AB1310" i="1"/>
  <c r="AB61" i="1"/>
  <c r="AB317" i="1"/>
  <c r="AB573" i="1"/>
  <c r="AB31" i="1"/>
  <c r="AB192" i="1"/>
  <c r="AB448" i="1"/>
  <c r="AB33" i="1"/>
  <c r="AB289" i="1"/>
  <c r="AB51" i="1"/>
  <c r="AB307" i="1"/>
  <c r="AB69" i="1"/>
  <c r="AB325" i="1"/>
  <c r="AB150" i="1"/>
  <c r="AB406" i="1"/>
  <c r="AB215" i="1"/>
  <c r="AB73" i="1"/>
  <c r="AB298" i="1"/>
  <c r="AB626" i="1"/>
  <c r="AB891" i="1"/>
  <c r="AB1147" i="1"/>
  <c r="AB1403" i="1"/>
  <c r="AB1659" i="1"/>
  <c r="AB299" i="1"/>
  <c r="AB627" i="1"/>
  <c r="AB892" i="1"/>
  <c r="AB1148" i="1"/>
  <c r="AB1404" i="1"/>
  <c r="AB482" i="1"/>
  <c r="AB765" i="1"/>
  <c r="AB191" i="1"/>
  <c r="AB555" i="1"/>
  <c r="AB830" i="1"/>
  <c r="AB427" i="1"/>
  <c r="AB719" i="1"/>
  <c r="AB975" i="1"/>
  <c r="AB1231" i="1"/>
  <c r="AB281" i="1"/>
  <c r="AB613" i="1"/>
  <c r="AB880" i="1"/>
  <c r="AB450" i="1"/>
  <c r="AB737" i="1"/>
  <c r="AB993" i="1"/>
  <c r="AB12" i="1"/>
  <c r="AB487" i="1"/>
  <c r="AB770" i="1"/>
  <c r="AB284" i="1"/>
  <c r="AB616" i="1"/>
  <c r="AB883" i="1"/>
  <c r="AB1139" i="1"/>
  <c r="AB1395" i="1"/>
  <c r="AB434" i="1"/>
  <c r="AB724" i="1"/>
  <c r="AB980" i="1"/>
  <c r="AB1236" i="1"/>
  <c r="AB1492" i="1"/>
  <c r="AB472" i="1"/>
  <c r="AB757" i="1"/>
  <c r="AB1013" i="1"/>
  <c r="AB108" i="1"/>
  <c r="AB510" i="1"/>
  <c r="AB790" i="1"/>
  <c r="AB1046" i="1"/>
  <c r="AB43" i="1"/>
  <c r="AB492" i="1"/>
  <c r="AB775" i="1"/>
  <c r="AB1031" i="1"/>
  <c r="AB906" i="1"/>
  <c r="AB1401" i="1"/>
  <c r="AB1684" i="1"/>
  <c r="AB953" i="1"/>
  <c r="AB1423" i="1"/>
  <c r="AB1702" i="1"/>
  <c r="AB992" i="1"/>
  <c r="AB1443" i="1"/>
  <c r="AB1720" i="1"/>
  <c r="AB1069" i="1"/>
  <c r="AB1481" i="1"/>
  <c r="AB1756" i="1"/>
  <c r="AB1145" i="1"/>
  <c r="AB1518" i="1"/>
  <c r="AB1791" i="1"/>
  <c r="AB1181" i="1"/>
  <c r="AB1536" i="1"/>
  <c r="AB58" i="1"/>
  <c r="AB1214" i="1"/>
  <c r="AB1554" i="1"/>
  <c r="AB267" i="1"/>
  <c r="AB1248" i="1"/>
  <c r="AB1572" i="1"/>
  <c r="AB396" i="1"/>
  <c r="AB1274" i="1"/>
  <c r="AB1590" i="1"/>
  <c r="AB514" i="1"/>
  <c r="AB1302" i="1"/>
  <c r="AB1608" i="1"/>
  <c r="AB622" i="1"/>
  <c r="AB1326" i="1"/>
  <c r="AB1626" i="1"/>
  <c r="AB713" i="1"/>
  <c r="AB1351" i="1"/>
  <c r="AB1645" i="1"/>
  <c r="AB809" i="1"/>
  <c r="AB1375" i="1"/>
  <c r="AB1663" i="1"/>
  <c r="AB1717" i="1"/>
  <c r="AB1733" i="1"/>
  <c r="AB1562" i="1"/>
  <c r="AB1377" i="1"/>
  <c r="AB1096" i="1"/>
  <c r="AB441" i="1"/>
  <c r="AB1698" i="1"/>
  <c r="AB1614" i="1"/>
  <c r="AB1802" i="1"/>
  <c r="AB77" i="1"/>
  <c r="AB333" i="1"/>
  <c r="AB589" i="1"/>
  <c r="AB47" i="1"/>
  <c r="AB208" i="1"/>
  <c r="AB464" i="1"/>
  <c r="AB49" i="1"/>
  <c r="AB305" i="1"/>
  <c r="AB67" i="1"/>
  <c r="AB323" i="1"/>
  <c r="AB85" i="1"/>
  <c r="AB341" i="1"/>
  <c r="AB166" i="1"/>
  <c r="AB422" i="1"/>
  <c r="AB231" i="1"/>
  <c r="AB89" i="1"/>
  <c r="AB324" i="1"/>
  <c r="AB644" i="1"/>
  <c r="AB907" i="1"/>
  <c r="AB1163" i="1"/>
  <c r="AB1419" i="1"/>
  <c r="AB1675" i="1"/>
  <c r="AB327" i="1"/>
  <c r="AB645" i="1"/>
  <c r="AB908" i="1"/>
  <c r="AB1164" i="1"/>
  <c r="AB75" i="1"/>
  <c r="AB500" i="1"/>
  <c r="AB781" i="1"/>
  <c r="AB222" i="1"/>
  <c r="AB574" i="1"/>
  <c r="AB846" i="1"/>
  <c r="AB447" i="1"/>
  <c r="AB735" i="1"/>
  <c r="AB991" i="1"/>
  <c r="AB1247" i="1"/>
  <c r="AB306" i="1"/>
  <c r="AB631" i="1"/>
  <c r="AB896" i="1"/>
  <c r="AB468" i="1"/>
  <c r="AB753" i="1"/>
  <c r="AB1009" i="1"/>
  <c r="AB94" i="1"/>
  <c r="AB505" i="1"/>
  <c r="AB786" i="1"/>
  <c r="AB312" i="1"/>
  <c r="AB634" i="1"/>
  <c r="AB899" i="1"/>
  <c r="AB1155" i="1"/>
  <c r="AB1411" i="1"/>
  <c r="AB453" i="1"/>
  <c r="AB740" i="1"/>
  <c r="AB996" i="1"/>
  <c r="AB1252" i="1"/>
  <c r="AB28" i="1"/>
  <c r="AB490" i="1"/>
  <c r="AB773" i="1"/>
  <c r="AB1029" i="1"/>
  <c r="AB143" i="1"/>
  <c r="AB529" i="1"/>
  <c r="AB806" i="1"/>
  <c r="AB1062" i="1"/>
  <c r="AB110" i="1"/>
  <c r="AB511" i="1"/>
  <c r="AB791" i="1"/>
  <c r="AB1047" i="1"/>
  <c r="AB952" i="1"/>
  <c r="AB1422" i="1"/>
  <c r="AB1701" i="1"/>
  <c r="AB990" i="1"/>
  <c r="AB1442" i="1"/>
  <c r="AB1719" i="1"/>
  <c r="AB1032" i="1"/>
  <c r="AB1462" i="1"/>
  <c r="AB1737" i="1"/>
  <c r="AB1104" i="1"/>
  <c r="AB1500" i="1"/>
  <c r="AB1773" i="1"/>
  <c r="AB1178" i="1"/>
  <c r="AB1535" i="1"/>
  <c r="AB44" i="1"/>
  <c r="AB1213" i="1"/>
  <c r="AB1553" i="1"/>
  <c r="AB244" i="1"/>
  <c r="AB1246" i="1"/>
  <c r="AB1571" i="1"/>
  <c r="AB395" i="1"/>
  <c r="AB1273" i="1"/>
  <c r="AB1589" i="1"/>
  <c r="AB513" i="1"/>
  <c r="AB1301" i="1"/>
  <c r="AB1607" i="1"/>
  <c r="AB606" i="1"/>
  <c r="AB1325" i="1"/>
  <c r="AB1625" i="1"/>
  <c r="AB712" i="1"/>
  <c r="AB1350" i="1"/>
  <c r="AB1644" i="1"/>
  <c r="AB808" i="1"/>
  <c r="AB1374" i="1"/>
  <c r="AB1662" i="1"/>
  <c r="AB890" i="1"/>
  <c r="AB1397" i="1"/>
  <c r="AB1680" i="1"/>
  <c r="AB643" i="1"/>
  <c r="AB154" i="1"/>
  <c r="AB1649" i="1"/>
  <c r="AB1477" i="1"/>
  <c r="AB1261" i="1"/>
  <c r="AB905" i="1"/>
  <c r="AB1784" i="1"/>
  <c r="AB946" i="1"/>
  <c r="AB1330" i="1"/>
  <c r="AB93" i="1"/>
  <c r="AB349" i="1"/>
  <c r="AB605" i="1"/>
  <c r="AB63" i="1"/>
  <c r="AB224" i="1"/>
  <c r="AB480" i="1"/>
  <c r="AB65" i="1"/>
  <c r="AB321" i="1"/>
  <c r="AB83" i="1"/>
  <c r="AB339" i="1"/>
  <c r="AB101" i="1"/>
  <c r="AB357" i="1"/>
  <c r="AB182" i="1"/>
  <c r="AB438" i="1"/>
  <c r="AB247" i="1"/>
  <c r="AB105" i="1"/>
  <c r="AB348" i="1"/>
  <c r="AB662" i="1"/>
  <c r="AB923" i="1"/>
  <c r="AB1179" i="1"/>
  <c r="AB1435" i="1"/>
  <c r="AB1691" i="1"/>
  <c r="AB350" i="1"/>
  <c r="AB663" i="1"/>
  <c r="AB924" i="1"/>
  <c r="AB1180" i="1"/>
  <c r="AB124" i="1"/>
  <c r="AB518" i="1"/>
  <c r="AB797" i="1"/>
  <c r="AB251" i="1"/>
  <c r="AB593" i="1"/>
  <c r="AB862" i="1"/>
  <c r="AB466" i="1"/>
  <c r="AB751" i="1"/>
  <c r="AB1007" i="1"/>
  <c r="AB1263" i="1"/>
  <c r="AB331" i="1"/>
  <c r="AB649" i="1"/>
  <c r="AB11" i="1"/>
  <c r="AB486" i="1"/>
  <c r="AB769" i="1"/>
  <c r="AB1025" i="1"/>
  <c r="AB138" i="1"/>
  <c r="AB523" i="1"/>
  <c r="AB802" i="1"/>
  <c r="AB335" i="1"/>
  <c r="AB652" i="1"/>
  <c r="AB915" i="1"/>
  <c r="AB1171" i="1"/>
  <c r="AB1427" i="1"/>
  <c r="AB471" i="1"/>
  <c r="AB756" i="1"/>
  <c r="AB1012" i="1"/>
  <c r="AB1268" i="1"/>
  <c r="AB107" i="1"/>
  <c r="AB508" i="1"/>
  <c r="AB789" i="1"/>
  <c r="AB1045" i="1"/>
  <c r="AB175" i="1"/>
  <c r="AB547" i="1"/>
  <c r="AB822" i="1"/>
  <c r="AB1078" i="1"/>
  <c r="AB146" i="1"/>
  <c r="AB530" i="1"/>
  <c r="AB807" i="1"/>
  <c r="AB1063" i="1"/>
  <c r="AB989" i="1"/>
  <c r="AB1441" i="1"/>
  <c r="AB1718" i="1"/>
  <c r="AB1026" i="1"/>
  <c r="AB1461" i="1"/>
  <c r="AB1736" i="1"/>
  <c r="AB1066" i="1"/>
  <c r="AB1480" i="1"/>
  <c r="AB1754" i="1"/>
  <c r="AB1144" i="1"/>
  <c r="AB1517" i="1"/>
  <c r="AB1790" i="1"/>
  <c r="AB1210" i="1"/>
  <c r="AB1552" i="1"/>
  <c r="AB242" i="1"/>
  <c r="AB1245" i="1"/>
  <c r="AB1570" i="1"/>
  <c r="AB394" i="1"/>
  <c r="AB1272" i="1"/>
  <c r="AB1588" i="1"/>
  <c r="AB497" i="1"/>
  <c r="AB1298" i="1"/>
  <c r="AB1606" i="1"/>
  <c r="AB604" i="1"/>
  <c r="AB1322" i="1"/>
  <c r="AB1624" i="1"/>
  <c r="AB711" i="1"/>
  <c r="AB1349" i="1"/>
  <c r="AB1642" i="1"/>
  <c r="AB794" i="1"/>
  <c r="AB1373" i="1"/>
  <c r="AB1661" i="1"/>
  <c r="AB889" i="1"/>
  <c r="AB1394" i="1"/>
  <c r="AB1679" i="1"/>
  <c r="AB938" i="1"/>
  <c r="AB1417" i="1"/>
  <c r="AB1697" i="1"/>
  <c r="AB1018" i="1"/>
  <c r="AB730" i="1"/>
  <c r="AB1749" i="1"/>
  <c r="AB1578" i="1"/>
  <c r="AB1398" i="1"/>
  <c r="AB1129" i="1"/>
  <c r="AB533" i="1"/>
  <c r="AB1615" i="1"/>
  <c r="AB1421" i="1"/>
  <c r="AB109" i="1"/>
  <c r="AB365" i="1"/>
  <c r="AB621" i="1"/>
  <c r="AB79" i="1"/>
  <c r="AB240" i="1"/>
  <c r="AB496" i="1"/>
  <c r="AB81" i="1"/>
  <c r="AB337" i="1"/>
  <c r="AB99" i="1"/>
  <c r="AB355" i="1"/>
  <c r="AB117" i="1"/>
  <c r="AB373" i="1"/>
  <c r="AB198" i="1"/>
  <c r="AB7" i="1"/>
  <c r="AB8" i="1"/>
  <c r="AB121" i="1"/>
  <c r="AB376" i="1"/>
  <c r="AB680" i="1"/>
  <c r="AB939" i="1"/>
  <c r="AB1195" i="1"/>
  <c r="AB1451" i="1"/>
  <c r="AB1707" i="1"/>
  <c r="AB377" i="1"/>
  <c r="AB681" i="1"/>
  <c r="AB940" i="1"/>
  <c r="AB1196" i="1"/>
  <c r="AB158" i="1"/>
  <c r="AB536" i="1"/>
  <c r="AB813" i="1"/>
  <c r="AB279" i="1"/>
  <c r="AB611" i="1"/>
  <c r="AB878" i="1"/>
  <c r="AB484" i="1"/>
  <c r="AB767" i="1"/>
  <c r="AB1023" i="1"/>
  <c r="AB1279" i="1"/>
  <c r="AB359" i="1"/>
  <c r="AB667" i="1"/>
  <c r="AB92" i="1"/>
  <c r="AB504" i="1"/>
  <c r="AB785" i="1"/>
  <c r="AB1041" i="1"/>
  <c r="AB170" i="1"/>
  <c r="AB542" i="1"/>
  <c r="AB818" i="1"/>
  <c r="AB362" i="1"/>
  <c r="AB671" i="1"/>
  <c r="AB931" i="1"/>
  <c r="AB1187" i="1"/>
  <c r="AB27" i="1"/>
  <c r="AB489" i="1"/>
  <c r="AB772" i="1"/>
  <c r="AB1028" i="1"/>
  <c r="AB1284" i="1"/>
  <c r="AB142" i="1"/>
  <c r="AB527" i="1"/>
  <c r="AB805" i="1"/>
  <c r="AB1061" i="1"/>
  <c r="AB207" i="1"/>
  <c r="AB565" i="1"/>
  <c r="AB838" i="1"/>
  <c r="AB1094" i="1"/>
  <c r="AB178" i="1"/>
  <c r="AB548" i="1"/>
  <c r="AB823" i="1"/>
  <c r="AB1079" i="1"/>
  <c r="AB1024" i="1"/>
  <c r="AB1459" i="1"/>
  <c r="AB1735" i="1"/>
  <c r="AB1065" i="1"/>
  <c r="AB1479" i="1"/>
  <c r="AB1753" i="1"/>
  <c r="AB1102" i="1"/>
  <c r="AB1498" i="1"/>
  <c r="AB1772" i="1"/>
  <c r="AB1177" i="1"/>
  <c r="AB1534" i="1"/>
  <c r="AB239" i="1"/>
  <c r="AB1242" i="1"/>
  <c r="AB1569" i="1"/>
  <c r="AB375" i="1"/>
  <c r="AB1271" i="1"/>
  <c r="AB1587" i="1"/>
  <c r="AB495" i="1"/>
  <c r="AB1297" i="1"/>
  <c r="AB1605" i="1"/>
  <c r="AB603" i="1"/>
  <c r="AB1321" i="1"/>
  <c r="AB1623" i="1"/>
  <c r="AB696" i="1"/>
  <c r="AB1346" i="1"/>
  <c r="AB1641" i="1"/>
  <c r="AB793" i="1"/>
  <c r="AB1370" i="1"/>
  <c r="AB1660" i="1"/>
  <c r="AB888" i="1"/>
  <c r="AB1393" i="1"/>
  <c r="AB1678" i="1"/>
  <c r="AB937" i="1"/>
  <c r="AB1416" i="1"/>
  <c r="AB1696" i="1"/>
  <c r="AB978" i="1"/>
  <c r="AB1437" i="1"/>
  <c r="AB1714" i="1"/>
  <c r="AB1198" i="1"/>
  <c r="AB1022" i="1"/>
  <c r="AB184" i="1"/>
  <c r="AB1665" i="1"/>
  <c r="AB1494" i="1"/>
  <c r="AB1285" i="1"/>
  <c r="AB944" i="1"/>
  <c r="AB984" i="1"/>
  <c r="AB1438" i="1"/>
  <c r="AB125" i="1"/>
  <c r="AB381" i="1"/>
  <c r="AB637" i="1"/>
  <c r="AB95" i="1"/>
  <c r="AB256" i="1"/>
  <c r="AB512" i="1"/>
  <c r="AB97" i="1"/>
  <c r="AB353" i="1"/>
  <c r="AB115" i="1"/>
  <c r="AB371" i="1"/>
  <c r="AB133" i="1"/>
  <c r="AB389" i="1"/>
  <c r="AB214" i="1"/>
  <c r="AB23" i="1"/>
  <c r="AB24" i="1"/>
  <c r="AB137" i="1"/>
  <c r="AB398" i="1"/>
  <c r="AB697" i="1"/>
  <c r="AB955" i="1"/>
  <c r="AB1211" i="1"/>
  <c r="AB1467" i="1"/>
  <c r="AB1723" i="1"/>
  <c r="AB399" i="1"/>
  <c r="AB698" i="1"/>
  <c r="AB956" i="1"/>
  <c r="AB1212" i="1"/>
  <c r="AB190" i="1"/>
  <c r="AB554" i="1"/>
  <c r="AB829" i="1"/>
  <c r="AB302" i="1"/>
  <c r="AB629" i="1"/>
  <c r="AB90" i="1"/>
  <c r="AB502" i="1"/>
  <c r="AB783" i="1"/>
  <c r="AB1039" i="1"/>
  <c r="AB1295" i="1"/>
  <c r="AB382" i="1"/>
  <c r="AB686" i="1"/>
  <c r="AB132" i="1"/>
  <c r="AB522" i="1"/>
  <c r="AB801" i="1"/>
  <c r="AB1057" i="1"/>
  <c r="AB202" i="1"/>
  <c r="AB561" i="1"/>
  <c r="AB834" i="1"/>
  <c r="AB387" i="1"/>
  <c r="AB689" i="1"/>
  <c r="AB947" i="1"/>
  <c r="AB1203" i="1"/>
  <c r="AB106" i="1"/>
  <c r="AB507" i="1"/>
  <c r="AB788" i="1"/>
  <c r="AB1044" i="1"/>
  <c r="AB1300" i="1"/>
  <c r="AB174" i="1"/>
  <c r="AB546" i="1"/>
  <c r="AB821" i="1"/>
  <c r="AB1077" i="1"/>
  <c r="AB236" i="1"/>
  <c r="AB583" i="1"/>
  <c r="AB854" i="1"/>
  <c r="AB1110" i="1"/>
  <c r="AB210" i="1"/>
  <c r="AB566" i="1"/>
  <c r="AB839" i="1"/>
  <c r="AB1095" i="1"/>
  <c r="AB1064" i="1"/>
  <c r="AB1478" i="1"/>
  <c r="AB1752" i="1"/>
  <c r="AB1101" i="1"/>
  <c r="AB1497" i="1"/>
  <c r="AB1770" i="1"/>
  <c r="AB1138" i="1"/>
  <c r="AB1516" i="1"/>
  <c r="AB1789" i="1"/>
  <c r="AB1209" i="1"/>
  <c r="AB1551" i="1"/>
  <c r="AB372" i="1"/>
  <c r="AB1269" i="1"/>
  <c r="AB1586" i="1"/>
  <c r="AB494" i="1"/>
  <c r="AB1296" i="1"/>
  <c r="AB1604" i="1"/>
  <c r="AB587" i="1"/>
  <c r="AB1320" i="1"/>
  <c r="AB1622" i="1"/>
  <c r="AB695" i="1"/>
  <c r="AB1345" i="1"/>
  <c r="AB1640" i="1"/>
  <c r="AB792" i="1"/>
  <c r="AB1369" i="1"/>
  <c r="AB1658" i="1"/>
  <c r="AB874" i="1"/>
  <c r="AB1392" i="1"/>
  <c r="AB1677" i="1"/>
  <c r="AB936" i="1"/>
  <c r="AB1415" i="1"/>
  <c r="AB1695" i="1"/>
  <c r="AB976" i="1"/>
  <c r="AB1436" i="1"/>
  <c r="AB1713" i="1"/>
  <c r="AB1017" i="1"/>
  <c r="AB1455" i="1"/>
  <c r="AB1731" i="1"/>
  <c r="AB1334" i="1"/>
  <c r="AB1229" i="1"/>
  <c r="AB810" i="1"/>
  <c r="AB1751" i="1"/>
  <c r="AB1581" i="1"/>
  <c r="AB1400" i="1"/>
  <c r="AB1133" i="1"/>
  <c r="AB1630" i="1"/>
  <c r="AB1439" i="1"/>
  <c r="AB141" i="1"/>
  <c r="AB397" i="1"/>
  <c r="AB653" i="1"/>
  <c r="AB16" i="1"/>
  <c r="AB272" i="1"/>
  <c r="AB528" i="1"/>
  <c r="AB113" i="1"/>
  <c r="AB369" i="1"/>
  <c r="AB131" i="1"/>
  <c r="AB4" i="1"/>
  <c r="AB149" i="1"/>
  <c r="AB405" i="1"/>
  <c r="AB230" i="1"/>
  <c r="AB39" i="1"/>
  <c r="AB40" i="1"/>
  <c r="AB153" i="1"/>
  <c r="AB423" i="1"/>
  <c r="AB714" i="1"/>
  <c r="AB971" i="1"/>
  <c r="AB1227" i="1"/>
  <c r="AB1483" i="1"/>
  <c r="AB1739" i="1"/>
  <c r="AB424" i="1"/>
  <c r="AB715" i="1"/>
  <c r="AB972" i="1"/>
  <c r="AB1228" i="1"/>
  <c r="AB220" i="1"/>
  <c r="AB572" i="1"/>
  <c r="AB845" i="1"/>
  <c r="AB329" i="1"/>
  <c r="AB647" i="1"/>
  <c r="AB127" i="1"/>
  <c r="AB520" i="1"/>
  <c r="AB799" i="1"/>
  <c r="AB1055" i="1"/>
  <c r="AB1311" i="1"/>
  <c r="AB407" i="1"/>
  <c r="AB703" i="1"/>
  <c r="AB168" i="1"/>
  <c r="AB540" i="1"/>
  <c r="AB817" i="1"/>
  <c r="AB1073" i="1"/>
  <c r="AB232" i="1"/>
  <c r="AB579" i="1"/>
  <c r="AB850" i="1"/>
  <c r="AB410" i="1"/>
  <c r="AB706" i="1"/>
  <c r="AB963" i="1"/>
  <c r="AB1219" i="1"/>
  <c r="AB140" i="1"/>
  <c r="AB526" i="1"/>
  <c r="AB804" i="1"/>
  <c r="AB1060" i="1"/>
  <c r="AB1316" i="1"/>
  <c r="AB206" i="1"/>
  <c r="AB564" i="1"/>
  <c r="AB837" i="1"/>
  <c r="AB1093" i="1"/>
  <c r="AB265" i="1"/>
  <c r="AB601" i="1"/>
  <c r="AB870" i="1"/>
  <c r="AB1126" i="1"/>
  <c r="AB238" i="1"/>
  <c r="AB584" i="1"/>
  <c r="AB855" i="1"/>
  <c r="AB1111" i="1"/>
  <c r="AB1098" i="1"/>
  <c r="AB1496" i="1"/>
  <c r="AB1769" i="1"/>
  <c r="AB1136" i="1"/>
  <c r="AB1514" i="1"/>
  <c r="AB1788" i="1"/>
  <c r="AB1176" i="1"/>
  <c r="AB1533" i="1"/>
  <c r="AB217" i="1"/>
  <c r="AB1241" i="1"/>
  <c r="AB1568" i="1"/>
  <c r="AB478" i="1"/>
  <c r="AB1294" i="1"/>
  <c r="AB1603" i="1"/>
  <c r="AB586" i="1"/>
  <c r="AB1319" i="1"/>
  <c r="AB1621" i="1"/>
  <c r="AB694" i="1"/>
  <c r="AB1344" i="1"/>
  <c r="AB1639" i="1"/>
  <c r="AB778" i="1"/>
  <c r="AB1368" i="1"/>
  <c r="AB1657" i="1"/>
  <c r="AB873" i="1"/>
  <c r="AB1391" i="1"/>
  <c r="AB1676" i="1"/>
  <c r="AB930" i="1"/>
  <c r="AB1414" i="1"/>
  <c r="AB1694" i="1"/>
  <c r="AB974" i="1"/>
  <c r="AB1434" i="1"/>
  <c r="AB1712" i="1"/>
  <c r="AB1016" i="1"/>
  <c r="AB1454" i="1"/>
  <c r="AB1730" i="1"/>
  <c r="AB1053" i="1"/>
  <c r="AB1473" i="1"/>
  <c r="AB1748" i="1"/>
  <c r="AB1456" i="1"/>
  <c r="AB1354" i="1"/>
  <c r="AB1056" i="1"/>
  <c r="AB319" i="1"/>
  <c r="AB1681" i="1"/>
  <c r="AB1510" i="1"/>
  <c r="AB1306" i="1"/>
  <c r="AB985" i="1"/>
  <c r="AB1527" i="1"/>
  <c r="AB157" i="1"/>
  <c r="AB413" i="1"/>
  <c r="AB669" i="1"/>
  <c r="AB32" i="1"/>
  <c r="AB288" i="1"/>
  <c r="AB544" i="1"/>
  <c r="AB129" i="1"/>
  <c r="AB385" i="1"/>
  <c r="AB147" i="1"/>
  <c r="AB20" i="1"/>
  <c r="AB165" i="1"/>
  <c r="AB421" i="1"/>
  <c r="AB246" i="1"/>
  <c r="AB55" i="1"/>
  <c r="AB56" i="1"/>
  <c r="AB169" i="1"/>
  <c r="AB442" i="1"/>
  <c r="AB731" i="1"/>
  <c r="AB987" i="1"/>
  <c r="AB1243" i="1"/>
  <c r="AB1499" i="1"/>
  <c r="AB1755" i="1"/>
  <c r="AB443" i="1"/>
  <c r="AB732" i="1"/>
  <c r="AB988" i="1"/>
  <c r="AB1244" i="1"/>
  <c r="AB250" i="1"/>
  <c r="AB591" i="1"/>
  <c r="AB861" i="1"/>
  <c r="AB354" i="1"/>
  <c r="AB665" i="1"/>
  <c r="AB162" i="1"/>
  <c r="AB538" i="1"/>
  <c r="AB815" i="1"/>
  <c r="AB1071" i="1"/>
  <c r="AB1327" i="1"/>
  <c r="AB428" i="1"/>
  <c r="AB720" i="1"/>
  <c r="AB200" i="1"/>
  <c r="AB559" i="1"/>
  <c r="AB833" i="1"/>
  <c r="AB1089" i="1"/>
  <c r="AB258" i="1"/>
  <c r="AB597" i="1"/>
  <c r="AB866" i="1"/>
  <c r="AB433" i="1"/>
  <c r="AB723" i="1"/>
  <c r="AB979" i="1"/>
  <c r="AB1235" i="1"/>
  <c r="AB172" i="1"/>
  <c r="AB545" i="1"/>
  <c r="AB820" i="1"/>
  <c r="AB1076" i="1"/>
  <c r="AB1332" i="1"/>
  <c r="AB235" i="1"/>
  <c r="AB582" i="1"/>
  <c r="AB853" i="1"/>
  <c r="AB1109" i="1"/>
  <c r="AB290" i="1"/>
  <c r="AB619" i="1"/>
  <c r="AB886" i="1"/>
  <c r="AB1142" i="1"/>
  <c r="AB266" i="1"/>
  <c r="AB602" i="1"/>
  <c r="AB871" i="1"/>
  <c r="AB1127" i="1"/>
  <c r="AB1134" i="1"/>
  <c r="AB1513" i="1"/>
  <c r="AB1786" i="1"/>
  <c r="AB1175" i="1"/>
  <c r="AB1532" i="1"/>
  <c r="AB1208" i="1"/>
  <c r="AB1550" i="1"/>
  <c r="AB370" i="1"/>
  <c r="AB1266" i="1"/>
  <c r="AB1585" i="1"/>
  <c r="AB585" i="1"/>
  <c r="AB1318" i="1"/>
  <c r="AB1620" i="1"/>
  <c r="AB679" i="1"/>
  <c r="AB1342" i="1"/>
  <c r="AB1638" i="1"/>
  <c r="AB777" i="1"/>
  <c r="AB1367" i="1"/>
  <c r="AB1656" i="1"/>
  <c r="AB872" i="1"/>
  <c r="AB1390" i="1"/>
  <c r="AB1674" i="1"/>
  <c r="AB928" i="1"/>
  <c r="AB1413" i="1"/>
  <c r="AB1693" i="1"/>
  <c r="AB973" i="1"/>
  <c r="AB1433" i="1"/>
  <c r="AB1711" i="1"/>
  <c r="AB1010" i="1"/>
  <c r="AB1453" i="1"/>
  <c r="AB1729" i="1"/>
  <c r="AB1050" i="1"/>
  <c r="AB1472" i="1"/>
  <c r="AB1747" i="1"/>
  <c r="AB1088" i="1"/>
  <c r="AB1491" i="1"/>
  <c r="AB1765" i="1"/>
  <c r="AB1545" i="1"/>
  <c r="AB1458" i="1"/>
  <c r="AB1232" i="1"/>
  <c r="AB825" i="1"/>
  <c r="AB1767" i="1"/>
  <c r="AB1597" i="1"/>
  <c r="AB1420" i="1"/>
  <c r="AB1700" i="1"/>
  <c r="AB173" i="1"/>
  <c r="AB429" i="1"/>
  <c r="AB685" i="1"/>
  <c r="AB48" i="1"/>
  <c r="AB304" i="1"/>
  <c r="AB560" i="1"/>
  <c r="AB145" i="1"/>
  <c r="AB401" i="1"/>
  <c r="AB163" i="1"/>
  <c r="AB36" i="1"/>
  <c r="AB181" i="1"/>
  <c r="AB6" i="1"/>
  <c r="AB262" i="1"/>
  <c r="AB71" i="1"/>
  <c r="AB72" i="1"/>
  <c r="AB185" i="1"/>
  <c r="AB460" i="1"/>
  <c r="AB747" i="1"/>
  <c r="AB1003" i="1"/>
  <c r="AB1259" i="1"/>
  <c r="AB1515" i="1"/>
  <c r="AB1771" i="1"/>
  <c r="AB462" i="1"/>
  <c r="AB748" i="1"/>
  <c r="AB1004" i="1"/>
  <c r="AB1260" i="1"/>
  <c r="AB276" i="1"/>
  <c r="AB610" i="1"/>
  <c r="AB877" i="1"/>
  <c r="AB379" i="1"/>
  <c r="AB683" i="1"/>
  <c r="AB194" i="1"/>
  <c r="AB556" i="1"/>
  <c r="AB831" i="1"/>
  <c r="AB1087" i="1"/>
  <c r="AB1343" i="1"/>
  <c r="AB449" i="1"/>
  <c r="AB736" i="1"/>
  <c r="AB228" i="1"/>
  <c r="AB578" i="1"/>
  <c r="AB849" i="1"/>
  <c r="AB1105" i="1"/>
  <c r="AB283" i="1"/>
  <c r="AB615" i="1"/>
  <c r="AB882" i="1"/>
  <c r="AB452" i="1"/>
  <c r="AB739" i="1"/>
  <c r="AB995" i="1"/>
  <c r="AB1251" i="1"/>
  <c r="AB204" i="1"/>
  <c r="AB563" i="1"/>
  <c r="AB836" i="1"/>
  <c r="AB1092" i="1"/>
  <c r="AB1348" i="1"/>
  <c r="AB264" i="1"/>
  <c r="AB600" i="1"/>
  <c r="AB869" i="1"/>
  <c r="AB1125" i="1"/>
  <c r="AB315" i="1"/>
  <c r="AB638" i="1"/>
  <c r="AB902" i="1"/>
  <c r="AB1158" i="1"/>
  <c r="AB292" i="1"/>
  <c r="AB620" i="1"/>
  <c r="AB887" i="1"/>
  <c r="AB1143" i="1"/>
  <c r="AB1170" i="1"/>
  <c r="AB1530" i="1"/>
  <c r="AB1803" i="1"/>
  <c r="AB1207" i="1"/>
  <c r="AB1549" i="1"/>
  <c r="AB216" i="1"/>
  <c r="AB1240" i="1"/>
  <c r="AB1567" i="1"/>
  <c r="AB476" i="1"/>
  <c r="AB1293" i="1"/>
  <c r="AB1602" i="1"/>
  <c r="AB678" i="1"/>
  <c r="AB1341" i="1"/>
  <c r="AB1637" i="1"/>
  <c r="AB776" i="1"/>
  <c r="AB1366" i="1"/>
  <c r="AB1655" i="1"/>
  <c r="AB858" i="1"/>
  <c r="AB1389" i="1"/>
  <c r="AB1673" i="1"/>
  <c r="AB926" i="1"/>
  <c r="AB1410" i="1"/>
  <c r="AB1692" i="1"/>
  <c r="AB970" i="1"/>
  <c r="AB1432" i="1"/>
  <c r="AB1710" i="1"/>
  <c r="AB1008" i="1"/>
  <c r="AB1452" i="1"/>
  <c r="AB1728" i="1"/>
  <c r="AB1049" i="1"/>
  <c r="AB1471" i="1"/>
  <c r="AB1746" i="1"/>
  <c r="AB1086" i="1"/>
  <c r="AB1490" i="1"/>
  <c r="AB1764" i="1"/>
  <c r="AB1128" i="1"/>
  <c r="AB1509" i="1"/>
  <c r="AB1782" i="1"/>
  <c r="AB1632" i="1"/>
  <c r="AB1561" i="1"/>
  <c r="AB1376" i="1"/>
  <c r="AB1090" i="1"/>
  <c r="AB440" i="1"/>
  <c r="AB1683" i="1"/>
  <c r="AB1512" i="1"/>
  <c r="AB1165" i="1"/>
  <c r="AB189" i="1"/>
  <c r="AB445" i="1"/>
  <c r="AB701" i="1"/>
  <c r="AB64" i="1"/>
  <c r="AB320" i="1"/>
  <c r="AB576" i="1"/>
  <c r="AB161" i="1"/>
  <c r="AB417" i="1"/>
  <c r="AB179" i="1"/>
  <c r="AB52" i="1"/>
  <c r="AB197" i="1"/>
  <c r="AB22" i="1"/>
  <c r="AB278" i="1"/>
  <c r="AB87" i="1"/>
  <c r="AB88" i="1"/>
  <c r="AB201" i="1"/>
  <c r="AB479" i="1"/>
  <c r="AB763" i="1"/>
  <c r="AB1019" i="1"/>
  <c r="AB1275" i="1"/>
  <c r="AB1531" i="1"/>
  <c r="AB1787" i="1"/>
  <c r="AB481" i="1"/>
  <c r="AB764" i="1"/>
  <c r="AB1020" i="1"/>
  <c r="AB1276" i="1"/>
  <c r="AB300" i="1"/>
  <c r="AB628" i="1"/>
  <c r="AB893" i="1"/>
  <c r="AB403" i="1"/>
  <c r="AB700" i="1"/>
  <c r="AB223" i="1"/>
  <c r="AB575" i="1"/>
  <c r="AB847" i="1"/>
  <c r="AB1103" i="1"/>
  <c r="AB1359" i="1"/>
  <c r="AB467" i="1"/>
  <c r="AB752" i="1"/>
  <c r="AB255" i="1"/>
  <c r="AB596" i="1"/>
  <c r="AB865" i="1"/>
  <c r="AB1121" i="1"/>
  <c r="AB311" i="1"/>
  <c r="AB633" i="1"/>
  <c r="AB898" i="1"/>
  <c r="AB470" i="1"/>
  <c r="AB755" i="1"/>
  <c r="AB1011" i="1"/>
  <c r="AB1267" i="1"/>
  <c r="AB234" i="1"/>
  <c r="AB581" i="1"/>
  <c r="AB852" i="1"/>
  <c r="AB1108" i="1"/>
  <c r="AB1364" i="1"/>
  <c r="AB287" i="1"/>
  <c r="AB618" i="1"/>
  <c r="AB885" i="1"/>
  <c r="AB1141" i="1"/>
  <c r="AB343" i="1"/>
  <c r="AB657" i="1"/>
  <c r="AB918" i="1"/>
  <c r="AB1174" i="1"/>
  <c r="AB316" i="1"/>
  <c r="AB639" i="1"/>
  <c r="AB903" i="1"/>
  <c r="AB1159" i="1"/>
  <c r="AB1202" i="1"/>
  <c r="AB1548" i="1"/>
  <c r="AB212" i="1"/>
  <c r="AB1239" i="1"/>
  <c r="AB1566" i="1"/>
  <c r="AB347" i="1"/>
  <c r="AB1265" i="1"/>
  <c r="AB1584" i="1"/>
  <c r="AB569" i="1"/>
  <c r="AB1317" i="1"/>
  <c r="AB1619" i="1"/>
  <c r="AB762" i="1"/>
  <c r="AB1365" i="1"/>
  <c r="AB1654" i="1"/>
  <c r="AB857" i="1"/>
  <c r="AB1386" i="1"/>
  <c r="AB1672" i="1"/>
  <c r="AB922" i="1"/>
  <c r="AB1409" i="1"/>
  <c r="AB1690" i="1"/>
  <c r="AB969" i="1"/>
  <c r="AB1431" i="1"/>
  <c r="AB1709" i="1"/>
  <c r="AB1006" i="1"/>
  <c r="AB1450" i="1"/>
  <c r="AB1727" i="1"/>
  <c r="AB1048" i="1"/>
  <c r="AB1470" i="1"/>
  <c r="AB1745" i="1"/>
  <c r="AB1085" i="1"/>
  <c r="AB1489" i="1"/>
  <c r="AB1763" i="1"/>
  <c r="AB1122" i="1"/>
  <c r="AB1508" i="1"/>
  <c r="AB1781" i="1"/>
  <c r="AB1162" i="1"/>
  <c r="AB1526" i="1"/>
  <c r="AB1799" i="1"/>
  <c r="AB1732" i="1"/>
  <c r="AB1648" i="1"/>
  <c r="AB1475" i="1"/>
  <c r="AB1258" i="1"/>
  <c r="AB904" i="1"/>
  <c r="AB1783" i="1"/>
  <c r="AB1613" i="1"/>
  <c r="AB1715" i="1"/>
  <c r="AB205" i="1"/>
  <c r="AB461" i="1"/>
  <c r="AB717" i="1"/>
  <c r="AB80" i="1"/>
  <c r="AB336" i="1"/>
  <c r="AB592" i="1"/>
  <c r="AB177" i="1"/>
  <c r="AB18" i="1"/>
  <c r="AB195" i="1"/>
  <c r="AB68" i="1"/>
  <c r="AB213" i="1"/>
  <c r="AB38" i="1"/>
  <c r="AB294" i="1"/>
  <c r="AB103" i="1"/>
  <c r="AB104" i="1"/>
  <c r="AB60" i="1"/>
  <c r="AB498" i="1"/>
  <c r="AB779" i="1"/>
  <c r="AB1035" i="1"/>
  <c r="AB1291" i="1"/>
  <c r="AB1547" i="1"/>
  <c r="AB74" i="1"/>
  <c r="AB499" i="1"/>
  <c r="AB780" i="1"/>
  <c r="AB1036" i="1"/>
  <c r="AB1292" i="1"/>
  <c r="AB328" i="1"/>
  <c r="AB646" i="1"/>
  <c r="AB909" i="1"/>
  <c r="AB426" i="1"/>
  <c r="AB718" i="1"/>
  <c r="AB252" i="1"/>
  <c r="AB594" i="1"/>
  <c r="AB863" i="1"/>
  <c r="AB1119" i="1"/>
  <c r="AB10" i="1"/>
  <c r="AB485" i="1"/>
  <c r="AB768" i="1"/>
  <c r="AB282" i="1"/>
  <c r="AB614" i="1"/>
  <c r="AB881" i="1"/>
  <c r="AB1137" i="1"/>
  <c r="AB334" i="1"/>
  <c r="AB651" i="1"/>
  <c r="AB26" i="1"/>
  <c r="AB488" i="1"/>
  <c r="AB771" i="1"/>
  <c r="AB1027" i="1"/>
  <c r="AB1283" i="1"/>
  <c r="AB263" i="1"/>
  <c r="AB599" i="1"/>
  <c r="AB868" i="1"/>
  <c r="AB1124" i="1"/>
  <c r="AB1380" i="1"/>
  <c r="AB314" i="1"/>
  <c r="AB636" i="1"/>
  <c r="AB901" i="1"/>
  <c r="AB1157" i="1"/>
  <c r="AB366" i="1"/>
  <c r="AB675" i="1"/>
  <c r="AB934" i="1"/>
  <c r="AB1190" i="1"/>
  <c r="AB344" i="1"/>
  <c r="AB658" i="1"/>
  <c r="AB919" i="1"/>
  <c r="AB186" i="1"/>
  <c r="AB1234" i="1"/>
  <c r="AB1565" i="1"/>
  <c r="AB346" i="1"/>
  <c r="AB1264" i="1"/>
  <c r="AB1583" i="1"/>
  <c r="AB475" i="1"/>
  <c r="AB1290" i="1"/>
  <c r="AB1601" i="1"/>
  <c r="AB677" i="1"/>
  <c r="AB1338" i="1"/>
  <c r="AB1636" i="1"/>
  <c r="AB856" i="1"/>
  <c r="AB1385" i="1"/>
  <c r="AB1671" i="1"/>
  <c r="AB921" i="1"/>
  <c r="AB1408" i="1"/>
  <c r="AB1689" i="1"/>
  <c r="AB968" i="1"/>
  <c r="AB1430" i="1"/>
  <c r="AB1708" i="1"/>
  <c r="AB1005" i="1"/>
  <c r="AB1449" i="1"/>
  <c r="AB1726" i="1"/>
  <c r="AB1042" i="1"/>
  <c r="AB1469" i="1"/>
  <c r="AB1744" i="1"/>
  <c r="AB1082" i="1"/>
  <c r="AB1488" i="1"/>
  <c r="AB1762" i="1"/>
  <c r="AB1120" i="1"/>
  <c r="AB1507" i="1"/>
  <c r="AB1780" i="1"/>
  <c r="AB1161" i="1"/>
  <c r="AB1525" i="1"/>
  <c r="AB1798" i="1"/>
  <c r="AB1194" i="1"/>
  <c r="AB1543" i="1"/>
  <c r="AB642" i="1"/>
  <c r="AB729" i="1"/>
  <c r="AB1734" i="1"/>
  <c r="AB1564" i="1"/>
  <c r="AB1378" i="1"/>
  <c r="AB1097" i="1"/>
  <c r="AB457" i="1"/>
  <c r="AB1699" i="1"/>
  <c r="AB1166" i="1"/>
  <c r="AB221" i="1"/>
  <c r="AB477" i="1"/>
  <c r="AB14" i="1"/>
  <c r="AB96" i="1"/>
  <c r="AB352" i="1"/>
  <c r="AB608" i="1"/>
  <c r="AB193" i="1"/>
  <c r="AB34" i="1"/>
  <c r="AB211" i="1"/>
  <c r="AB84" i="1"/>
  <c r="AB229" i="1"/>
  <c r="AB54" i="1"/>
  <c r="AB310" i="1"/>
  <c r="AB119" i="1"/>
  <c r="AB120" i="1"/>
  <c r="AB122" i="1"/>
  <c r="AB516" i="1"/>
  <c r="AB795" i="1"/>
  <c r="AB1051" i="1"/>
  <c r="AB1307" i="1"/>
  <c r="AB1563" i="1"/>
  <c r="AB123" i="1"/>
  <c r="AB517" i="1"/>
  <c r="AB796" i="1"/>
  <c r="AB1052" i="1"/>
  <c r="AB1308" i="1"/>
  <c r="AB351" i="1"/>
  <c r="AB664" i="1"/>
  <c r="AB925" i="1"/>
  <c r="AB446" i="1"/>
  <c r="AB734" i="1"/>
  <c r="AB280" i="1"/>
  <c r="AB612" i="1"/>
  <c r="AB879" i="1"/>
  <c r="AB1135" i="1"/>
  <c r="AB91" i="1"/>
  <c r="AB503" i="1"/>
  <c r="AB784" i="1"/>
  <c r="AB308" i="1"/>
  <c r="AB632" i="1"/>
  <c r="AB897" i="1"/>
  <c r="AB1153" i="1"/>
  <c r="AB361" i="1"/>
  <c r="AB670" i="1"/>
  <c r="AB98" i="1"/>
  <c r="AB506" i="1"/>
  <c r="AB787" i="1"/>
  <c r="AB1043" i="1"/>
  <c r="AB1299" i="1"/>
  <c r="AB286" i="1"/>
  <c r="AB617" i="1"/>
  <c r="AB884" i="1"/>
  <c r="AB1140" i="1"/>
  <c r="AB1396" i="1"/>
  <c r="AB340" i="1"/>
  <c r="AB655" i="1"/>
  <c r="AB917" i="1"/>
  <c r="AB1173" i="1"/>
  <c r="AB392" i="1"/>
  <c r="AB692" i="1"/>
  <c r="AB950" i="1"/>
  <c r="AB1206" i="1"/>
  <c r="AB367" i="1"/>
  <c r="AB676" i="1"/>
  <c r="AB935" i="1"/>
  <c r="AB345" i="1"/>
  <c r="AB1262" i="1"/>
  <c r="AB1582" i="1"/>
  <c r="AB459" i="1"/>
  <c r="AB1289" i="1"/>
  <c r="AB1600" i="1"/>
  <c r="AB568" i="1"/>
  <c r="AB1314" i="1"/>
  <c r="AB1618" i="1"/>
  <c r="AB761" i="1"/>
  <c r="AB1362" i="1"/>
  <c r="AB1653" i="1"/>
  <c r="AB920" i="1"/>
  <c r="AB1407" i="1"/>
  <c r="AB1688" i="1"/>
  <c r="AB962" i="1"/>
  <c r="AB1429" i="1"/>
  <c r="AB1706" i="1"/>
  <c r="AB1002" i="1"/>
  <c r="AB1448" i="1"/>
  <c r="AB1725" i="1"/>
  <c r="AB1040" i="1"/>
  <c r="AB1468" i="1"/>
  <c r="AB1743" i="1"/>
  <c r="AB1081" i="1"/>
  <c r="AB1487" i="1"/>
  <c r="AB1761" i="1"/>
  <c r="AB1118" i="1"/>
  <c r="AB1506" i="1"/>
  <c r="AB1779" i="1"/>
  <c r="AB1160" i="1"/>
  <c r="AB1524" i="1"/>
  <c r="AB1797" i="1"/>
  <c r="AB1193" i="1"/>
  <c r="AB1542" i="1"/>
  <c r="AB152" i="1"/>
  <c r="AB1226" i="1"/>
  <c r="AB1560" i="1"/>
  <c r="AB986" i="1"/>
  <c r="AB1021" i="1"/>
  <c r="AB180" i="1"/>
  <c r="AB1664" i="1"/>
  <c r="AB1493" i="1"/>
  <c r="AB1282" i="1"/>
  <c r="AB942" i="1"/>
  <c r="AB1785" i="1"/>
  <c r="AB1716" i="1"/>
  <c r="AC1661" i="1"/>
  <c r="AC1656" i="1"/>
  <c r="AC1538" i="1"/>
  <c r="AC626" i="1"/>
  <c r="AC1706" i="1"/>
  <c r="AC1099" i="1"/>
  <c r="AC1603" i="1"/>
  <c r="AC642" i="1"/>
  <c r="AC514" i="1"/>
  <c r="AC1652" i="1"/>
  <c r="AC1475" i="1"/>
  <c r="AC1379" i="1"/>
  <c r="AC1364" i="1"/>
  <c r="AC1341" i="1"/>
  <c r="AC1586" i="1"/>
  <c r="AC1235" i="1"/>
  <c r="AC1697" i="1"/>
  <c r="AC1441" i="1"/>
  <c r="AC98" i="1"/>
  <c r="AC1552" i="1"/>
  <c r="AC865" i="1"/>
  <c r="AC1631" i="1"/>
  <c r="AC1313" i="1"/>
  <c r="AC1678" i="1"/>
  <c r="AC1374" i="1"/>
  <c r="AC1709" i="1"/>
  <c r="AC1405" i="1"/>
  <c r="AC1756" i="1"/>
  <c r="AC1468" i="1"/>
  <c r="AC65" i="1"/>
  <c r="AC1531" i="1"/>
  <c r="AC434" i="1"/>
  <c r="AC1578" i="1"/>
  <c r="AC817" i="1"/>
  <c r="AC1625" i="1"/>
  <c r="AC1281" i="1"/>
  <c r="AC1688" i="1"/>
  <c r="AC1400" i="1"/>
  <c r="AC1735" i="1"/>
  <c r="AC1447" i="1"/>
  <c r="AC1782" i="1"/>
  <c r="AC1494" i="1"/>
  <c r="AC273" i="1"/>
  <c r="AC947" i="1"/>
  <c r="AC659" i="1"/>
  <c r="AC355" i="1"/>
  <c r="AC67" i="1"/>
  <c r="AC1120" i="1"/>
  <c r="AC832" i="1"/>
  <c r="AC544" i="1"/>
  <c r="AC256" i="1"/>
  <c r="AC1295" i="1"/>
  <c r="AC991" i="1"/>
  <c r="AC703" i="1"/>
  <c r="AC399" i="1"/>
  <c r="AC111" i="1"/>
  <c r="AC1166" i="1"/>
  <c r="AC814" i="1"/>
  <c r="AC414" i="1"/>
  <c r="AC1245" i="1"/>
  <c r="AC733" i="1"/>
  <c r="AC221" i="1"/>
  <c r="AC1068" i="1"/>
  <c r="AC556" i="1"/>
  <c r="AC44" i="1"/>
  <c r="AC811" i="1"/>
  <c r="AC91" i="1"/>
  <c r="AC730" i="1"/>
  <c r="AC1305" i="1"/>
  <c r="AC281" i="1"/>
  <c r="AC616" i="1"/>
  <c r="AC935" i="1"/>
  <c r="AC1270" i="1"/>
  <c r="AC1077" i="1"/>
  <c r="AC372" i="1"/>
  <c r="AB1200" i="1"/>
  <c r="AB1541" i="1"/>
  <c r="AB1760" i="1"/>
  <c r="AB1001" i="1"/>
  <c r="AB1337" i="1"/>
  <c r="AB967" i="1"/>
  <c r="AB949" i="1"/>
  <c r="AB1331" i="1"/>
  <c r="AB929" i="1"/>
  <c r="AB648" i="1"/>
  <c r="AB1084" i="1"/>
  <c r="AB552" i="1"/>
  <c r="AB243" i="1"/>
  <c r="AB253" i="1"/>
  <c r="AC1520" i="1"/>
  <c r="AC1593" i="1"/>
  <c r="AC959" i="1"/>
  <c r="AB1168" i="1"/>
  <c r="AB66" i="1"/>
  <c r="AC1105" i="1"/>
  <c r="AC897" i="1"/>
  <c r="AC1664" i="1"/>
  <c r="AC337" i="1"/>
  <c r="AC1349" i="1"/>
  <c r="AC1800" i="1"/>
  <c r="AC1265" i="1"/>
  <c r="AC1264" i="1"/>
  <c r="AC80" i="1"/>
  <c r="AC255" i="1"/>
  <c r="AC957" i="1"/>
  <c r="AC1292" i="1"/>
  <c r="AC394" i="1"/>
  <c r="AC518" i="1"/>
  <c r="AC1589" i="1"/>
  <c r="AC1684" i="1"/>
  <c r="AC1748" i="1"/>
  <c r="AC1571" i="1"/>
  <c r="AC1381" i="1"/>
  <c r="AC898" i="1"/>
  <c r="AC882" i="1"/>
  <c r="AC769" i="1"/>
  <c r="AC1570" i="1"/>
  <c r="AC1137" i="1"/>
  <c r="AC1681" i="1"/>
  <c r="AC1425" i="1"/>
  <c r="AC1792" i="1"/>
  <c r="AC1536" i="1"/>
  <c r="AC737" i="1"/>
  <c r="AC1615" i="1"/>
  <c r="AC1219" i="1"/>
  <c r="AC1662" i="1"/>
  <c r="AC1354" i="1"/>
  <c r="AC1677" i="1"/>
  <c r="AC1389" i="1"/>
  <c r="AC1740" i="1"/>
  <c r="AC1452" i="1"/>
  <c r="AC1803" i="1"/>
  <c r="AC1515" i="1"/>
  <c r="AC306" i="1"/>
  <c r="AC1546" i="1"/>
  <c r="AC689" i="1"/>
  <c r="AC1609" i="1"/>
  <c r="AC1186" i="1"/>
  <c r="AC1672" i="1"/>
  <c r="AC1384" i="1"/>
  <c r="AC1719" i="1"/>
  <c r="AC1415" i="1"/>
  <c r="AC1766" i="1"/>
  <c r="AC1478" i="1"/>
  <c r="AC145" i="1"/>
  <c r="AC931" i="1"/>
  <c r="AC643" i="1"/>
  <c r="AC339" i="1"/>
  <c r="AC35" i="1"/>
  <c r="AC1104" i="1"/>
  <c r="AC816" i="1"/>
  <c r="AC528" i="1"/>
  <c r="AC240" i="1"/>
  <c r="AC1279" i="1"/>
  <c r="AC975" i="1"/>
  <c r="AC671" i="1"/>
  <c r="AC383" i="1"/>
  <c r="AC95" i="1"/>
  <c r="AC1150" i="1"/>
  <c r="AC750" i="1"/>
  <c r="AC398" i="1"/>
  <c r="AC1213" i="1"/>
  <c r="AC701" i="1"/>
  <c r="AC189" i="1"/>
  <c r="AC1036" i="1"/>
  <c r="AC524" i="1"/>
  <c r="AC12" i="1"/>
  <c r="AC683" i="1"/>
  <c r="AC75" i="1"/>
  <c r="AC698" i="1"/>
  <c r="AC1225" i="1"/>
  <c r="AC201" i="1"/>
  <c r="AC536" i="1"/>
  <c r="AC855" i="1"/>
  <c r="AC1190" i="1"/>
  <c r="AC837" i="1"/>
  <c r="AC132" i="1"/>
  <c r="AB1800" i="1"/>
  <c r="AB1333" i="1"/>
  <c r="AB1224" i="1"/>
  <c r="AB1504" i="1"/>
  <c r="AB1722" i="1"/>
  <c r="AB760" i="1"/>
  <c r="AB951" i="1"/>
  <c r="AB933" i="1"/>
  <c r="AB1315" i="1"/>
  <c r="AB913" i="1"/>
  <c r="AB630" i="1"/>
  <c r="AB1068" i="1"/>
  <c r="AB534" i="1"/>
  <c r="AB227" i="1"/>
  <c r="AB237" i="1"/>
  <c r="AD1475" i="1" l="1"/>
  <c r="AE1475" i="1"/>
  <c r="AD1605" i="1"/>
  <c r="AE1605" i="1"/>
  <c r="AD426" i="1"/>
  <c r="AE426" i="1"/>
  <c r="AD1766" i="1"/>
  <c r="AE1766" i="1"/>
  <c r="AD1586" i="1"/>
  <c r="AE1586" i="1"/>
  <c r="AD536" i="1"/>
  <c r="AE536" i="1"/>
  <c r="AD383" i="1"/>
  <c r="AE383" i="1"/>
  <c r="AD1589" i="1"/>
  <c r="AE1589" i="1"/>
  <c r="AD201" i="1"/>
  <c r="AE201" i="1"/>
  <c r="AD671" i="1"/>
  <c r="AE671" i="1"/>
  <c r="AD1384" i="1"/>
  <c r="AE1384" i="1"/>
  <c r="AD1615" i="1"/>
  <c r="AE1615" i="1"/>
  <c r="AD518" i="1"/>
  <c r="AE518" i="1"/>
  <c r="AD959" i="1"/>
  <c r="AE959" i="1"/>
  <c r="AD1245" i="1"/>
  <c r="AE1245" i="1"/>
  <c r="AD947" i="1"/>
  <c r="AE947" i="1"/>
  <c r="AD1756" i="1"/>
  <c r="AE1756" i="1"/>
  <c r="AD1379" i="1"/>
  <c r="AE1379" i="1"/>
  <c r="AD1261" i="1"/>
  <c r="AE1261" i="1"/>
  <c r="AD963" i="1"/>
  <c r="AE963" i="1"/>
  <c r="AD1772" i="1"/>
  <c r="AE1772" i="1"/>
  <c r="AD1460" i="1"/>
  <c r="AE1460" i="1"/>
  <c r="AD765" i="1"/>
  <c r="AE765" i="1"/>
  <c r="AD691" i="1"/>
  <c r="AE691" i="1"/>
  <c r="AD1500" i="1"/>
  <c r="AE1500" i="1"/>
  <c r="AD1539" i="1"/>
  <c r="AE1539" i="1"/>
  <c r="AD994" i="1"/>
  <c r="AE994" i="1"/>
  <c r="AD604" i="1"/>
  <c r="AE604" i="1"/>
  <c r="AD1184" i="1"/>
  <c r="AE1184" i="1"/>
  <c r="AD946" i="1"/>
  <c r="AE946" i="1"/>
  <c r="AD1634" i="1"/>
  <c r="AE1634" i="1"/>
  <c r="AD24" i="1"/>
  <c r="AE24" i="1"/>
  <c r="AD1299" i="1"/>
  <c r="AE1299" i="1"/>
  <c r="AD246" i="1"/>
  <c r="AE246" i="1"/>
  <c r="AD926" i="1"/>
  <c r="AE926" i="1"/>
  <c r="AD1574" i="1"/>
  <c r="AE1574" i="1"/>
  <c r="AD1789" i="1"/>
  <c r="AE1789" i="1"/>
  <c r="AD1397" i="1"/>
  <c r="AE1397" i="1"/>
  <c r="AD220" i="1"/>
  <c r="AE220" i="1"/>
  <c r="AD928" i="1"/>
  <c r="AE928" i="1"/>
  <c r="AD1674" i="1"/>
  <c r="AE1674" i="1"/>
  <c r="AD1777" i="1"/>
  <c r="AE1777" i="1"/>
  <c r="AD606" i="1"/>
  <c r="AE606" i="1"/>
  <c r="AD1016" i="1"/>
  <c r="AE1016" i="1"/>
  <c r="AD527" i="1"/>
  <c r="AE527" i="1"/>
  <c r="AD289" i="1"/>
  <c r="AE289" i="1"/>
  <c r="AD1439" i="1"/>
  <c r="AE1439" i="1"/>
  <c r="AD104" i="1"/>
  <c r="AE104" i="1"/>
  <c r="AD271" i="1"/>
  <c r="AE271" i="1"/>
  <c r="AD1591" i="1"/>
  <c r="AE1591" i="1"/>
  <c r="AD82" i="1"/>
  <c r="AE82" i="1"/>
  <c r="AD1331" i="1"/>
  <c r="AE1331" i="1"/>
  <c r="AD1396" i="1"/>
  <c r="AE1396" i="1"/>
  <c r="AD265" i="1"/>
  <c r="AE265" i="1"/>
  <c r="AD230" i="1"/>
  <c r="AE230" i="1"/>
  <c r="AD505" i="1"/>
  <c r="AE505" i="1"/>
  <c r="AD470" i="1"/>
  <c r="AE470" i="1"/>
  <c r="AD717" i="1"/>
  <c r="AE717" i="1"/>
  <c r="AD682" i="1"/>
  <c r="AE682" i="1"/>
  <c r="AD631" i="1"/>
  <c r="AE631" i="1"/>
  <c r="AD580" i="1"/>
  <c r="AE580" i="1"/>
  <c r="AD871" i="1"/>
  <c r="AE871" i="1"/>
  <c r="AD820" i="1"/>
  <c r="AE820" i="1"/>
  <c r="AD548" i="1"/>
  <c r="AE548" i="1"/>
  <c r="AD236" i="1"/>
  <c r="AE236" i="1"/>
  <c r="AD185" i="1"/>
  <c r="AE185" i="1"/>
  <c r="AD150" i="1"/>
  <c r="AE150" i="1"/>
  <c r="AD709" i="1"/>
  <c r="AE709" i="1"/>
  <c r="AD381" i="1"/>
  <c r="AE381" i="1"/>
  <c r="AD346" i="1"/>
  <c r="AE346" i="1"/>
  <c r="AD295" i="1"/>
  <c r="AE295" i="1"/>
  <c r="AD244" i="1"/>
  <c r="AE244" i="1"/>
  <c r="AD1370" i="1"/>
  <c r="AE1370" i="1"/>
  <c r="AD1216" i="1"/>
  <c r="AE1216" i="1"/>
  <c r="AD1133" i="1"/>
  <c r="AE1133" i="1"/>
  <c r="AD1098" i="1"/>
  <c r="AE1098" i="1"/>
  <c r="AD1047" i="1"/>
  <c r="AE1047" i="1"/>
  <c r="AD996" i="1"/>
  <c r="AE996" i="1"/>
  <c r="AD633" i="1"/>
  <c r="AE633" i="1"/>
  <c r="AD598" i="1"/>
  <c r="AE598" i="1"/>
  <c r="AD542" i="1"/>
  <c r="AE542" i="1"/>
  <c r="AD491" i="1"/>
  <c r="AE491" i="1"/>
  <c r="AD440" i="1"/>
  <c r="AE440" i="1"/>
  <c r="AD389" i="1"/>
  <c r="AE389" i="1"/>
  <c r="AD1164" i="1"/>
  <c r="AE1164" i="1"/>
  <c r="AD1113" i="1"/>
  <c r="AE1113" i="1"/>
  <c r="AD1078" i="1"/>
  <c r="AE1078" i="1"/>
  <c r="AD338" i="1"/>
  <c r="AE338" i="1"/>
  <c r="AD1560" i="1"/>
  <c r="AE1560" i="1"/>
  <c r="AD128" i="1"/>
  <c r="AE128" i="1"/>
  <c r="AD45" i="1"/>
  <c r="AE45" i="1"/>
  <c r="AD10" i="1"/>
  <c r="AE10" i="1"/>
  <c r="AD1318" i="1"/>
  <c r="AE1318" i="1"/>
  <c r="AD238" i="1"/>
  <c r="AE238" i="1"/>
  <c r="AD187" i="1"/>
  <c r="AE187" i="1"/>
  <c r="AD136" i="1"/>
  <c r="AE136" i="1"/>
  <c r="AD85" i="1"/>
  <c r="AE85" i="1"/>
  <c r="AD427" i="1"/>
  <c r="AE427" i="1"/>
  <c r="AD416" i="1"/>
  <c r="AE416" i="1"/>
  <c r="AD1801" i="1"/>
  <c r="AE1801" i="1"/>
  <c r="AD1234" i="1"/>
  <c r="AE1234" i="1"/>
  <c r="AD248" i="1"/>
  <c r="AE248" i="1"/>
  <c r="AD303" i="1"/>
  <c r="AE303" i="1"/>
  <c r="AD1623" i="1"/>
  <c r="AE1623" i="1"/>
  <c r="AD466" i="1"/>
  <c r="AE466" i="1"/>
  <c r="AD1428" i="1"/>
  <c r="AE1428" i="1"/>
  <c r="AD325" i="1"/>
  <c r="AE325" i="1"/>
  <c r="AD686" i="1"/>
  <c r="AE686" i="1"/>
  <c r="AD1414" i="1"/>
  <c r="AE1414" i="1"/>
  <c r="AD1613" i="1"/>
  <c r="AE1613" i="1"/>
  <c r="AD386" i="1"/>
  <c r="AE386" i="1"/>
  <c r="AD1118" i="1"/>
  <c r="AE1118" i="1"/>
  <c r="AD1117" i="1"/>
  <c r="AE1117" i="1"/>
  <c r="AD867" i="1"/>
  <c r="AE867" i="1"/>
  <c r="AD1692" i="1"/>
  <c r="AE1692" i="1"/>
  <c r="AD1715" i="1"/>
  <c r="AE1715" i="1"/>
  <c r="AD650" i="1"/>
  <c r="AE650" i="1"/>
  <c r="AD1649" i="1"/>
  <c r="AE1649" i="1"/>
  <c r="AD1667" i="1"/>
  <c r="AE1667" i="1"/>
  <c r="AD508" i="1"/>
  <c r="AE508" i="1"/>
  <c r="AD1593" i="1"/>
  <c r="AE1593" i="1"/>
  <c r="AD1541" i="1"/>
  <c r="AE1541" i="1"/>
  <c r="AD1410" i="1"/>
  <c r="AE1410" i="1"/>
  <c r="AD681" i="1"/>
  <c r="AE681" i="1"/>
  <c r="AD1487" i="1"/>
  <c r="AE1487" i="1"/>
  <c r="AD375" i="1"/>
  <c r="AE375" i="1"/>
  <c r="AD1753" i="1"/>
  <c r="AE1753" i="1"/>
  <c r="AD377" i="1"/>
  <c r="AE377" i="1"/>
  <c r="AD235" i="1"/>
  <c r="AE235" i="1"/>
  <c r="AD857" i="1"/>
  <c r="AE857" i="1"/>
  <c r="AD822" i="1"/>
  <c r="AE822" i="1"/>
  <c r="AD1148" i="1"/>
  <c r="AE1148" i="1"/>
  <c r="AD1274" i="1"/>
  <c r="AE1274" i="1"/>
  <c r="AD1147" i="1"/>
  <c r="AE1147" i="1"/>
  <c r="AD720" i="1"/>
  <c r="AE720" i="1"/>
  <c r="AD1724" i="1"/>
  <c r="AE1724" i="1"/>
  <c r="AD849" i="1"/>
  <c r="AE849" i="1"/>
  <c r="AD1781" i="1"/>
  <c r="AE1781" i="1"/>
  <c r="AD1279" i="1"/>
  <c r="AE1279" i="1"/>
  <c r="AD1292" i="1"/>
  <c r="AE1292" i="1"/>
  <c r="AD1652" i="1"/>
  <c r="AE1652" i="1"/>
  <c r="AD1093" i="1"/>
  <c r="AE1093" i="1"/>
  <c r="AD862" i="1"/>
  <c r="AE862" i="1"/>
  <c r="AD1510" i="1"/>
  <c r="AE1510" i="1"/>
  <c r="AD1725" i="1"/>
  <c r="AE1725" i="1"/>
  <c r="AD1733" i="1"/>
  <c r="AE1733" i="1"/>
  <c r="AD915" i="1"/>
  <c r="AE915" i="1"/>
  <c r="AD628" i="1"/>
  <c r="AE628" i="1"/>
  <c r="AD446" i="1"/>
  <c r="AE446" i="1"/>
  <c r="AD529" i="1"/>
  <c r="AE529" i="1"/>
  <c r="AD1453" i="1"/>
  <c r="AE1453" i="1"/>
  <c r="AD1637" i="1"/>
  <c r="AE1637" i="1"/>
  <c r="AD1353" i="1"/>
  <c r="AE1353" i="1"/>
  <c r="AD269" i="1"/>
  <c r="AE269" i="1"/>
  <c r="AD419" i="1"/>
  <c r="AE419" i="1"/>
  <c r="AD449" i="1"/>
  <c r="AE449" i="1"/>
  <c r="AD1620" i="1"/>
  <c r="AE1620" i="1"/>
  <c r="AD268" i="1"/>
  <c r="AE268" i="1"/>
  <c r="AD1191" i="1"/>
  <c r="AE1191" i="1"/>
  <c r="AD191" i="1"/>
  <c r="AE191" i="1"/>
  <c r="AD1527" i="1"/>
  <c r="AE1527" i="1"/>
  <c r="AD1742" i="1"/>
  <c r="AE1742" i="1"/>
  <c r="AD1251" i="1"/>
  <c r="AE1251" i="1"/>
  <c r="AD1244" i="1"/>
  <c r="AE1244" i="1"/>
  <c r="AD163" i="1"/>
  <c r="AE163" i="1"/>
  <c r="AD1611" i="1"/>
  <c r="AE1611" i="1"/>
  <c r="AD1666" i="1"/>
  <c r="AE1666" i="1"/>
  <c r="AD483" i="1"/>
  <c r="AE483" i="1"/>
  <c r="AD362" i="1"/>
  <c r="AE362" i="1"/>
  <c r="AD1103" i="1"/>
  <c r="AE1103" i="1"/>
  <c r="AD1784" i="1"/>
  <c r="AE1784" i="1"/>
  <c r="AD1376" i="1"/>
  <c r="AE1376" i="1"/>
  <c r="AD543" i="1"/>
  <c r="AE543" i="1"/>
  <c r="AD793" i="1"/>
  <c r="AE793" i="1"/>
  <c r="AD847" i="1"/>
  <c r="AE847" i="1"/>
  <c r="AD1528" i="1"/>
  <c r="AE1528" i="1"/>
  <c r="AD1759" i="1"/>
  <c r="AE1759" i="1"/>
  <c r="AD635" i="1"/>
  <c r="AE635" i="1"/>
  <c r="AD1163" i="1"/>
  <c r="AE1163" i="1"/>
  <c r="AD1112" i="1"/>
  <c r="AE1112" i="1"/>
  <c r="AD1061" i="1"/>
  <c r="AE1061" i="1"/>
  <c r="AD1352" i="1"/>
  <c r="AE1352" i="1"/>
  <c r="AD1301" i="1"/>
  <c r="AE1301" i="1"/>
  <c r="AD205" i="1"/>
  <c r="AE205" i="1"/>
  <c r="AD170" i="1"/>
  <c r="AE170" i="1"/>
  <c r="AD119" i="1"/>
  <c r="AE119" i="1"/>
  <c r="AD68" i="1"/>
  <c r="AE68" i="1"/>
  <c r="AD359" i="1"/>
  <c r="AE359" i="1"/>
  <c r="AD308" i="1"/>
  <c r="AE308" i="1"/>
  <c r="AD36" i="1"/>
  <c r="AE36" i="1"/>
  <c r="AD1083" i="1"/>
  <c r="AE1083" i="1"/>
  <c r="AD1032" i="1"/>
  <c r="AE1032" i="1"/>
  <c r="AD981" i="1"/>
  <c r="AE981" i="1"/>
  <c r="AD197" i="1"/>
  <c r="AE197" i="1"/>
  <c r="AD1228" i="1"/>
  <c r="AE1228" i="1"/>
  <c r="AD1177" i="1"/>
  <c r="AE1177" i="1"/>
  <c r="AD1142" i="1"/>
  <c r="AE1142" i="1"/>
  <c r="AD1791" i="1"/>
  <c r="AE1791" i="1"/>
  <c r="AD1497" i="1"/>
  <c r="AE1497" i="1"/>
  <c r="AD704" i="1"/>
  <c r="AE704" i="1"/>
  <c r="AD621" i="1"/>
  <c r="AE621" i="1"/>
  <c r="AD586" i="1"/>
  <c r="AE586" i="1"/>
  <c r="AD535" i="1"/>
  <c r="AE535" i="1"/>
  <c r="AD484" i="1"/>
  <c r="AE484" i="1"/>
  <c r="AD121" i="1"/>
  <c r="AE121" i="1"/>
  <c r="AD86" i="1"/>
  <c r="AE86" i="1"/>
  <c r="AD30" i="1"/>
  <c r="AE30" i="1"/>
  <c r="AD1322" i="1"/>
  <c r="AE1322" i="1"/>
  <c r="AD1271" i="1"/>
  <c r="AE1271" i="1"/>
  <c r="AD1220" i="1"/>
  <c r="AE1220" i="1"/>
  <c r="AD652" i="1"/>
  <c r="AE652" i="1"/>
  <c r="AD601" i="1"/>
  <c r="AE601" i="1"/>
  <c r="AD566" i="1"/>
  <c r="AE566" i="1"/>
  <c r="AD1218" i="1"/>
  <c r="AE1218" i="1"/>
  <c r="AD1687" i="1"/>
  <c r="AE1687" i="1"/>
  <c r="AD943" i="1"/>
  <c r="AE943" i="1"/>
  <c r="AD892" i="1"/>
  <c r="AE892" i="1"/>
  <c r="AD841" i="1"/>
  <c r="AE841" i="1"/>
  <c r="AD806" i="1"/>
  <c r="AE806" i="1"/>
  <c r="AD1053" i="1"/>
  <c r="AE1053" i="1"/>
  <c r="AD1018" i="1"/>
  <c r="AE1018" i="1"/>
  <c r="AD967" i="1"/>
  <c r="AE967" i="1"/>
  <c r="AD916" i="1"/>
  <c r="AE916" i="1"/>
  <c r="AD316" i="1"/>
  <c r="AE316" i="1"/>
  <c r="AD1008" i="1"/>
  <c r="AE1008" i="1"/>
  <c r="AD1738" i="1"/>
  <c r="AE1738" i="1"/>
  <c r="AD369" i="1"/>
  <c r="AE369" i="1"/>
  <c r="AD937" i="1"/>
  <c r="AE937" i="1"/>
  <c r="AD879" i="1"/>
  <c r="AE879" i="1"/>
  <c r="AD1576" i="1"/>
  <c r="AE1576" i="1"/>
  <c r="AD97" i="1"/>
  <c r="AE97" i="1"/>
  <c r="AD599" i="1"/>
  <c r="AE599" i="1"/>
  <c r="AD31" i="1"/>
  <c r="AE31" i="1"/>
  <c r="AD1345" i="1"/>
  <c r="AE1345" i="1"/>
  <c r="AD1566" i="1"/>
  <c r="AE1566" i="1"/>
  <c r="AD1588" i="1"/>
  <c r="AE1588" i="1"/>
  <c r="AD1231" i="1"/>
  <c r="AE1231" i="1"/>
  <c r="AD1436" i="1"/>
  <c r="AE1436" i="1"/>
  <c r="AD565" i="1"/>
  <c r="AE565" i="1"/>
  <c r="AD702" i="1"/>
  <c r="AE702" i="1"/>
  <c r="AD1430" i="1"/>
  <c r="AE1430" i="1"/>
  <c r="AD1629" i="1"/>
  <c r="AE1629" i="1"/>
  <c r="AD1138" i="1"/>
  <c r="AE1138" i="1"/>
  <c r="AD988" i="1"/>
  <c r="AE988" i="1"/>
  <c r="AD1573" i="1"/>
  <c r="AE1573" i="1"/>
  <c r="AD641" i="1"/>
  <c r="AE641" i="1"/>
  <c r="AD173" i="1"/>
  <c r="AE173" i="1"/>
  <c r="AD975" i="1"/>
  <c r="AE975" i="1"/>
  <c r="AD372" i="1"/>
  <c r="AE372" i="1"/>
  <c r="AD1421" i="1"/>
  <c r="AE1421" i="1"/>
  <c r="AD1230" i="1"/>
  <c r="AE1230" i="1"/>
  <c r="AD732" i="1"/>
  <c r="AE732" i="1"/>
  <c r="AD1509" i="1"/>
  <c r="AE1509" i="1"/>
  <c r="AD1237" i="1"/>
  <c r="AE1237" i="1"/>
  <c r="AD877" i="1"/>
  <c r="AE877" i="1"/>
  <c r="AD342" i="1"/>
  <c r="AE342" i="1"/>
  <c r="AD1582" i="1"/>
  <c r="AE1582" i="1"/>
  <c r="AD1097" i="1"/>
  <c r="AE1097" i="1"/>
  <c r="AD1223" i="1"/>
  <c r="AE1223" i="1"/>
  <c r="AD1585" i="1"/>
  <c r="AE1585" i="1"/>
  <c r="AD591" i="1"/>
  <c r="AE591" i="1"/>
  <c r="AD902" i="1"/>
  <c r="AE902" i="1"/>
  <c r="AD1399" i="1"/>
  <c r="AE1399" i="1"/>
  <c r="AD302" i="1"/>
  <c r="AE302" i="1"/>
  <c r="AD1298" i="1"/>
  <c r="AE1298" i="1"/>
  <c r="AD512" i="1"/>
  <c r="AE512" i="1"/>
  <c r="AD698" i="1"/>
  <c r="AE698" i="1"/>
  <c r="AD1520" i="1"/>
  <c r="AE1520" i="1"/>
  <c r="AD1709" i="1"/>
  <c r="AE1709" i="1"/>
  <c r="AD1609" i="1"/>
  <c r="AE1609" i="1"/>
  <c r="AD1270" i="1"/>
  <c r="AE1270" i="1"/>
  <c r="AD1166" i="1"/>
  <c r="AE1166" i="1"/>
  <c r="AD514" i="1"/>
  <c r="AE514" i="1"/>
  <c r="AD1286" i="1"/>
  <c r="AE1286" i="1"/>
  <c r="AD1182" i="1"/>
  <c r="AE1182" i="1"/>
  <c r="AD1798" i="1"/>
  <c r="AE1798" i="1"/>
  <c r="AD1406" i="1"/>
  <c r="AE1406" i="1"/>
  <c r="AD1249" i="1"/>
  <c r="AE1249" i="1"/>
  <c r="AD1373" i="1"/>
  <c r="AE1373" i="1"/>
  <c r="AD1333" i="1"/>
  <c r="AE1333" i="1"/>
  <c r="AD894" i="1"/>
  <c r="AE894" i="1"/>
  <c r="AD1526" i="1"/>
  <c r="AE1526" i="1"/>
  <c r="AD1741" i="1"/>
  <c r="AE1741" i="1"/>
  <c r="AD498" i="1"/>
  <c r="AE498" i="1"/>
  <c r="AD781" i="1"/>
  <c r="AE781" i="1"/>
  <c r="AD707" i="1"/>
  <c r="AE707" i="1"/>
  <c r="AD1516" i="1"/>
  <c r="AE1516" i="1"/>
  <c r="AD1635" i="1"/>
  <c r="AE1635" i="1"/>
  <c r="AD445" i="1"/>
  <c r="AE445" i="1"/>
  <c r="AD872" i="1"/>
  <c r="AE872" i="1"/>
  <c r="AD479" i="1"/>
  <c r="AE479" i="1"/>
  <c r="AD33" i="1"/>
  <c r="AE33" i="1"/>
  <c r="AD1407" i="1"/>
  <c r="AE1407" i="1"/>
  <c r="AD343" i="1"/>
  <c r="AE343" i="1"/>
  <c r="AD397" i="1"/>
  <c r="AE397" i="1"/>
  <c r="AD451" i="1"/>
  <c r="AE451" i="1"/>
  <c r="AD705" i="1"/>
  <c r="AE705" i="1"/>
  <c r="AD1780" i="1"/>
  <c r="AE1780" i="1"/>
  <c r="AD417" i="1"/>
  <c r="AE417" i="1"/>
  <c r="AD986" i="1"/>
  <c r="AE986" i="1"/>
  <c r="AD64" i="1"/>
  <c r="AE64" i="1"/>
  <c r="AD1449" i="1"/>
  <c r="AE1449" i="1"/>
  <c r="AD1648" i="1"/>
  <c r="AE1648" i="1"/>
  <c r="AD195" i="1"/>
  <c r="AE195" i="1"/>
  <c r="AD410" i="1"/>
  <c r="AE410" i="1"/>
  <c r="AD1135" i="1"/>
  <c r="AE1135" i="1"/>
  <c r="AD162" i="1"/>
  <c r="AE162" i="1"/>
  <c r="AD1408" i="1"/>
  <c r="AE1408" i="1"/>
  <c r="AD1165" i="1"/>
  <c r="AE1165" i="1"/>
  <c r="AD907" i="1"/>
  <c r="AE907" i="1"/>
  <c r="AD856" i="1"/>
  <c r="AE856" i="1"/>
  <c r="AD805" i="1"/>
  <c r="AE805" i="1"/>
  <c r="AD1096" i="1"/>
  <c r="AE1096" i="1"/>
  <c r="AD1045" i="1"/>
  <c r="AE1045" i="1"/>
  <c r="AD1308" i="1"/>
  <c r="AE1308" i="1"/>
  <c r="AD1257" i="1"/>
  <c r="AE1257" i="1"/>
  <c r="AD1222" i="1"/>
  <c r="AE1222" i="1"/>
  <c r="AD154" i="1"/>
  <c r="AE154" i="1"/>
  <c r="AD103" i="1"/>
  <c r="AE103" i="1"/>
  <c r="AD52" i="1"/>
  <c r="AE52" i="1"/>
  <c r="AD878" i="1"/>
  <c r="AE878" i="1"/>
  <c r="AD827" i="1"/>
  <c r="AE827" i="1"/>
  <c r="AD776" i="1"/>
  <c r="AE776" i="1"/>
  <c r="AD725" i="1"/>
  <c r="AE725" i="1"/>
  <c r="AD1284" i="1"/>
  <c r="AE1284" i="1"/>
  <c r="AD972" i="1"/>
  <c r="AE972" i="1"/>
  <c r="AD921" i="1"/>
  <c r="AE921" i="1"/>
  <c r="AD886" i="1"/>
  <c r="AE886" i="1"/>
  <c r="AD1535" i="1"/>
  <c r="AE1535" i="1"/>
  <c r="AD546" i="1"/>
  <c r="AE546" i="1"/>
  <c r="AD448" i="1"/>
  <c r="AE448" i="1"/>
  <c r="AD365" i="1"/>
  <c r="AE365" i="1"/>
  <c r="AD330" i="1"/>
  <c r="AE330" i="1"/>
  <c r="AD279" i="1"/>
  <c r="AE279" i="1"/>
  <c r="AD228" i="1"/>
  <c r="AE228" i="1"/>
  <c r="AD1224" i="1"/>
  <c r="AE1224" i="1"/>
  <c r="AD1173" i="1"/>
  <c r="AE1173" i="1"/>
  <c r="AD1101" i="1"/>
  <c r="AE1101" i="1"/>
  <c r="AD1066" i="1"/>
  <c r="AE1066" i="1"/>
  <c r="AD1015" i="1"/>
  <c r="AE1015" i="1"/>
  <c r="AD964" i="1"/>
  <c r="AE964" i="1"/>
  <c r="AD396" i="1"/>
  <c r="AE396" i="1"/>
  <c r="AD345" i="1"/>
  <c r="AE345" i="1"/>
  <c r="AD310" i="1"/>
  <c r="AE310" i="1"/>
  <c r="AD1693" i="1"/>
  <c r="AE1693" i="1"/>
  <c r="AD1431" i="1"/>
  <c r="AE1431" i="1"/>
  <c r="AD687" i="1"/>
  <c r="AE687" i="1"/>
  <c r="AD636" i="1"/>
  <c r="AE636" i="1"/>
  <c r="AD585" i="1"/>
  <c r="AE585" i="1"/>
  <c r="AD550" i="1"/>
  <c r="AE550" i="1"/>
  <c r="AD797" i="1"/>
  <c r="AE797" i="1"/>
  <c r="AD762" i="1"/>
  <c r="AE762" i="1"/>
  <c r="AD711" i="1"/>
  <c r="AE711" i="1"/>
  <c r="AD660" i="1"/>
  <c r="AE660" i="1"/>
  <c r="AD828" i="1"/>
  <c r="AE828" i="1"/>
  <c r="AD1296" i="1"/>
  <c r="AE1296" i="1"/>
  <c r="AD1387" i="1"/>
  <c r="AE1387" i="1"/>
  <c r="AD1730" i="1"/>
  <c r="AE1730" i="1"/>
  <c r="AD474" i="1"/>
  <c r="AE474" i="1"/>
  <c r="AD1167" i="1"/>
  <c r="AE1167" i="1"/>
  <c r="AD418" i="1"/>
  <c r="AE418" i="1"/>
  <c r="AD1456" i="1"/>
  <c r="AE1456" i="1"/>
  <c r="AD280" i="1"/>
  <c r="AE280" i="1"/>
  <c r="AD319" i="1"/>
  <c r="AE319" i="1"/>
  <c r="AD1639" i="1"/>
  <c r="AE1639" i="1"/>
  <c r="AD594" i="1"/>
  <c r="AE594" i="1"/>
  <c r="AD1429" i="1"/>
  <c r="AE1429" i="1"/>
  <c r="AD784" i="1"/>
  <c r="AE784" i="1"/>
  <c r="AD1009" i="1"/>
  <c r="AE1009" i="1"/>
  <c r="AD1014" i="1"/>
  <c r="AE1014" i="1"/>
  <c r="AD1102" i="1"/>
  <c r="AE1102" i="1"/>
  <c r="AD1718" i="1"/>
  <c r="AE1718" i="1"/>
  <c r="AD977" i="1"/>
  <c r="AE977" i="1"/>
  <c r="AD1492" i="1"/>
  <c r="AE1492" i="1"/>
  <c r="AD653" i="1"/>
  <c r="AE653" i="1"/>
  <c r="AD116" i="1"/>
  <c r="AE116" i="1"/>
  <c r="AD114" i="1"/>
  <c r="AE114" i="1"/>
  <c r="AD823" i="1"/>
  <c r="AE823" i="1"/>
  <c r="AD1454" i="1"/>
  <c r="AE1454" i="1"/>
  <c r="AD1119" i="1"/>
  <c r="AE1119" i="1"/>
  <c r="AD815" i="1"/>
  <c r="AE815" i="1"/>
  <c r="AD379" i="1"/>
  <c r="AE379" i="1"/>
  <c r="AD545" i="1"/>
  <c r="AE545" i="1"/>
  <c r="AD1288" i="1"/>
  <c r="AE1288" i="1"/>
  <c r="AD125" i="1"/>
  <c r="AE125" i="1"/>
  <c r="AD791" i="1"/>
  <c r="AE791" i="1"/>
  <c r="AD908" i="1"/>
  <c r="AE908" i="1"/>
  <c r="AD1199" i="1"/>
  <c r="AE1199" i="1"/>
  <c r="AD1062" i="1"/>
  <c r="AE1062" i="1"/>
  <c r="AD1172" i="1"/>
  <c r="AE1172" i="1"/>
  <c r="AD1450" i="1"/>
  <c r="AE1450" i="1"/>
  <c r="AD801" i="1"/>
  <c r="AE801" i="1"/>
  <c r="AD1070" i="1"/>
  <c r="AE1070" i="1"/>
  <c r="AD639" i="1"/>
  <c r="AE639" i="1"/>
  <c r="AD1323" i="1"/>
  <c r="AE1323" i="1"/>
  <c r="AD1536" i="1"/>
  <c r="AE1536" i="1"/>
  <c r="AD1494" i="1"/>
  <c r="AE1494" i="1"/>
  <c r="AD1792" i="1"/>
  <c r="AE1792" i="1"/>
  <c r="AD1782" i="1"/>
  <c r="AE1782" i="1"/>
  <c r="AD528" i="1"/>
  <c r="AE528" i="1"/>
  <c r="AD689" i="1"/>
  <c r="AE689" i="1"/>
  <c r="AD935" i="1"/>
  <c r="AE935" i="1"/>
  <c r="AD1447" i="1"/>
  <c r="AE1447" i="1"/>
  <c r="AD1678" i="1"/>
  <c r="AE1678" i="1"/>
  <c r="AD642" i="1"/>
  <c r="AE642" i="1"/>
  <c r="AD951" i="1"/>
  <c r="AE951" i="1"/>
  <c r="AD127" i="1"/>
  <c r="AE127" i="1"/>
  <c r="AD1463" i="1"/>
  <c r="AE1463" i="1"/>
  <c r="AD1694" i="1"/>
  <c r="AE1694" i="1"/>
  <c r="AD1685" i="1"/>
  <c r="AE1685" i="1"/>
  <c r="AD55" i="1"/>
  <c r="AE55" i="1"/>
  <c r="AD1198" i="1"/>
  <c r="AE1198" i="1"/>
  <c r="AD146" i="1"/>
  <c r="AE146" i="1"/>
  <c r="AD1422" i="1"/>
  <c r="AE1422" i="1"/>
  <c r="AD1412" i="1"/>
  <c r="AE1412" i="1"/>
  <c r="AD1293" i="1"/>
  <c r="AE1293" i="1"/>
  <c r="AD995" i="1"/>
  <c r="AE995" i="1"/>
  <c r="AD1469" i="1"/>
  <c r="AE1469" i="1"/>
  <c r="AD1731" i="1"/>
  <c r="AE1731" i="1"/>
  <c r="AD974" i="1"/>
  <c r="AE974" i="1"/>
  <c r="AD537" i="1"/>
  <c r="AE537" i="1"/>
  <c r="AD783" i="1"/>
  <c r="AE783" i="1"/>
  <c r="AD1464" i="1"/>
  <c r="AE1464" i="1"/>
  <c r="AD1695" i="1"/>
  <c r="AE1695" i="1"/>
  <c r="AD1442" i="1"/>
  <c r="AE1442" i="1"/>
  <c r="AD909" i="1"/>
  <c r="AE909" i="1"/>
  <c r="AD739" i="1"/>
  <c r="AE739" i="1"/>
  <c r="AD1548" i="1"/>
  <c r="AE1548" i="1"/>
  <c r="AD1795" i="1"/>
  <c r="AE1795" i="1"/>
  <c r="AD1643" i="1"/>
  <c r="AE1643" i="1"/>
  <c r="AD347" i="1"/>
  <c r="AE347" i="1"/>
  <c r="AD352" i="1"/>
  <c r="AE352" i="1"/>
  <c r="AD1737" i="1"/>
  <c r="AE1737" i="1"/>
  <c r="AD866" i="1"/>
  <c r="AE866" i="1"/>
  <c r="AD1512" i="1"/>
  <c r="AE1512" i="1"/>
  <c r="AD1130" i="1"/>
  <c r="AE1130" i="1"/>
  <c r="AD96" i="1"/>
  <c r="AE96" i="1"/>
  <c r="AD1481" i="1"/>
  <c r="AE1481" i="1"/>
  <c r="AD1680" i="1"/>
  <c r="AE1680" i="1"/>
  <c r="AD351" i="1"/>
  <c r="AE351" i="1"/>
  <c r="AD651" i="1"/>
  <c r="AE651" i="1"/>
  <c r="AD600" i="1"/>
  <c r="AE600" i="1"/>
  <c r="AD549" i="1"/>
  <c r="AE549" i="1"/>
  <c r="AD840" i="1"/>
  <c r="AE840" i="1"/>
  <c r="AD789" i="1"/>
  <c r="AE789" i="1"/>
  <c r="AD1052" i="1"/>
  <c r="AE1052" i="1"/>
  <c r="AD1001" i="1"/>
  <c r="AE1001" i="1"/>
  <c r="AD966" i="1"/>
  <c r="AE966" i="1"/>
  <c r="AD1241" i="1"/>
  <c r="AE1241" i="1"/>
  <c r="AD1206" i="1"/>
  <c r="AE1206" i="1"/>
  <c r="AD934" i="1"/>
  <c r="AE934" i="1"/>
  <c r="AD622" i="1"/>
  <c r="AE622" i="1"/>
  <c r="AD571" i="1"/>
  <c r="AE571" i="1"/>
  <c r="AD520" i="1"/>
  <c r="AE520" i="1"/>
  <c r="AD469" i="1"/>
  <c r="AE469" i="1"/>
  <c r="AD1028" i="1"/>
  <c r="AE1028" i="1"/>
  <c r="AD716" i="1"/>
  <c r="AE716" i="1"/>
  <c r="AD665" i="1"/>
  <c r="AE665" i="1"/>
  <c r="AD630" i="1"/>
  <c r="AE630" i="1"/>
  <c r="AD850" i="1"/>
  <c r="AE850" i="1"/>
  <c r="AD1624" i="1"/>
  <c r="AE1624" i="1"/>
  <c r="AD192" i="1"/>
  <c r="AE192" i="1"/>
  <c r="AD109" i="1"/>
  <c r="AE109" i="1"/>
  <c r="AD74" i="1"/>
  <c r="AE74" i="1"/>
  <c r="AD23" i="1"/>
  <c r="AE23" i="1"/>
  <c r="AD1019" i="1"/>
  <c r="AE1019" i="1"/>
  <c r="AD968" i="1"/>
  <c r="AE968" i="1"/>
  <c r="AD917" i="1"/>
  <c r="AE917" i="1"/>
  <c r="AD845" i="1"/>
  <c r="AE845" i="1"/>
  <c r="AD810" i="1"/>
  <c r="AE810" i="1"/>
  <c r="AD759" i="1"/>
  <c r="AE759" i="1"/>
  <c r="AD708" i="1"/>
  <c r="AE708" i="1"/>
  <c r="AD140" i="1"/>
  <c r="AE140" i="1"/>
  <c r="AD89" i="1"/>
  <c r="AE89" i="1"/>
  <c r="AD54" i="1"/>
  <c r="AE54" i="1"/>
  <c r="AD1437" i="1"/>
  <c r="AE1437" i="1"/>
  <c r="AD18" i="1"/>
  <c r="AE18" i="1"/>
  <c r="AD431" i="1"/>
  <c r="AE431" i="1"/>
  <c r="AD380" i="1"/>
  <c r="AE380" i="1"/>
  <c r="AD329" i="1"/>
  <c r="AE329" i="1"/>
  <c r="AD294" i="1"/>
  <c r="AE294" i="1"/>
  <c r="AD541" i="1"/>
  <c r="AE541" i="1"/>
  <c r="AD506" i="1"/>
  <c r="AE506" i="1"/>
  <c r="AD455" i="1"/>
  <c r="AE455" i="1"/>
  <c r="AD404" i="1"/>
  <c r="AE404" i="1"/>
  <c r="AD1340" i="1"/>
  <c r="AE1340" i="1"/>
  <c r="AD227" i="1"/>
  <c r="AE227" i="1"/>
  <c r="AD1675" i="1"/>
  <c r="AE1675" i="1"/>
  <c r="AD1444" i="1"/>
  <c r="AE1444" i="1"/>
  <c r="AD1178" i="1"/>
  <c r="AE1178" i="1"/>
  <c r="AD144" i="1"/>
  <c r="AE144" i="1"/>
  <c r="AD1529" i="1"/>
  <c r="AE1529" i="1"/>
  <c r="AD1712" i="1"/>
  <c r="AE1712" i="1"/>
  <c r="AD1304" i="1"/>
  <c r="AE1304" i="1"/>
  <c r="AD607" i="1"/>
  <c r="AE607" i="1"/>
  <c r="AD929" i="1"/>
  <c r="AE929" i="1"/>
  <c r="AD1551" i="1"/>
  <c r="AE1551" i="1"/>
  <c r="AD595" i="1"/>
  <c r="AE595" i="1"/>
  <c r="AD679" i="1"/>
  <c r="AE679" i="1"/>
  <c r="AD47" i="1"/>
  <c r="AE47" i="1"/>
  <c r="AD1367" i="1"/>
  <c r="AE1367" i="1"/>
  <c r="AD1598" i="1"/>
  <c r="AE1598" i="1"/>
  <c r="AD1669" i="1"/>
  <c r="AE1669" i="1"/>
  <c r="AD718" i="1"/>
  <c r="AE718" i="1"/>
  <c r="AD19" i="1"/>
  <c r="AE19" i="1"/>
  <c r="AD685" i="1"/>
  <c r="AE685" i="1"/>
  <c r="AD1672" i="1"/>
  <c r="AE1672" i="1"/>
  <c r="AD273" i="1"/>
  <c r="AE273" i="1"/>
  <c r="AD1202" i="1"/>
  <c r="AE1202" i="1"/>
  <c r="AD559" i="1"/>
  <c r="AE559" i="1"/>
  <c r="AD461" i="1"/>
  <c r="AE461" i="1"/>
  <c r="AD1424" i="1"/>
  <c r="AE1424" i="1"/>
  <c r="AD740" i="1"/>
  <c r="AE740" i="1"/>
  <c r="AD286" i="1"/>
  <c r="AE286" i="1"/>
  <c r="AD184" i="1"/>
  <c r="AE184" i="1"/>
  <c r="AD1057" i="1"/>
  <c r="AE1057" i="1"/>
  <c r="AD1309" i="1"/>
  <c r="AE1309" i="1"/>
  <c r="AD1272" i="1"/>
  <c r="AE1272" i="1"/>
  <c r="AD1702" i="1"/>
  <c r="AE1702" i="1"/>
  <c r="AD1171" i="1"/>
  <c r="AE1171" i="1"/>
  <c r="AD1717" i="1"/>
  <c r="AE1717" i="1"/>
  <c r="AD178" i="1"/>
  <c r="AE178" i="1"/>
  <c r="AD1186" i="1"/>
  <c r="AE1186" i="1"/>
  <c r="AD1077" i="1"/>
  <c r="AE1077" i="1"/>
  <c r="AD814" i="1"/>
  <c r="AE814" i="1"/>
  <c r="AD75" i="1"/>
  <c r="AE75" i="1"/>
  <c r="AD240" i="1"/>
  <c r="AE240" i="1"/>
  <c r="AD957" i="1"/>
  <c r="AE957" i="1"/>
  <c r="AD1374" i="1"/>
  <c r="AE1374" i="1"/>
  <c r="AD683" i="1"/>
  <c r="AE683" i="1"/>
  <c r="AD1425" i="1"/>
  <c r="AE1425" i="1"/>
  <c r="AD255" i="1"/>
  <c r="AE255" i="1"/>
  <c r="AD111" i="1"/>
  <c r="AE111" i="1"/>
  <c r="AD12" i="1"/>
  <c r="AE12" i="1"/>
  <c r="AD816" i="1"/>
  <c r="AE816" i="1"/>
  <c r="AD1546" i="1"/>
  <c r="AE1546" i="1"/>
  <c r="AD1681" i="1"/>
  <c r="AE1681" i="1"/>
  <c r="AD80" i="1"/>
  <c r="AE80" i="1"/>
  <c r="AD616" i="1"/>
  <c r="AE616" i="1"/>
  <c r="AD399" i="1"/>
  <c r="AE399" i="1"/>
  <c r="AD1735" i="1"/>
  <c r="AE1735" i="1"/>
  <c r="AD1313" i="1"/>
  <c r="AE1313" i="1"/>
  <c r="AD1603" i="1"/>
  <c r="AE1603" i="1"/>
  <c r="AD632" i="1"/>
  <c r="AE632" i="1"/>
  <c r="AD415" i="1"/>
  <c r="AE415" i="1"/>
  <c r="AD1767" i="1"/>
  <c r="AE1767" i="1"/>
  <c r="AD1357" i="1"/>
  <c r="AE1357" i="1"/>
  <c r="AD1604" i="1"/>
  <c r="AE1604" i="1"/>
  <c r="AD1079" i="1"/>
  <c r="AE1079" i="1"/>
  <c r="AD143" i="1"/>
  <c r="AE143" i="1"/>
  <c r="AD1479" i="1"/>
  <c r="AE1479" i="1"/>
  <c r="AD1710" i="1"/>
  <c r="AE1710" i="1"/>
  <c r="AD754" i="1"/>
  <c r="AE754" i="1"/>
  <c r="AD821" i="1"/>
  <c r="AE821" i="1"/>
  <c r="AD644" i="1"/>
  <c r="AE644" i="1"/>
  <c r="AD462" i="1"/>
  <c r="AE462" i="1"/>
  <c r="AD657" i="1"/>
  <c r="AE657" i="1"/>
  <c r="AD1773" i="1"/>
  <c r="AE1773" i="1"/>
  <c r="AD1153" i="1"/>
  <c r="AE1153" i="1"/>
  <c r="AD831" i="1"/>
  <c r="AE831" i="1"/>
  <c r="AD218" i="1"/>
  <c r="AE218" i="1"/>
  <c r="AD1071" i="1"/>
  <c r="AE1071" i="1"/>
  <c r="AD1752" i="1"/>
  <c r="AE1752" i="1"/>
  <c r="AD1314" i="1"/>
  <c r="AE1314" i="1"/>
  <c r="AD94" i="1"/>
  <c r="AE94" i="1"/>
  <c r="AD1027" i="1"/>
  <c r="AE1027" i="1"/>
  <c r="AD322" i="1"/>
  <c r="AE322" i="1"/>
  <c r="AD1797" i="1"/>
  <c r="AE1797" i="1"/>
  <c r="AD1502" i="1"/>
  <c r="AE1502" i="1"/>
  <c r="AD1067" i="1"/>
  <c r="AE1067" i="1"/>
  <c r="AD656" i="1"/>
  <c r="AE656" i="1"/>
  <c r="AD1402" i="1"/>
  <c r="AE1402" i="1"/>
  <c r="AD1537" i="1"/>
  <c r="AE1537" i="1"/>
  <c r="AD1596" i="1"/>
  <c r="AE1596" i="1"/>
  <c r="AD411" i="1"/>
  <c r="AE411" i="1"/>
  <c r="AD400" i="1"/>
  <c r="AE400" i="1"/>
  <c r="AD1785" i="1"/>
  <c r="AE1785" i="1"/>
  <c r="AD1122" i="1"/>
  <c r="AE1122" i="1"/>
  <c r="AD208" i="1"/>
  <c r="AE208" i="1"/>
  <c r="AD395" i="1"/>
  <c r="AE395" i="1"/>
  <c r="AD344" i="1"/>
  <c r="AE344" i="1"/>
  <c r="AD293" i="1"/>
  <c r="AE293" i="1"/>
  <c r="AD584" i="1"/>
  <c r="AE584" i="1"/>
  <c r="AD533" i="1"/>
  <c r="AE533" i="1"/>
  <c r="AD796" i="1"/>
  <c r="AE796" i="1"/>
  <c r="AD745" i="1"/>
  <c r="AE745" i="1"/>
  <c r="AD710" i="1"/>
  <c r="AE710" i="1"/>
  <c r="AD985" i="1"/>
  <c r="AE985" i="1"/>
  <c r="AD950" i="1"/>
  <c r="AE950" i="1"/>
  <c r="AD678" i="1"/>
  <c r="AE678" i="1"/>
  <c r="AD366" i="1"/>
  <c r="AE366" i="1"/>
  <c r="AD315" i="1"/>
  <c r="AE315" i="1"/>
  <c r="AD264" i="1"/>
  <c r="AE264" i="1"/>
  <c r="AD213" i="1"/>
  <c r="AE213" i="1"/>
  <c r="AD772" i="1"/>
  <c r="AE772" i="1"/>
  <c r="AD460" i="1"/>
  <c r="AE460" i="1"/>
  <c r="AD409" i="1"/>
  <c r="AE409" i="1"/>
  <c r="AD374" i="1"/>
  <c r="AE374" i="1"/>
  <c r="AD1646" i="1"/>
  <c r="AE1646" i="1"/>
  <c r="AD1368" i="1"/>
  <c r="AE1368" i="1"/>
  <c r="AD1263" i="1"/>
  <c r="AE1263" i="1"/>
  <c r="AD1212" i="1"/>
  <c r="AE1212" i="1"/>
  <c r="AD1161" i="1"/>
  <c r="AE1161" i="1"/>
  <c r="AD1126" i="1"/>
  <c r="AE1126" i="1"/>
  <c r="AD763" i="1"/>
  <c r="AE763" i="1"/>
  <c r="AD712" i="1"/>
  <c r="AE712" i="1"/>
  <c r="AD661" i="1"/>
  <c r="AE661" i="1"/>
  <c r="AD589" i="1"/>
  <c r="AE589" i="1"/>
  <c r="AD554" i="1"/>
  <c r="AE554" i="1"/>
  <c r="AD503" i="1"/>
  <c r="AE503" i="1"/>
  <c r="AD452" i="1"/>
  <c r="AE452" i="1"/>
  <c r="AD1243" i="1"/>
  <c r="AE1243" i="1"/>
  <c r="AD1192" i="1"/>
  <c r="AE1192" i="1"/>
  <c r="AD1141" i="1"/>
  <c r="AE1141" i="1"/>
  <c r="AD66" i="1"/>
  <c r="AE66" i="1"/>
  <c r="AD1558" i="1"/>
  <c r="AE1558" i="1"/>
  <c r="AD175" i="1"/>
  <c r="AE175" i="1"/>
  <c r="AD124" i="1"/>
  <c r="AE124" i="1"/>
  <c r="AD73" i="1"/>
  <c r="AE73" i="1"/>
  <c r="AD38" i="1"/>
  <c r="AE38" i="1"/>
  <c r="AD285" i="1"/>
  <c r="AE285" i="1"/>
  <c r="AD250" i="1"/>
  <c r="AE250" i="1"/>
  <c r="AD199" i="1"/>
  <c r="AE199" i="1"/>
  <c r="AD148" i="1"/>
  <c r="AE148" i="1"/>
  <c r="AD493" i="1"/>
  <c r="AE493" i="1"/>
  <c r="AD515" i="1"/>
  <c r="AE515" i="1"/>
  <c r="AD1297" i="1"/>
  <c r="AE1297" i="1"/>
  <c r="AD1459" i="1"/>
  <c r="AE1459" i="1"/>
  <c r="AD555" i="1"/>
  <c r="AE555" i="1"/>
  <c r="AD432" i="1"/>
  <c r="AE432" i="1"/>
  <c r="AD49" i="1"/>
  <c r="AE49" i="1"/>
  <c r="AD1315" i="1"/>
  <c r="AE1315" i="1"/>
  <c r="AD969" i="1"/>
  <c r="AE969" i="1"/>
  <c r="AD895" i="1"/>
  <c r="AE895" i="1"/>
  <c r="AD1592" i="1"/>
  <c r="AE1592" i="1"/>
  <c r="AD225" i="1"/>
  <c r="AE225" i="1"/>
  <c r="AD1446" i="1"/>
  <c r="AE1446" i="1"/>
  <c r="AD360" i="1"/>
  <c r="AE360" i="1"/>
  <c r="AD335" i="1"/>
  <c r="AE335" i="1"/>
  <c r="AD1655" i="1"/>
  <c r="AE1655" i="1"/>
  <c r="AD722" i="1"/>
  <c r="AE722" i="1"/>
  <c r="AD1508" i="1"/>
  <c r="AE1508" i="1"/>
  <c r="AD63" i="1"/>
  <c r="AE63" i="1"/>
  <c r="AD1193" i="1"/>
  <c r="AE1193" i="1"/>
  <c r="AD1523" i="1"/>
  <c r="AE1523" i="1"/>
  <c r="AD609" i="1"/>
  <c r="AE609" i="1"/>
  <c r="AD737" i="1"/>
  <c r="AE737" i="1"/>
  <c r="AD1556" i="1"/>
  <c r="AE1556" i="1"/>
  <c r="AD1587" i="1"/>
  <c r="AE1587" i="1"/>
  <c r="AD1496" i="1"/>
  <c r="AE1496" i="1"/>
  <c r="AD1474" i="1"/>
  <c r="AE1474" i="1"/>
  <c r="AD9" i="1"/>
  <c r="AE9" i="1"/>
  <c r="AD292" i="1"/>
  <c r="AE292" i="1"/>
  <c r="AD960" i="1"/>
  <c r="AE960" i="1"/>
  <c r="AD1519" i="1"/>
  <c r="AE1519" i="1"/>
  <c r="AD1104" i="1"/>
  <c r="AE1104" i="1"/>
  <c r="AD306" i="1"/>
  <c r="AE306" i="1"/>
  <c r="AD1137" i="1"/>
  <c r="AE1137" i="1"/>
  <c r="AD1264" i="1"/>
  <c r="AE1264" i="1"/>
  <c r="AD281" i="1"/>
  <c r="AE281" i="1"/>
  <c r="AD703" i="1"/>
  <c r="AE703" i="1"/>
  <c r="AD1400" i="1"/>
  <c r="AE1400" i="1"/>
  <c r="AD1631" i="1"/>
  <c r="AE1631" i="1"/>
  <c r="AD1099" i="1"/>
  <c r="AE1099" i="1"/>
  <c r="AD297" i="1"/>
  <c r="AE297" i="1"/>
  <c r="AD719" i="1"/>
  <c r="AE719" i="1"/>
  <c r="AD1416" i="1"/>
  <c r="AE1416" i="1"/>
  <c r="AD1647" i="1"/>
  <c r="AE1647" i="1"/>
  <c r="AD1048" i="1"/>
  <c r="AE1048" i="1"/>
  <c r="AD760" i="1"/>
  <c r="AE760" i="1"/>
  <c r="AD447" i="1"/>
  <c r="AE447" i="1"/>
  <c r="AD1783" i="1"/>
  <c r="AE1783" i="1"/>
  <c r="AD1375" i="1"/>
  <c r="AE1375" i="1"/>
  <c r="AD1683" i="1"/>
  <c r="AE1683" i="1"/>
  <c r="AD1058" i="1"/>
  <c r="AE1058" i="1"/>
  <c r="AD6" i="1"/>
  <c r="AE6" i="1"/>
  <c r="AD910" i="1"/>
  <c r="AE910" i="1"/>
  <c r="AD1542" i="1"/>
  <c r="AE1542" i="1"/>
  <c r="AD1438" i="1"/>
  <c r="AE1438" i="1"/>
  <c r="AD1493" i="1"/>
  <c r="AE1493" i="1"/>
  <c r="AD368" i="1"/>
  <c r="AE368" i="1"/>
  <c r="AD922" i="1"/>
  <c r="AE922" i="1"/>
  <c r="AD32" i="1"/>
  <c r="AE32" i="1"/>
  <c r="AD1401" i="1"/>
  <c r="AE1401" i="1"/>
  <c r="AD1616" i="1"/>
  <c r="AE1616" i="1"/>
  <c r="AD1088" i="1"/>
  <c r="AE1088" i="1"/>
  <c r="AD900" i="1"/>
  <c r="AE900" i="1"/>
  <c r="AD494" i="1"/>
  <c r="AE494" i="1"/>
  <c r="AD913" i="1"/>
  <c r="AE913" i="1"/>
  <c r="AD1517" i="1"/>
  <c r="AE1517" i="1"/>
  <c r="AD1026" i="1"/>
  <c r="AE1026" i="1"/>
  <c r="AD1553" i="1"/>
  <c r="AE1553" i="1"/>
  <c r="AD252" i="1"/>
  <c r="AE252" i="1"/>
  <c r="AD944" i="1"/>
  <c r="AE944" i="1"/>
  <c r="AD1690" i="1"/>
  <c r="AE1690" i="1"/>
  <c r="AD1793" i="1"/>
  <c r="AE1793" i="1"/>
  <c r="AD1743" i="1"/>
  <c r="AE1743" i="1"/>
  <c r="AD1115" i="1"/>
  <c r="AE1115" i="1"/>
  <c r="AD688" i="1"/>
  <c r="AE688" i="1"/>
  <c r="AD1434" i="1"/>
  <c r="AE1434" i="1"/>
  <c r="AD1569" i="1"/>
  <c r="AE1569" i="1"/>
  <c r="AD1360" i="1"/>
  <c r="AE1360" i="1"/>
  <c r="AD139" i="1"/>
  <c r="AE139" i="1"/>
  <c r="AD88" i="1"/>
  <c r="AE88" i="1"/>
  <c r="AD37" i="1"/>
  <c r="AE37" i="1"/>
  <c r="AD328" i="1"/>
  <c r="AE328" i="1"/>
  <c r="AD277" i="1"/>
  <c r="AE277" i="1"/>
  <c r="AD540" i="1"/>
  <c r="AE540" i="1"/>
  <c r="AD489" i="1"/>
  <c r="AE489" i="1"/>
  <c r="AD454" i="1"/>
  <c r="AE454" i="1"/>
  <c r="AD729" i="1"/>
  <c r="AE729" i="1"/>
  <c r="AD694" i="1"/>
  <c r="AE694" i="1"/>
  <c r="AD422" i="1"/>
  <c r="AE422" i="1"/>
  <c r="AD110" i="1"/>
  <c r="AE110" i="1"/>
  <c r="AD59" i="1"/>
  <c r="AE59" i="1"/>
  <c r="AD8" i="1"/>
  <c r="AE8" i="1"/>
  <c r="AD1300" i="1"/>
  <c r="AE1300" i="1"/>
  <c r="AD516" i="1"/>
  <c r="AE516" i="1"/>
  <c r="AD204" i="1"/>
  <c r="AE204" i="1"/>
  <c r="AD153" i="1"/>
  <c r="AE153" i="1"/>
  <c r="AD118" i="1"/>
  <c r="AE118" i="1"/>
  <c r="AD1390" i="1"/>
  <c r="AE1390" i="1"/>
  <c r="AD1751" i="1"/>
  <c r="AE1751" i="1"/>
  <c r="AD1007" i="1"/>
  <c r="AE1007" i="1"/>
  <c r="AD956" i="1"/>
  <c r="AE956" i="1"/>
  <c r="AD905" i="1"/>
  <c r="AE905" i="1"/>
  <c r="AD870" i="1"/>
  <c r="AE870" i="1"/>
  <c r="AD507" i="1"/>
  <c r="AE507" i="1"/>
  <c r="AD456" i="1"/>
  <c r="AE456" i="1"/>
  <c r="AD405" i="1"/>
  <c r="AE405" i="1"/>
  <c r="AD333" i="1"/>
  <c r="AE333" i="1"/>
  <c r="AD298" i="1"/>
  <c r="AE298" i="1"/>
  <c r="AD247" i="1"/>
  <c r="AE247" i="1"/>
  <c r="AD196" i="1"/>
  <c r="AE196" i="1"/>
  <c r="AD987" i="1"/>
  <c r="AE987" i="1"/>
  <c r="AD936" i="1"/>
  <c r="AE936" i="1"/>
  <c r="AD885" i="1"/>
  <c r="AE885" i="1"/>
  <c r="AD1564" i="1"/>
  <c r="AE1564" i="1"/>
  <c r="AD1041" i="1"/>
  <c r="AE1041" i="1"/>
  <c r="AD1278" i="1"/>
  <c r="AE1278" i="1"/>
  <c r="AD1227" i="1"/>
  <c r="AE1227" i="1"/>
  <c r="AD1176" i="1"/>
  <c r="AE1176" i="1"/>
  <c r="AD1125" i="1"/>
  <c r="AE1125" i="1"/>
  <c r="AD29" i="1"/>
  <c r="AE29" i="1"/>
  <c r="AD1337" i="1"/>
  <c r="AE1337" i="1"/>
  <c r="AD1302" i="1"/>
  <c r="AE1302" i="1"/>
  <c r="AD1005" i="1"/>
  <c r="AE1005" i="1"/>
  <c r="AD803" i="1"/>
  <c r="AE803" i="1"/>
  <c r="AD1644" i="1"/>
  <c r="AE1644" i="1"/>
  <c r="AD1461" i="1"/>
  <c r="AE1461" i="1"/>
  <c r="AD1179" i="1"/>
  <c r="AE1179" i="1"/>
  <c r="AD736" i="1"/>
  <c r="AE736" i="1"/>
  <c r="AD1466" i="1"/>
  <c r="AE1466" i="1"/>
  <c r="AD1601" i="1"/>
  <c r="AE1601" i="1"/>
  <c r="AD490" i="1"/>
  <c r="AE490" i="1"/>
  <c r="AD1183" i="1"/>
  <c r="AE1183" i="1"/>
  <c r="AD674" i="1"/>
  <c r="AE674" i="1"/>
  <c r="AD1472" i="1"/>
  <c r="AE1472" i="1"/>
  <c r="AD1671" i="1"/>
  <c r="AE1671" i="1"/>
  <c r="AD25" i="1"/>
  <c r="AE25" i="1"/>
  <c r="AD623" i="1"/>
  <c r="AE623" i="1"/>
  <c r="AD1185" i="1"/>
  <c r="AE1185" i="1"/>
  <c r="AD1567" i="1"/>
  <c r="AE1567" i="1"/>
  <c r="AD927" i="1"/>
  <c r="AE927" i="1"/>
  <c r="AD1346" i="1"/>
  <c r="AE1346" i="1"/>
  <c r="AD504" i="1"/>
  <c r="AE504" i="1"/>
  <c r="AD79" i="1"/>
  <c r="AE79" i="1"/>
  <c r="AD388" i="1"/>
  <c r="AE388" i="1"/>
  <c r="AD1010" i="1"/>
  <c r="AE1010" i="1"/>
  <c r="AD1727" i="1"/>
  <c r="AE1727" i="1"/>
  <c r="AD1317" i="1"/>
  <c r="AE1317" i="1"/>
  <c r="AD324" i="1"/>
  <c r="AE324" i="1"/>
  <c r="AD453" i="1"/>
  <c r="AE453" i="1"/>
  <c r="AD842" i="1"/>
  <c r="AE842" i="1"/>
  <c r="AD133" i="1"/>
  <c r="AE133" i="1"/>
  <c r="AD1411" i="1"/>
  <c r="AE1411" i="1"/>
  <c r="AD524" i="1"/>
  <c r="AE524" i="1"/>
  <c r="AD1036" i="1"/>
  <c r="AE1036" i="1"/>
  <c r="AD35" i="1"/>
  <c r="AE35" i="1"/>
  <c r="AD1515" i="1"/>
  <c r="AE1515" i="1"/>
  <c r="AD1570" i="1"/>
  <c r="AE1570" i="1"/>
  <c r="AD1265" i="1"/>
  <c r="AE1265" i="1"/>
  <c r="AD1305" i="1"/>
  <c r="AE1305" i="1"/>
  <c r="AD991" i="1"/>
  <c r="AE991" i="1"/>
  <c r="AD1688" i="1"/>
  <c r="AE1688" i="1"/>
  <c r="AD865" i="1"/>
  <c r="AE865" i="1"/>
  <c r="AD1706" i="1"/>
  <c r="AE1706" i="1"/>
  <c r="AD1321" i="1"/>
  <c r="AE1321" i="1"/>
  <c r="AD1023" i="1"/>
  <c r="AE1023" i="1"/>
  <c r="AD1704" i="1"/>
  <c r="AE1704" i="1"/>
  <c r="AD993" i="1"/>
  <c r="AE993" i="1"/>
  <c r="AD142" i="1"/>
  <c r="AE142" i="1"/>
  <c r="AD425" i="1"/>
  <c r="AE425" i="1"/>
  <c r="AD735" i="1"/>
  <c r="AE735" i="1"/>
  <c r="AD1432" i="1"/>
  <c r="AE1432" i="1"/>
  <c r="AD1663" i="1"/>
  <c r="AE1663" i="1"/>
  <c r="AD87" i="1"/>
  <c r="AE87" i="1"/>
  <c r="AD1214" i="1"/>
  <c r="AE1214" i="1"/>
  <c r="AD274" i="1"/>
  <c r="AE274" i="1"/>
  <c r="AD1726" i="1"/>
  <c r="AE1726" i="1"/>
  <c r="AD1764" i="1"/>
  <c r="AE1764" i="1"/>
  <c r="AD771" i="1"/>
  <c r="AE771" i="1"/>
  <c r="AD299" i="1"/>
  <c r="AE299" i="1"/>
  <c r="AD320" i="1"/>
  <c r="AE320" i="1"/>
  <c r="AD1705" i="1"/>
  <c r="AE1705" i="1"/>
  <c r="AD610" i="1"/>
  <c r="AE610" i="1"/>
  <c r="AD1630" i="1"/>
  <c r="AE1630" i="1"/>
  <c r="AD262" i="1"/>
  <c r="AE262" i="1"/>
  <c r="AD942" i="1"/>
  <c r="AE942" i="1"/>
  <c r="AD1590" i="1"/>
  <c r="AE1590" i="1"/>
  <c r="AD81" i="1"/>
  <c r="AE81" i="1"/>
  <c r="AD1491" i="1"/>
  <c r="AE1491" i="1"/>
  <c r="AD1476" i="1"/>
  <c r="AE1476" i="1"/>
  <c r="AD764" i="1"/>
  <c r="AE764" i="1"/>
  <c r="AD1248" i="1"/>
  <c r="AE1248" i="1"/>
  <c r="AD1283" i="1"/>
  <c r="AE1283" i="1"/>
  <c r="AD1426" i="1"/>
  <c r="AE1426" i="1"/>
  <c r="AD1698" i="1"/>
  <c r="AE1698" i="1"/>
  <c r="AD300" i="1"/>
  <c r="AE300" i="1"/>
  <c r="AD992" i="1"/>
  <c r="AE992" i="1"/>
  <c r="AD1722" i="1"/>
  <c r="AE1722" i="1"/>
  <c r="AD241" i="1"/>
  <c r="AE241" i="1"/>
  <c r="AD1187" i="1"/>
  <c r="AE1187" i="1"/>
  <c r="AD1226" i="1"/>
  <c r="AE1226" i="1"/>
  <c r="AD1175" i="1"/>
  <c r="AE1175" i="1"/>
  <c r="AD1124" i="1"/>
  <c r="AE1124" i="1"/>
  <c r="AD72" i="1"/>
  <c r="AE72" i="1"/>
  <c r="AD21" i="1"/>
  <c r="AE21" i="1"/>
  <c r="AD284" i="1"/>
  <c r="AE284" i="1"/>
  <c r="AD233" i="1"/>
  <c r="AE233" i="1"/>
  <c r="AD198" i="1"/>
  <c r="AE198" i="1"/>
  <c r="AD473" i="1"/>
  <c r="AE473" i="1"/>
  <c r="AD438" i="1"/>
  <c r="AE438" i="1"/>
  <c r="AD166" i="1"/>
  <c r="AE166" i="1"/>
  <c r="AD1181" i="1"/>
  <c r="AE1181" i="1"/>
  <c r="AD1146" i="1"/>
  <c r="AE1146" i="1"/>
  <c r="AD1095" i="1"/>
  <c r="AE1095" i="1"/>
  <c r="AD1044" i="1"/>
  <c r="AE1044" i="1"/>
  <c r="AD260" i="1"/>
  <c r="AE260" i="1"/>
  <c r="AD1307" i="1"/>
  <c r="AE1307" i="1"/>
  <c r="AD1256" i="1"/>
  <c r="AE1256" i="1"/>
  <c r="AD1205" i="1"/>
  <c r="AE1205" i="1"/>
  <c r="AD1757" i="1"/>
  <c r="AE1757" i="1"/>
  <c r="AD1495" i="1"/>
  <c r="AE1495" i="1"/>
  <c r="AD751" i="1"/>
  <c r="AE751" i="1"/>
  <c r="AD700" i="1"/>
  <c r="AE700" i="1"/>
  <c r="AD649" i="1"/>
  <c r="AE649" i="1"/>
  <c r="AD614" i="1"/>
  <c r="AE614" i="1"/>
  <c r="AD251" i="1"/>
  <c r="AE251" i="1"/>
  <c r="AD200" i="1"/>
  <c r="AE200" i="1"/>
  <c r="AD149" i="1"/>
  <c r="AE149" i="1"/>
  <c r="AD77" i="1"/>
  <c r="AE77" i="1"/>
  <c r="AD42" i="1"/>
  <c r="AE42" i="1"/>
  <c r="AD1350" i="1"/>
  <c r="AE1350" i="1"/>
  <c r="AD782" i="1"/>
  <c r="AE782" i="1"/>
  <c r="AD731" i="1"/>
  <c r="AE731" i="1"/>
  <c r="AD680" i="1"/>
  <c r="AE680" i="1"/>
  <c r="AD629" i="1"/>
  <c r="AE629" i="1"/>
  <c r="AD1089" i="1"/>
  <c r="AE1089" i="1"/>
  <c r="AD1075" i="1"/>
  <c r="AE1075" i="1"/>
  <c r="AD1022" i="1"/>
  <c r="AE1022" i="1"/>
  <c r="AD971" i="1"/>
  <c r="AE971" i="1"/>
  <c r="AD920" i="1"/>
  <c r="AE920" i="1"/>
  <c r="AD869" i="1"/>
  <c r="AE869" i="1"/>
  <c r="AD1132" i="1"/>
  <c r="AE1132" i="1"/>
  <c r="AD1081" i="1"/>
  <c r="AE1081" i="1"/>
  <c r="AD1046" i="1"/>
  <c r="AE1046" i="1"/>
  <c r="AD1197" i="1"/>
  <c r="AE1197" i="1"/>
  <c r="AD190" i="1"/>
  <c r="AE190" i="1"/>
  <c r="AD1107" i="1"/>
  <c r="AE1107" i="1"/>
  <c r="AD962" i="1"/>
  <c r="AE962" i="1"/>
  <c r="AD1651" i="1"/>
  <c r="AE1651" i="1"/>
  <c r="AD332" i="1"/>
  <c r="AE332" i="1"/>
  <c r="AD1024" i="1"/>
  <c r="AE1024" i="1"/>
  <c r="AD1754" i="1"/>
  <c r="AE1754" i="1"/>
  <c r="AD497" i="1"/>
  <c r="AE497" i="1"/>
  <c r="AD1210" i="1"/>
  <c r="AE1210" i="1"/>
  <c r="AD160" i="1"/>
  <c r="AE160" i="1"/>
  <c r="AD1545" i="1"/>
  <c r="AE1545" i="1"/>
  <c r="AD1728" i="1"/>
  <c r="AE1728" i="1"/>
  <c r="AD930" i="1"/>
  <c r="AE930" i="1"/>
  <c r="AD1049" i="1"/>
  <c r="AE1049" i="1"/>
  <c r="AD911" i="1"/>
  <c r="AE911" i="1"/>
  <c r="AD1608" i="1"/>
  <c r="AE1608" i="1"/>
  <c r="AD353" i="1"/>
  <c r="AE353" i="1"/>
  <c r="AD496" i="1"/>
  <c r="AE496" i="1"/>
  <c r="AD1106" i="1"/>
  <c r="AE1106" i="1"/>
  <c r="AD291" i="1"/>
  <c r="AE291" i="1"/>
  <c r="AD257" i="1"/>
  <c r="AE257" i="1"/>
  <c r="AD1405" i="1"/>
  <c r="AE1405" i="1"/>
  <c r="AD430" i="1"/>
  <c r="AE430" i="1"/>
  <c r="AD979" i="1"/>
  <c r="AE979" i="1"/>
  <c r="AD131" i="1"/>
  <c r="AE131" i="1"/>
  <c r="AD402" i="1"/>
  <c r="AE402" i="1"/>
  <c r="AD90" i="1"/>
  <c r="AE90" i="1"/>
  <c r="AD339" i="1"/>
  <c r="AE339" i="1"/>
  <c r="AD730" i="1"/>
  <c r="AE730" i="1"/>
  <c r="AD1295" i="1"/>
  <c r="AE1295" i="1"/>
  <c r="AD1281" i="1"/>
  <c r="AE1281" i="1"/>
  <c r="AD1552" i="1"/>
  <c r="AE1552" i="1"/>
  <c r="AD626" i="1"/>
  <c r="AE626" i="1"/>
  <c r="AD746" i="1"/>
  <c r="AE746" i="1"/>
  <c r="AD1311" i="1"/>
  <c r="AE1311" i="1"/>
  <c r="AD1347" i="1"/>
  <c r="AE1347" i="1"/>
  <c r="AD1568" i="1"/>
  <c r="AE1568" i="1"/>
  <c r="AD976" i="1"/>
  <c r="AE976" i="1"/>
  <c r="AD106" i="1"/>
  <c r="AE106" i="1"/>
  <c r="AD1039" i="1"/>
  <c r="AE1039" i="1"/>
  <c r="AD1720" i="1"/>
  <c r="AE1720" i="1"/>
  <c r="AD1121" i="1"/>
  <c r="AE1121" i="1"/>
  <c r="AD780" i="1"/>
  <c r="AE780" i="1"/>
  <c r="AD1111" i="1"/>
  <c r="AE1111" i="1"/>
  <c r="AD159" i="1"/>
  <c r="AE159" i="1"/>
  <c r="AD1511" i="1"/>
  <c r="AE1511" i="1"/>
  <c r="AD1391" i="1"/>
  <c r="AE1391" i="1"/>
  <c r="AD914" i="1"/>
  <c r="AE914" i="1"/>
  <c r="AD923" i="1"/>
  <c r="AE923" i="1"/>
  <c r="AD608" i="1"/>
  <c r="AE608" i="1"/>
  <c r="AD1348" i="1"/>
  <c r="AE1348" i="1"/>
  <c r="AD1505" i="1"/>
  <c r="AE1505" i="1"/>
  <c r="AD183" i="1"/>
  <c r="AE183" i="1"/>
  <c r="AD1246" i="1"/>
  <c r="AE1246" i="1"/>
  <c r="AD658" i="1"/>
  <c r="AE658" i="1"/>
  <c r="AD1470" i="1"/>
  <c r="AE1470" i="1"/>
  <c r="AD1668" i="1"/>
  <c r="AE1668" i="1"/>
  <c r="AD1760" i="1"/>
  <c r="AE1760" i="1"/>
  <c r="AD1276" i="1"/>
  <c r="AE1276" i="1"/>
  <c r="AD179" i="1"/>
  <c r="AE179" i="1"/>
  <c r="AD1627" i="1"/>
  <c r="AE1627" i="1"/>
  <c r="AD1682" i="1"/>
  <c r="AE1682" i="1"/>
  <c r="AD1779" i="1"/>
  <c r="AE1779" i="1"/>
  <c r="AD812" i="1"/>
  <c r="AE812" i="1"/>
  <c r="AD1280" i="1"/>
  <c r="AE1280" i="1"/>
  <c r="AD1371" i="1"/>
  <c r="AE1371" i="1"/>
  <c r="AD1458" i="1"/>
  <c r="AE1458" i="1"/>
  <c r="AD1383" i="1"/>
  <c r="AE1383" i="1"/>
  <c r="AD970" i="1"/>
  <c r="AE970" i="1"/>
  <c r="AD919" i="1"/>
  <c r="AE919" i="1"/>
  <c r="AD868" i="1"/>
  <c r="AE868" i="1"/>
  <c r="AD1159" i="1"/>
  <c r="AE1159" i="1"/>
  <c r="AD1108" i="1"/>
  <c r="AE1108" i="1"/>
  <c r="AD28" i="1"/>
  <c r="AE28" i="1"/>
  <c r="AD1336" i="1"/>
  <c r="AE1336" i="1"/>
  <c r="AD1285" i="1"/>
  <c r="AE1285" i="1"/>
  <c r="AD217" i="1"/>
  <c r="AE217" i="1"/>
  <c r="AD182" i="1"/>
  <c r="AE182" i="1"/>
  <c r="AD1253" i="1"/>
  <c r="AE1253" i="1"/>
  <c r="AD925" i="1"/>
  <c r="AE925" i="1"/>
  <c r="AD890" i="1"/>
  <c r="AE890" i="1"/>
  <c r="AD839" i="1"/>
  <c r="AE839" i="1"/>
  <c r="AD788" i="1"/>
  <c r="AE788" i="1"/>
  <c r="AD4" i="1"/>
  <c r="AE4" i="1"/>
  <c r="AD1051" i="1"/>
  <c r="AE1051" i="1"/>
  <c r="AD1000" i="1"/>
  <c r="AE1000" i="1"/>
  <c r="AD949" i="1"/>
  <c r="AE949" i="1"/>
  <c r="AD1501" i="1"/>
  <c r="AE1501" i="1"/>
  <c r="AD530" i="1"/>
  <c r="AE530" i="1"/>
  <c r="AD495" i="1"/>
  <c r="AE495" i="1"/>
  <c r="AD444" i="1"/>
  <c r="AE444" i="1"/>
  <c r="AD393" i="1"/>
  <c r="AE393" i="1"/>
  <c r="AD358" i="1"/>
  <c r="AE358" i="1"/>
  <c r="AD1338" i="1"/>
  <c r="AE1338" i="1"/>
  <c r="AD1287" i="1"/>
  <c r="AE1287" i="1"/>
  <c r="AD1236" i="1"/>
  <c r="AE1236" i="1"/>
  <c r="AD1180" i="1"/>
  <c r="AE1180" i="1"/>
  <c r="AD1129" i="1"/>
  <c r="AE1129" i="1"/>
  <c r="AD1094" i="1"/>
  <c r="AE1094" i="1"/>
  <c r="AD526" i="1"/>
  <c r="AE526" i="1"/>
  <c r="AD475" i="1"/>
  <c r="AE475" i="1"/>
  <c r="AD424" i="1"/>
  <c r="AE424" i="1"/>
  <c r="AD373" i="1"/>
  <c r="AE373" i="1"/>
  <c r="AD1691" i="1"/>
  <c r="AE1691" i="1"/>
  <c r="AD819" i="1"/>
  <c r="AE819" i="1"/>
  <c r="AD766" i="1"/>
  <c r="AE766" i="1"/>
  <c r="AD715" i="1"/>
  <c r="AE715" i="1"/>
  <c r="AD664" i="1"/>
  <c r="AE664" i="1"/>
  <c r="AD613" i="1"/>
  <c r="AE613" i="1"/>
  <c r="AD876" i="1"/>
  <c r="AE876" i="1"/>
  <c r="AD825" i="1"/>
  <c r="AE825" i="1"/>
  <c r="AD790" i="1"/>
  <c r="AE790" i="1"/>
  <c r="AD1462" i="1"/>
  <c r="AE1462" i="1"/>
  <c r="AD654" i="1"/>
  <c r="AE654" i="1"/>
  <c r="AD1382" i="1"/>
  <c r="AE1382" i="1"/>
  <c r="AD1581" i="1"/>
  <c r="AE1581" i="1"/>
  <c r="AD513" i="1"/>
  <c r="AE513" i="1"/>
  <c r="AD844" i="1"/>
  <c r="AE844" i="1"/>
  <c r="AD1312" i="1"/>
  <c r="AE1312" i="1"/>
  <c r="AD1403" i="1"/>
  <c r="AE1403" i="1"/>
  <c r="AD1490" i="1"/>
  <c r="AE1490" i="1"/>
  <c r="AD587" i="1"/>
  <c r="AE587" i="1"/>
  <c r="AD464" i="1"/>
  <c r="AE464" i="1"/>
  <c r="AD177" i="1"/>
  <c r="AE177" i="1"/>
  <c r="AD1361" i="1"/>
  <c r="AE1361" i="1"/>
  <c r="AD1514" i="1"/>
  <c r="AE1514" i="1"/>
  <c r="AD618" i="1"/>
  <c r="AE618" i="1"/>
  <c r="AD1215" i="1"/>
  <c r="AE1215" i="1"/>
  <c r="AD802" i="1"/>
  <c r="AE802" i="1"/>
  <c r="AD1488" i="1"/>
  <c r="AE1488" i="1"/>
  <c r="AD1072" i="1"/>
  <c r="AE1072" i="1"/>
  <c r="AD367" i="1"/>
  <c r="AE367" i="1"/>
  <c r="AD169" i="1"/>
  <c r="AE169" i="1"/>
  <c r="AD69" i="1"/>
  <c r="AE69" i="1"/>
  <c r="AD1128" i="1"/>
  <c r="AE1128" i="1"/>
  <c r="AD1803" i="1"/>
  <c r="AE1803" i="1"/>
  <c r="AD701" i="1"/>
  <c r="AE701" i="1"/>
  <c r="AD643" i="1"/>
  <c r="AE643" i="1"/>
  <c r="AD1452" i="1"/>
  <c r="AE1452" i="1"/>
  <c r="AD882" i="1"/>
  <c r="AE882" i="1"/>
  <c r="AD1349" i="1"/>
  <c r="AE1349" i="1"/>
  <c r="AD91" i="1"/>
  <c r="AE91" i="1"/>
  <c r="AD256" i="1"/>
  <c r="AE256" i="1"/>
  <c r="AD1625" i="1"/>
  <c r="AE1625" i="1"/>
  <c r="AD98" i="1"/>
  <c r="AE98" i="1"/>
  <c r="AD1538" i="1"/>
  <c r="AE1538" i="1"/>
  <c r="AD123" i="1"/>
  <c r="AE123" i="1"/>
  <c r="AD272" i="1"/>
  <c r="AE272" i="1"/>
  <c r="AD1641" i="1"/>
  <c r="AE1641" i="1"/>
  <c r="AD226" i="1"/>
  <c r="AE226" i="1"/>
  <c r="AD1638" i="1"/>
  <c r="AE1638" i="1"/>
  <c r="AD874" i="1"/>
  <c r="AE874" i="1"/>
  <c r="AD1327" i="1"/>
  <c r="AE1327" i="1"/>
  <c r="AD1369" i="1"/>
  <c r="AE1369" i="1"/>
  <c r="AD1584" i="1"/>
  <c r="AE1584" i="1"/>
  <c r="AD1294" i="1"/>
  <c r="AE1294" i="1"/>
  <c r="AD792" i="1"/>
  <c r="AE792" i="1"/>
  <c r="AD463" i="1"/>
  <c r="AE463" i="1"/>
  <c r="AD1799" i="1"/>
  <c r="AE1799" i="1"/>
  <c r="AD1679" i="1"/>
  <c r="AE1679" i="1"/>
  <c r="AD1418" i="1"/>
  <c r="AE1418" i="1"/>
  <c r="AD172" i="1"/>
  <c r="AE172" i="1"/>
  <c r="AD912" i="1"/>
  <c r="AE912" i="1"/>
  <c r="AD1658" i="1"/>
  <c r="AE1658" i="1"/>
  <c r="AD1761" i="1"/>
  <c r="AE1761" i="1"/>
  <c r="AD1207" i="1"/>
  <c r="AE1207" i="1"/>
  <c r="AD207" i="1"/>
  <c r="AE207" i="1"/>
  <c r="AD1543" i="1"/>
  <c r="AE1543" i="1"/>
  <c r="AD1758" i="1"/>
  <c r="AE1758" i="1"/>
  <c r="AD1765" i="1"/>
  <c r="AE1765" i="1"/>
  <c r="AD429" i="1"/>
  <c r="AE429" i="1"/>
  <c r="AD467" i="1"/>
  <c r="AE467" i="1"/>
  <c r="AD833" i="1"/>
  <c r="AE833" i="1"/>
  <c r="AD129" i="1"/>
  <c r="AE129" i="1"/>
  <c r="AD1504" i="1"/>
  <c r="AE1504" i="1"/>
  <c r="AD1324" i="1"/>
  <c r="AE1324" i="1"/>
  <c r="AD211" i="1"/>
  <c r="AE211" i="1"/>
  <c r="AD1659" i="1"/>
  <c r="AE1659" i="1"/>
  <c r="AD1714" i="1"/>
  <c r="AE1714" i="1"/>
  <c r="AD1640" i="1"/>
  <c r="AE1640" i="1"/>
  <c r="AD714" i="1"/>
  <c r="AE714" i="1"/>
  <c r="AD663" i="1"/>
  <c r="AE663" i="1"/>
  <c r="AD612" i="1"/>
  <c r="AE612" i="1"/>
  <c r="AD903" i="1"/>
  <c r="AE903" i="1"/>
  <c r="AD852" i="1"/>
  <c r="AE852" i="1"/>
  <c r="AD1131" i="1"/>
  <c r="AE1131" i="1"/>
  <c r="AD1080" i="1"/>
  <c r="AE1080" i="1"/>
  <c r="AD1029" i="1"/>
  <c r="AE1029" i="1"/>
  <c r="AD1320" i="1"/>
  <c r="AE1320" i="1"/>
  <c r="AD1269" i="1"/>
  <c r="AE1269" i="1"/>
  <c r="AD997" i="1"/>
  <c r="AE997" i="1"/>
  <c r="AD669" i="1"/>
  <c r="AE669" i="1"/>
  <c r="AD634" i="1"/>
  <c r="AE634" i="1"/>
  <c r="AD583" i="1"/>
  <c r="AE583" i="1"/>
  <c r="AD532" i="1"/>
  <c r="AE532" i="1"/>
  <c r="AD846" i="1"/>
  <c r="AE846" i="1"/>
  <c r="AD795" i="1"/>
  <c r="AE795" i="1"/>
  <c r="AD744" i="1"/>
  <c r="AE744" i="1"/>
  <c r="AD693" i="1"/>
  <c r="AE693" i="1"/>
  <c r="AD578" i="1"/>
  <c r="AE578" i="1"/>
  <c r="AD1622" i="1"/>
  <c r="AE1622" i="1"/>
  <c r="AD239" i="1"/>
  <c r="AE239" i="1"/>
  <c r="AD188" i="1"/>
  <c r="AE188" i="1"/>
  <c r="AD137" i="1"/>
  <c r="AE137" i="1"/>
  <c r="AD102" i="1"/>
  <c r="AE102" i="1"/>
  <c r="AD1082" i="1"/>
  <c r="AE1082" i="1"/>
  <c r="AD1031" i="1"/>
  <c r="AE1031" i="1"/>
  <c r="AD980" i="1"/>
  <c r="AE980" i="1"/>
  <c r="AD924" i="1"/>
  <c r="AE924" i="1"/>
  <c r="AD873" i="1"/>
  <c r="AE873" i="1"/>
  <c r="AD838" i="1"/>
  <c r="AE838" i="1"/>
  <c r="AD270" i="1"/>
  <c r="AE270" i="1"/>
  <c r="AD219" i="1"/>
  <c r="AE219" i="1"/>
  <c r="AD168" i="1"/>
  <c r="AE168" i="1"/>
  <c r="AD117" i="1"/>
  <c r="AE117" i="1"/>
  <c r="AD1435" i="1"/>
  <c r="AE1435" i="1"/>
  <c r="AD563" i="1"/>
  <c r="AE563" i="1"/>
  <c r="AD510" i="1"/>
  <c r="AE510" i="1"/>
  <c r="AD459" i="1"/>
  <c r="AE459" i="1"/>
  <c r="AD408" i="1"/>
  <c r="AE408" i="1"/>
  <c r="AD357" i="1"/>
  <c r="AE357" i="1"/>
  <c r="AD620" i="1"/>
  <c r="AE620" i="1"/>
  <c r="AD569" i="1"/>
  <c r="AE569" i="1"/>
  <c r="AD534" i="1"/>
  <c r="AE534" i="1"/>
  <c r="AD1787" i="1"/>
  <c r="AE1787" i="1"/>
  <c r="AD758" i="1"/>
  <c r="AE758" i="1"/>
  <c r="AD1006" i="1"/>
  <c r="AE1006" i="1"/>
  <c r="AD1670" i="1"/>
  <c r="AE1670" i="1"/>
  <c r="AD593" i="1"/>
  <c r="AE593" i="1"/>
  <c r="AD1413" i="1"/>
  <c r="AE1413" i="1"/>
  <c r="AD1356" i="1"/>
  <c r="AE1356" i="1"/>
  <c r="AD243" i="1"/>
  <c r="AE243" i="1"/>
  <c r="AD1707" i="1"/>
  <c r="AE1707" i="1"/>
  <c r="AD1746" i="1"/>
  <c r="AE1746" i="1"/>
  <c r="AD1195" i="1"/>
  <c r="AE1195" i="1"/>
  <c r="AD752" i="1"/>
  <c r="AE752" i="1"/>
  <c r="AD1482" i="1"/>
  <c r="AE1482" i="1"/>
  <c r="AD1617" i="1"/>
  <c r="AE1617" i="1"/>
  <c r="AD581" i="1"/>
  <c r="AE581" i="1"/>
  <c r="AD1771" i="1"/>
  <c r="AE1771" i="1"/>
  <c r="AD1242" i="1"/>
  <c r="AE1242" i="1"/>
  <c r="AD176" i="1"/>
  <c r="AE176" i="1"/>
  <c r="AD1561" i="1"/>
  <c r="AE1561" i="1"/>
  <c r="AD1744" i="1"/>
  <c r="AE1744" i="1"/>
  <c r="AD899" i="1"/>
  <c r="AE899" i="1"/>
  <c r="AD1025" i="1"/>
  <c r="AE1025" i="1"/>
  <c r="AD666" i="1"/>
  <c r="AE666" i="1"/>
  <c r="AD323" i="1"/>
  <c r="AE323" i="1"/>
  <c r="AD1339" i="1"/>
  <c r="AE1339" i="1"/>
  <c r="AD1800" i="1"/>
  <c r="AE1800" i="1"/>
  <c r="AD1740" i="1"/>
  <c r="AE1740" i="1"/>
  <c r="AD811" i="1"/>
  <c r="AE811" i="1"/>
  <c r="AD1441" i="1"/>
  <c r="AE1441" i="1"/>
  <c r="AD843" i="1"/>
  <c r="AE843" i="1"/>
  <c r="AD560" i="1"/>
  <c r="AE560" i="1"/>
  <c r="AD945" i="1"/>
  <c r="AE945" i="1"/>
  <c r="AD1457" i="1"/>
  <c r="AE1457" i="1"/>
  <c r="AD1465" i="1"/>
  <c r="AE1465" i="1"/>
  <c r="AD155" i="1"/>
  <c r="AE155" i="1"/>
  <c r="AD288" i="1"/>
  <c r="AE288" i="1"/>
  <c r="AD1657" i="1"/>
  <c r="AE1657" i="1"/>
  <c r="AD354" i="1"/>
  <c r="AE354" i="1"/>
  <c r="AD672" i="1"/>
  <c r="AE672" i="1"/>
  <c r="AD457" i="1"/>
  <c r="AE457" i="1"/>
  <c r="AD767" i="1"/>
  <c r="AE767" i="1"/>
  <c r="AD1448" i="1"/>
  <c r="AE1448" i="1"/>
  <c r="AD1233" i="1"/>
  <c r="AE1233" i="1"/>
  <c r="AD1549" i="1"/>
  <c r="AE1549" i="1"/>
  <c r="AD684" i="1"/>
  <c r="AE684" i="1"/>
  <c r="AD1200" i="1"/>
  <c r="AE1200" i="1"/>
  <c r="AD1074" i="1"/>
  <c r="AE1074" i="1"/>
  <c r="AD1394" i="1"/>
  <c r="AE1394" i="1"/>
  <c r="AD888" i="1"/>
  <c r="AE888" i="1"/>
  <c r="AD511" i="1"/>
  <c r="AE511" i="1"/>
  <c r="AD161" i="1"/>
  <c r="AE161" i="1"/>
  <c r="AD1423" i="1"/>
  <c r="AE1423" i="1"/>
  <c r="AD1355" i="1"/>
  <c r="AE1355" i="1"/>
  <c r="AD941" i="1"/>
  <c r="AE941" i="1"/>
  <c r="AD755" i="1"/>
  <c r="AE755" i="1"/>
  <c r="AD1580" i="1"/>
  <c r="AE1580" i="1"/>
  <c r="AD242" i="1"/>
  <c r="AE242" i="1"/>
  <c r="AD477" i="1"/>
  <c r="AE477" i="1"/>
  <c r="AD499" i="1"/>
  <c r="AE499" i="1"/>
  <c r="AD1203" i="1"/>
  <c r="AE1203" i="1"/>
  <c r="AD1363" i="1"/>
  <c r="AE1363" i="1"/>
  <c r="AD433" i="1"/>
  <c r="AE433" i="1"/>
  <c r="AD458" i="1"/>
  <c r="AE458" i="1"/>
  <c r="AD407" i="1"/>
  <c r="AE407" i="1"/>
  <c r="AD356" i="1"/>
  <c r="AE356" i="1"/>
  <c r="AD647" i="1"/>
  <c r="AE647" i="1"/>
  <c r="AD596" i="1"/>
  <c r="AE596" i="1"/>
  <c r="AD875" i="1"/>
  <c r="AE875" i="1"/>
  <c r="AD824" i="1"/>
  <c r="AE824" i="1"/>
  <c r="AD773" i="1"/>
  <c r="AE773" i="1"/>
  <c r="AD1064" i="1"/>
  <c r="AE1064" i="1"/>
  <c r="AD1013" i="1"/>
  <c r="AE1013" i="1"/>
  <c r="AD741" i="1"/>
  <c r="AE741" i="1"/>
  <c r="AD413" i="1"/>
  <c r="AE413" i="1"/>
  <c r="AD378" i="1"/>
  <c r="AE378" i="1"/>
  <c r="AD327" i="1"/>
  <c r="AE327" i="1"/>
  <c r="AD276" i="1"/>
  <c r="AE276" i="1"/>
  <c r="AD590" i="1"/>
  <c r="AE590" i="1"/>
  <c r="AD539" i="1"/>
  <c r="AE539" i="1"/>
  <c r="AD488" i="1"/>
  <c r="AE488" i="1"/>
  <c r="AD437" i="1"/>
  <c r="AE437" i="1"/>
  <c r="AD1628" i="1"/>
  <c r="AE1628" i="1"/>
  <c r="AD1366" i="1"/>
  <c r="AE1366" i="1"/>
  <c r="AD1342" i="1"/>
  <c r="AE1342" i="1"/>
  <c r="AD1291" i="1"/>
  <c r="AE1291" i="1"/>
  <c r="AD1240" i="1"/>
  <c r="AE1240" i="1"/>
  <c r="AD1189" i="1"/>
  <c r="AE1189" i="1"/>
  <c r="AD826" i="1"/>
  <c r="AE826" i="1"/>
  <c r="AD775" i="1"/>
  <c r="AE775" i="1"/>
  <c r="AD724" i="1"/>
  <c r="AE724" i="1"/>
  <c r="AD668" i="1"/>
  <c r="AE668" i="1"/>
  <c r="AD617" i="1"/>
  <c r="AE617" i="1"/>
  <c r="AD582" i="1"/>
  <c r="AE582" i="1"/>
  <c r="AD14" i="1"/>
  <c r="AE14" i="1"/>
  <c r="AD1306" i="1"/>
  <c r="AE1306" i="1"/>
  <c r="AD1255" i="1"/>
  <c r="AE1255" i="1"/>
  <c r="AD1204" i="1"/>
  <c r="AE1204" i="1"/>
  <c r="AD50" i="1"/>
  <c r="AE50" i="1"/>
  <c r="AD307" i="1"/>
  <c r="AE307" i="1"/>
  <c r="AD254" i="1"/>
  <c r="AE254" i="1"/>
  <c r="AD203" i="1"/>
  <c r="AE203" i="1"/>
  <c r="AD152" i="1"/>
  <c r="AE152" i="1"/>
  <c r="AD101" i="1"/>
  <c r="AE101" i="1"/>
  <c r="AD364" i="1"/>
  <c r="AE364" i="1"/>
  <c r="AD313" i="1"/>
  <c r="AE313" i="1"/>
  <c r="AD278" i="1"/>
  <c r="AE278" i="1"/>
  <c r="AD1665" i="1"/>
  <c r="AE1665" i="1"/>
  <c r="AD439" i="1"/>
  <c r="AE439" i="1"/>
  <c r="AD1358" i="1"/>
  <c r="AE1358" i="1"/>
  <c r="AD1170" i="1"/>
  <c r="AE1170" i="1"/>
  <c r="AD1534" i="1"/>
  <c r="AE1534" i="1"/>
  <c r="AD1427" i="1"/>
  <c r="AE1427" i="1"/>
  <c r="AD509" i="1"/>
  <c r="AE509" i="1"/>
  <c r="AD531" i="1"/>
  <c r="AE531" i="1"/>
  <c r="AD1351" i="1"/>
  <c r="AE1351" i="1"/>
  <c r="AD1525" i="1"/>
  <c r="AE1525" i="1"/>
  <c r="AD348" i="1"/>
  <c r="AE348" i="1"/>
  <c r="AD1040" i="1"/>
  <c r="AE1040" i="1"/>
  <c r="AD1770" i="1"/>
  <c r="AE1770" i="1"/>
  <c r="AD625" i="1"/>
  <c r="AE625" i="1"/>
  <c r="AD695" i="1"/>
  <c r="AE695" i="1"/>
  <c r="AD1645" i="1"/>
  <c r="AE1645" i="1"/>
  <c r="AD603" i="1"/>
  <c r="AE603" i="1"/>
  <c r="AD480" i="1"/>
  <c r="AE480" i="1"/>
  <c r="AD305" i="1"/>
  <c r="AE305" i="1"/>
  <c r="AD1377" i="1"/>
  <c r="AE1377" i="1"/>
  <c r="AD1734" i="1"/>
  <c r="AE1734" i="1"/>
  <c r="AD1158" i="1"/>
  <c r="AE1158" i="1"/>
  <c r="AD611" i="1"/>
  <c r="AE611" i="1"/>
  <c r="AD130" i="1"/>
  <c r="AE130" i="1"/>
  <c r="AD1788" i="1"/>
  <c r="AE1788" i="1"/>
  <c r="AD1232" i="1"/>
  <c r="AE1232" i="1"/>
  <c r="AD39" i="1"/>
  <c r="AE39" i="1"/>
  <c r="AD189" i="1"/>
  <c r="AE189" i="1"/>
  <c r="AD769" i="1"/>
  <c r="AE769" i="1"/>
  <c r="AD1213" i="1"/>
  <c r="AE1213" i="1"/>
  <c r="AD898" i="1"/>
  <c r="AE898" i="1"/>
  <c r="AD337" i="1"/>
  <c r="AE337" i="1"/>
  <c r="AD817" i="1"/>
  <c r="AE817" i="1"/>
  <c r="AD1656" i="1"/>
  <c r="AE1656" i="1"/>
  <c r="AD1389" i="1"/>
  <c r="AE1389" i="1"/>
  <c r="AD1664" i="1"/>
  <c r="AE1664" i="1"/>
  <c r="AD832" i="1"/>
  <c r="AE832" i="1"/>
  <c r="AD1578" i="1"/>
  <c r="AE1578" i="1"/>
  <c r="AD1661" i="1"/>
  <c r="AE1661" i="1"/>
  <c r="AD60" i="1"/>
  <c r="AE60" i="1"/>
  <c r="AD848" i="1"/>
  <c r="AE848" i="1"/>
  <c r="AD1594" i="1"/>
  <c r="AE1594" i="1"/>
  <c r="AD1713" i="1"/>
  <c r="AE1713" i="1"/>
  <c r="AD706" i="1"/>
  <c r="AE706" i="1"/>
  <c r="AD859" i="1"/>
  <c r="AE859" i="1"/>
  <c r="AD576" i="1"/>
  <c r="AE576" i="1"/>
  <c r="AD1201" i="1"/>
  <c r="AE1201" i="1"/>
  <c r="AD1473" i="1"/>
  <c r="AE1473" i="1"/>
  <c r="AD1059" i="1"/>
  <c r="AE1059" i="1"/>
  <c r="AD138" i="1"/>
  <c r="AE138" i="1"/>
  <c r="AD1055" i="1"/>
  <c r="AE1055" i="1"/>
  <c r="AD1736" i="1"/>
  <c r="AE1736" i="1"/>
  <c r="AD1600" i="1"/>
  <c r="AE1600" i="1"/>
  <c r="AD1392" i="1"/>
  <c r="AE1392" i="1"/>
  <c r="AD1196" i="1"/>
  <c r="AE1196" i="1"/>
  <c r="AD147" i="1"/>
  <c r="AE147" i="1"/>
  <c r="AD1595" i="1"/>
  <c r="AE1595" i="1"/>
  <c r="AD1650" i="1"/>
  <c r="AE1650" i="1"/>
  <c r="AD553" i="1"/>
  <c r="AE553" i="1"/>
  <c r="AD799" i="1"/>
  <c r="AE799" i="1"/>
  <c r="AD1480" i="1"/>
  <c r="AE1480" i="1"/>
  <c r="AD1711" i="1"/>
  <c r="AE1711" i="1"/>
  <c r="AD1750" i="1"/>
  <c r="AE1750" i="1"/>
  <c r="AD126" i="1"/>
  <c r="AE126" i="1"/>
  <c r="AD1043" i="1"/>
  <c r="AE1043" i="1"/>
  <c r="AD450" i="1"/>
  <c r="AE450" i="1"/>
  <c r="AD258" i="1"/>
  <c r="AE258" i="1"/>
  <c r="AD1020" i="1"/>
  <c r="AE1020" i="1"/>
  <c r="AD989" i="1"/>
  <c r="AE989" i="1"/>
  <c r="AD787" i="1"/>
  <c r="AE787" i="1"/>
  <c r="AD1612" i="1"/>
  <c r="AE1612" i="1"/>
  <c r="AD1365" i="1"/>
  <c r="AE1365" i="1"/>
  <c r="AD1467" i="1"/>
  <c r="AE1467" i="1"/>
  <c r="AD202" i="1"/>
  <c r="AE202" i="1"/>
  <c r="AD151" i="1"/>
  <c r="AE151" i="1"/>
  <c r="AD100" i="1"/>
  <c r="AE100" i="1"/>
  <c r="AD391" i="1"/>
  <c r="AE391" i="1"/>
  <c r="AD340" i="1"/>
  <c r="AE340" i="1"/>
  <c r="AD619" i="1"/>
  <c r="AE619" i="1"/>
  <c r="AD568" i="1"/>
  <c r="AE568" i="1"/>
  <c r="AD517" i="1"/>
  <c r="AE517" i="1"/>
  <c r="AD808" i="1"/>
  <c r="AE808" i="1"/>
  <c r="AD757" i="1"/>
  <c r="AE757" i="1"/>
  <c r="AD485" i="1"/>
  <c r="AE485" i="1"/>
  <c r="AD157" i="1"/>
  <c r="AE157" i="1"/>
  <c r="AD122" i="1"/>
  <c r="AE122" i="1"/>
  <c r="AD71" i="1"/>
  <c r="AE71" i="1"/>
  <c r="AD20" i="1"/>
  <c r="AE20" i="1"/>
  <c r="AD334" i="1"/>
  <c r="AE334" i="1"/>
  <c r="AD283" i="1"/>
  <c r="AE283" i="1"/>
  <c r="AD232" i="1"/>
  <c r="AE232" i="1"/>
  <c r="AD181" i="1"/>
  <c r="AE181" i="1"/>
  <c r="AD1372" i="1"/>
  <c r="AE1372" i="1"/>
  <c r="AD1139" i="1"/>
  <c r="AE1139" i="1"/>
  <c r="AD1086" i="1"/>
  <c r="AE1086" i="1"/>
  <c r="AD1035" i="1"/>
  <c r="AE1035" i="1"/>
  <c r="AD984" i="1"/>
  <c r="AE984" i="1"/>
  <c r="AD933" i="1"/>
  <c r="AE933" i="1"/>
  <c r="AD570" i="1"/>
  <c r="AE570" i="1"/>
  <c r="AD519" i="1"/>
  <c r="AE519" i="1"/>
  <c r="AD468" i="1"/>
  <c r="AE468" i="1"/>
  <c r="AD412" i="1"/>
  <c r="AE412" i="1"/>
  <c r="AD361" i="1"/>
  <c r="AE361" i="1"/>
  <c r="AD326" i="1"/>
  <c r="AE326" i="1"/>
  <c r="AD1085" i="1"/>
  <c r="AE1085" i="1"/>
  <c r="AD1050" i="1"/>
  <c r="AE1050" i="1"/>
  <c r="AD999" i="1"/>
  <c r="AE999" i="1"/>
  <c r="AD948" i="1"/>
  <c r="AE948" i="1"/>
  <c r="AD1562" i="1"/>
  <c r="AE1562" i="1"/>
  <c r="AD51" i="1"/>
  <c r="AE51" i="1"/>
  <c r="AD1325" i="1"/>
  <c r="AE1325" i="1"/>
  <c r="AD1290" i="1"/>
  <c r="AE1290" i="1"/>
  <c r="AD1239" i="1"/>
  <c r="AE1239" i="1"/>
  <c r="AD1188" i="1"/>
  <c r="AE1188" i="1"/>
  <c r="AD108" i="1"/>
  <c r="AE108" i="1"/>
  <c r="AD57" i="1"/>
  <c r="AE57" i="1"/>
  <c r="AD22" i="1"/>
  <c r="AE22" i="1"/>
  <c r="AD120" i="1"/>
  <c r="AE120" i="1"/>
  <c r="AD287" i="1"/>
  <c r="AE287" i="1"/>
  <c r="AD1607" i="1"/>
  <c r="AE1607" i="1"/>
  <c r="AD210" i="1"/>
  <c r="AE210" i="1"/>
  <c r="AD1065" i="1"/>
  <c r="AE1065" i="1"/>
  <c r="AD1021" i="1"/>
  <c r="AE1021" i="1"/>
  <c r="AD835" i="1"/>
  <c r="AE835" i="1"/>
  <c r="AD1660" i="1"/>
  <c r="AE1660" i="1"/>
  <c r="AD1540" i="1"/>
  <c r="AE1540" i="1"/>
  <c r="AD860" i="1"/>
  <c r="AE860" i="1"/>
  <c r="AD1328" i="1"/>
  <c r="AE1328" i="1"/>
  <c r="AD1419" i="1"/>
  <c r="AE1419" i="1"/>
  <c r="AD1506" i="1"/>
  <c r="AE1506" i="1"/>
  <c r="AD41" i="1"/>
  <c r="AE41" i="1"/>
  <c r="AD1393" i="1"/>
  <c r="AE1393" i="1"/>
  <c r="AD1275" i="1"/>
  <c r="AE1275" i="1"/>
  <c r="AD768" i="1"/>
  <c r="AE768" i="1"/>
  <c r="AD1498" i="1"/>
  <c r="AE1498" i="1"/>
  <c r="AD1633" i="1"/>
  <c r="AE1633" i="1"/>
  <c r="AD1267" i="1"/>
  <c r="AE1267" i="1"/>
  <c r="AD1554" i="1"/>
  <c r="AE1554" i="1"/>
  <c r="AD561" i="1"/>
  <c r="AE561" i="1"/>
  <c r="AD382" i="1"/>
  <c r="AE382" i="1"/>
  <c r="AD1579" i="1"/>
  <c r="AE1579" i="1"/>
  <c r="AD249" i="1"/>
  <c r="AE249" i="1"/>
  <c r="AD931" i="1"/>
  <c r="AE931" i="1"/>
  <c r="AD544" i="1"/>
  <c r="AE544" i="1"/>
  <c r="AD132" i="1"/>
  <c r="AE132" i="1"/>
  <c r="AD398" i="1"/>
  <c r="AE398" i="1"/>
  <c r="AD145" i="1"/>
  <c r="AE145" i="1"/>
  <c r="AD1381" i="1"/>
  <c r="AE1381" i="1"/>
  <c r="AD44" i="1"/>
  <c r="AE44" i="1"/>
  <c r="AD1697" i="1"/>
  <c r="AE1697" i="1"/>
  <c r="AD837" i="1"/>
  <c r="AE837" i="1"/>
  <c r="AD750" i="1"/>
  <c r="AE750" i="1"/>
  <c r="AD1478" i="1"/>
  <c r="AE1478" i="1"/>
  <c r="AD1677" i="1"/>
  <c r="AE1677" i="1"/>
  <c r="AD1571" i="1"/>
  <c r="AE1571" i="1"/>
  <c r="AD897" i="1"/>
  <c r="AE897" i="1"/>
  <c r="AD556" i="1"/>
  <c r="AE556" i="1"/>
  <c r="AD1120" i="1"/>
  <c r="AE1120" i="1"/>
  <c r="AD434" i="1"/>
  <c r="AE434" i="1"/>
  <c r="AD1235" i="1"/>
  <c r="AE1235" i="1"/>
  <c r="AD572" i="1"/>
  <c r="AE572" i="1"/>
  <c r="AD1136" i="1"/>
  <c r="AE1136" i="1"/>
  <c r="AD690" i="1"/>
  <c r="AE690" i="1"/>
  <c r="AD1329" i="1"/>
  <c r="AE1329" i="1"/>
  <c r="AD1455" i="1"/>
  <c r="AE1455" i="1"/>
  <c r="AD76" i="1"/>
  <c r="AE76" i="1"/>
  <c r="AD864" i="1"/>
  <c r="AE864" i="1"/>
  <c r="AD1610" i="1"/>
  <c r="AE1610" i="1"/>
  <c r="AD1729" i="1"/>
  <c r="AE1729" i="1"/>
  <c r="AD1575" i="1"/>
  <c r="AE1575" i="1"/>
  <c r="AD906" i="1"/>
  <c r="AE906" i="1"/>
  <c r="AD16" i="1"/>
  <c r="AE16" i="1"/>
  <c r="AD1385" i="1"/>
  <c r="AE1385" i="1"/>
  <c r="AD482" i="1"/>
  <c r="AE482" i="1"/>
  <c r="AD770" i="1"/>
  <c r="AE770" i="1"/>
  <c r="AD349" i="1"/>
  <c r="AE349" i="1"/>
  <c r="AD435" i="1"/>
  <c r="AE435" i="1"/>
  <c r="AD577" i="1"/>
  <c r="AE577" i="1"/>
  <c r="AD1699" i="1"/>
  <c r="AE1699" i="1"/>
  <c r="AD234" i="1"/>
  <c r="AE234" i="1"/>
  <c r="AD1087" i="1"/>
  <c r="AE1087" i="1"/>
  <c r="AD1768" i="1"/>
  <c r="AE1768" i="1"/>
  <c r="AD1359" i="1"/>
  <c r="AE1359" i="1"/>
  <c r="AD1483" i="1"/>
  <c r="AE1483" i="1"/>
  <c r="AD1140" i="1"/>
  <c r="AE1140" i="1"/>
  <c r="AD558" i="1"/>
  <c r="AE558" i="1"/>
  <c r="AD1169" i="1"/>
  <c r="AE1169" i="1"/>
  <c r="AD1533" i="1"/>
  <c r="AE1533" i="1"/>
  <c r="AD1395" i="1"/>
  <c r="AE1395" i="1"/>
  <c r="AD800" i="1"/>
  <c r="AE800" i="1"/>
  <c r="AD174" i="1"/>
  <c r="AE174" i="1"/>
  <c r="AD1091" i="1"/>
  <c r="AE1091" i="1"/>
  <c r="AD834" i="1"/>
  <c r="AE834" i="1"/>
  <c r="AD1380" i="1"/>
  <c r="AE1380" i="1"/>
  <c r="AD1708" i="1"/>
  <c r="AE1708" i="1"/>
  <c r="AD1289" i="1"/>
  <c r="AE1289" i="1"/>
  <c r="AD1254" i="1"/>
  <c r="AE1254" i="1"/>
  <c r="AD186" i="1"/>
  <c r="AE186" i="1"/>
  <c r="AD135" i="1"/>
  <c r="AE135" i="1"/>
  <c r="AD84" i="1"/>
  <c r="AE84" i="1"/>
  <c r="AD363" i="1"/>
  <c r="AE363" i="1"/>
  <c r="AD312" i="1"/>
  <c r="AE312" i="1"/>
  <c r="AD261" i="1"/>
  <c r="AE261" i="1"/>
  <c r="AD552" i="1"/>
  <c r="AE552" i="1"/>
  <c r="AD501" i="1"/>
  <c r="AE501" i="1"/>
  <c r="AD229" i="1"/>
  <c r="AE229" i="1"/>
  <c r="AD1260" i="1"/>
  <c r="AE1260" i="1"/>
  <c r="AD1209" i="1"/>
  <c r="AE1209" i="1"/>
  <c r="AD1174" i="1"/>
  <c r="AE1174" i="1"/>
  <c r="AD390" i="1"/>
  <c r="AE390" i="1"/>
  <c r="AD78" i="1"/>
  <c r="AE78" i="1"/>
  <c r="AD27" i="1"/>
  <c r="AE27" i="1"/>
  <c r="AD1319" i="1"/>
  <c r="AE1319" i="1"/>
  <c r="AD1268" i="1"/>
  <c r="AE1268" i="1"/>
  <c r="AD1755" i="1"/>
  <c r="AE1755" i="1"/>
  <c r="AD883" i="1"/>
  <c r="AE883" i="1"/>
  <c r="AD830" i="1"/>
  <c r="AE830" i="1"/>
  <c r="AD779" i="1"/>
  <c r="AE779" i="1"/>
  <c r="AD728" i="1"/>
  <c r="AE728" i="1"/>
  <c r="AD677" i="1"/>
  <c r="AE677" i="1"/>
  <c r="AD314" i="1"/>
  <c r="AE314" i="1"/>
  <c r="AD263" i="1"/>
  <c r="AE263" i="1"/>
  <c r="AD212" i="1"/>
  <c r="AE212" i="1"/>
  <c r="AD156" i="1"/>
  <c r="AE156" i="1"/>
  <c r="AD105" i="1"/>
  <c r="AE105" i="1"/>
  <c r="AD70" i="1"/>
  <c r="AE70" i="1"/>
  <c r="AD829" i="1"/>
  <c r="AE829" i="1"/>
  <c r="AD794" i="1"/>
  <c r="AE794" i="1"/>
  <c r="AD743" i="1"/>
  <c r="AE743" i="1"/>
  <c r="AD692" i="1"/>
  <c r="AE692" i="1"/>
  <c r="AD1073" i="1"/>
  <c r="AE1073" i="1"/>
  <c r="AD1152" i="1"/>
  <c r="AE1152" i="1"/>
  <c r="AD1069" i="1"/>
  <c r="AE1069" i="1"/>
  <c r="AD1034" i="1"/>
  <c r="AE1034" i="1"/>
  <c r="AD983" i="1"/>
  <c r="AE983" i="1"/>
  <c r="AD932" i="1"/>
  <c r="AE932" i="1"/>
  <c r="AD1211" i="1"/>
  <c r="AE1211" i="1"/>
  <c r="AD1160" i="1"/>
  <c r="AE1160" i="1"/>
  <c r="AD1109" i="1"/>
  <c r="AE1109" i="1"/>
  <c r="AD1144" i="1"/>
  <c r="AE1144" i="1"/>
  <c r="AD575" i="1"/>
  <c r="AE575" i="1"/>
  <c r="AD673" i="1"/>
  <c r="AE673" i="1"/>
  <c r="AD1503" i="1"/>
  <c r="AE1503" i="1"/>
  <c r="AD206" i="1"/>
  <c r="AE206" i="1"/>
  <c r="AD1123" i="1"/>
  <c r="AE1123" i="1"/>
  <c r="AD1090" i="1"/>
  <c r="AE1090" i="1"/>
  <c r="AD1555" i="1"/>
  <c r="AE1555" i="1"/>
  <c r="AD13" i="1"/>
  <c r="AE13" i="1"/>
  <c r="AD259" i="1"/>
  <c r="AE259" i="1"/>
  <c r="AD1723" i="1"/>
  <c r="AE1723" i="1"/>
  <c r="AD1762" i="1"/>
  <c r="AE1762" i="1"/>
  <c r="AD1258" i="1"/>
  <c r="AE1258" i="1"/>
  <c r="AD1794" i="1"/>
  <c r="AE1794" i="1"/>
  <c r="AD428" i="1"/>
  <c r="AE428" i="1"/>
  <c r="AD1056" i="1"/>
  <c r="AE1056" i="1"/>
  <c r="AD1786" i="1"/>
  <c r="AE1786" i="1"/>
  <c r="AD753" i="1"/>
  <c r="AE753" i="1"/>
  <c r="AD1577" i="1"/>
  <c r="AE1577" i="1"/>
  <c r="AD734" i="1"/>
  <c r="AE734" i="1"/>
  <c r="AD401" i="1"/>
  <c r="AE401" i="1"/>
  <c r="AD713" i="1"/>
  <c r="AE713" i="1"/>
  <c r="AD615" i="1"/>
  <c r="AE615" i="1"/>
  <c r="AD1748" i="1"/>
  <c r="AE1748" i="1"/>
  <c r="AD1531" i="1"/>
  <c r="AE1531" i="1"/>
  <c r="AD1084" i="1"/>
  <c r="AE1084" i="1"/>
  <c r="AD83" i="1"/>
  <c r="AE83" i="1"/>
  <c r="AD1547" i="1"/>
  <c r="AE1547" i="1"/>
  <c r="AD1602" i="1"/>
  <c r="AE1602" i="1"/>
  <c r="AD113" i="1"/>
  <c r="AE113" i="1"/>
  <c r="AD588" i="1"/>
  <c r="AE588" i="1"/>
  <c r="AD1168" i="1"/>
  <c r="AE1168" i="1"/>
  <c r="AD818" i="1"/>
  <c r="AE818" i="1"/>
  <c r="AD1362" i="1"/>
  <c r="AE1362" i="1"/>
  <c r="AD1769" i="1"/>
  <c r="AE1769" i="1"/>
  <c r="AD171" i="1"/>
  <c r="AE171" i="1"/>
  <c r="AD304" i="1"/>
  <c r="AE304" i="1"/>
  <c r="AD1673" i="1"/>
  <c r="AE1673" i="1"/>
  <c r="AD1489" i="1"/>
  <c r="AE1489" i="1"/>
  <c r="AD978" i="1"/>
  <c r="AE978" i="1"/>
  <c r="AD861" i="1"/>
  <c r="AE861" i="1"/>
  <c r="AD723" i="1"/>
  <c r="AE723" i="1"/>
  <c r="AD1532" i="1"/>
  <c r="AE1532" i="1"/>
  <c r="AD1701" i="1"/>
  <c r="AE1701" i="1"/>
  <c r="AD954" i="1"/>
  <c r="AE954" i="1"/>
  <c r="AD48" i="1"/>
  <c r="AE48" i="1"/>
  <c r="AD1417" i="1"/>
  <c r="AE1417" i="1"/>
  <c r="AD1632" i="1"/>
  <c r="AE1632" i="1"/>
  <c r="AD1409" i="1"/>
  <c r="AE1409" i="1"/>
  <c r="AD502" i="1"/>
  <c r="AE502" i="1"/>
  <c r="AD958" i="1"/>
  <c r="AE958" i="1"/>
  <c r="AD1606" i="1"/>
  <c r="AE1606" i="1"/>
  <c r="AD209" i="1"/>
  <c r="AE209" i="1"/>
  <c r="AD1572" i="1"/>
  <c r="AE1572" i="1"/>
  <c r="AD1530" i="1"/>
  <c r="AE1530" i="1"/>
  <c r="AD53" i="1"/>
  <c r="AE53" i="1"/>
  <c r="AD638" i="1"/>
  <c r="AE638" i="1"/>
  <c r="AD1343" i="1"/>
  <c r="AE1343" i="1"/>
  <c r="AD1565" i="1"/>
  <c r="AE1565" i="1"/>
  <c r="AD1557" i="1"/>
  <c r="AE1557" i="1"/>
  <c r="AD1583" i="1"/>
  <c r="AE1583" i="1"/>
  <c r="AD1033" i="1"/>
  <c r="AE1033" i="1"/>
  <c r="AD998" i="1"/>
  <c r="AE998" i="1"/>
  <c r="AD1273" i="1"/>
  <c r="AE1273" i="1"/>
  <c r="AD1238" i="1"/>
  <c r="AE1238" i="1"/>
  <c r="AD158" i="1"/>
  <c r="AE158" i="1"/>
  <c r="AD107" i="1"/>
  <c r="AE107" i="1"/>
  <c r="AD56" i="1"/>
  <c r="AE56" i="1"/>
  <c r="AD5" i="1"/>
  <c r="AE5" i="1"/>
  <c r="AD296" i="1"/>
  <c r="AE296" i="1"/>
  <c r="AD245" i="1"/>
  <c r="AE245" i="1"/>
  <c r="AD1316" i="1"/>
  <c r="AE1316" i="1"/>
  <c r="AD1004" i="1"/>
  <c r="AE1004" i="1"/>
  <c r="AD953" i="1"/>
  <c r="AE953" i="1"/>
  <c r="AD918" i="1"/>
  <c r="AE918" i="1"/>
  <c r="AD134" i="1"/>
  <c r="AE134" i="1"/>
  <c r="AD1149" i="1"/>
  <c r="AE1149" i="1"/>
  <c r="AD1114" i="1"/>
  <c r="AE1114" i="1"/>
  <c r="AD1063" i="1"/>
  <c r="AE1063" i="1"/>
  <c r="AD1012" i="1"/>
  <c r="AE1012" i="1"/>
  <c r="AD1499" i="1"/>
  <c r="AE1499" i="1"/>
  <c r="AD627" i="1"/>
  <c r="AE627" i="1"/>
  <c r="AD574" i="1"/>
  <c r="AE574" i="1"/>
  <c r="AD523" i="1"/>
  <c r="AE523" i="1"/>
  <c r="AD472" i="1"/>
  <c r="AE472" i="1"/>
  <c r="AD421" i="1"/>
  <c r="AE421" i="1"/>
  <c r="AD58" i="1"/>
  <c r="AE58" i="1"/>
  <c r="AD7" i="1"/>
  <c r="AE7" i="1"/>
  <c r="AD1310" i="1"/>
  <c r="AE1310" i="1"/>
  <c r="AD1259" i="1"/>
  <c r="AE1259" i="1"/>
  <c r="AD1208" i="1"/>
  <c r="AE1208" i="1"/>
  <c r="AD1157" i="1"/>
  <c r="AE1157" i="1"/>
  <c r="AD573" i="1"/>
  <c r="AE573" i="1"/>
  <c r="AD538" i="1"/>
  <c r="AE538" i="1"/>
  <c r="AD487" i="1"/>
  <c r="AE487" i="1"/>
  <c r="AD436" i="1"/>
  <c r="AE436" i="1"/>
  <c r="AD1689" i="1"/>
  <c r="AE1689" i="1"/>
  <c r="AD896" i="1"/>
  <c r="AE896" i="1"/>
  <c r="AD813" i="1"/>
  <c r="AE813" i="1"/>
  <c r="AD778" i="1"/>
  <c r="AE778" i="1"/>
  <c r="AD727" i="1"/>
  <c r="AE727" i="1"/>
  <c r="AD676" i="1"/>
  <c r="AE676" i="1"/>
  <c r="AD955" i="1"/>
  <c r="AE955" i="1"/>
  <c r="AD904" i="1"/>
  <c r="AE904" i="1"/>
  <c r="AD853" i="1"/>
  <c r="AE853" i="1"/>
  <c r="AD809" i="1"/>
  <c r="AE809" i="1"/>
  <c r="AD863" i="1"/>
  <c r="AE863" i="1"/>
  <c r="AD1544" i="1"/>
  <c r="AE1544" i="1"/>
  <c r="AD1775" i="1"/>
  <c r="AE1775" i="1"/>
  <c r="AD1247" i="1"/>
  <c r="AE1247" i="1"/>
  <c r="AD309" i="1"/>
  <c r="AE309" i="1"/>
  <c r="AD670" i="1"/>
  <c r="AE670" i="1"/>
  <c r="AD1398" i="1"/>
  <c r="AE1398" i="1"/>
  <c r="AD1597" i="1"/>
  <c r="AE1597" i="1"/>
  <c r="AD1732" i="1"/>
  <c r="AE1732" i="1"/>
  <c r="AD525" i="1"/>
  <c r="AE525" i="1"/>
  <c r="AD547" i="1"/>
  <c r="AE547" i="1"/>
  <c r="AD1388" i="1"/>
  <c r="AE1388" i="1"/>
  <c r="AD1619" i="1"/>
  <c r="AE1619" i="1"/>
  <c r="AD476" i="1"/>
  <c r="AE476" i="1"/>
  <c r="AD370" i="1"/>
  <c r="AE370" i="1"/>
  <c r="AD940" i="1"/>
  <c r="AE940" i="1"/>
  <c r="AD1344" i="1"/>
  <c r="AE1344" i="1"/>
  <c r="AD1451" i="1"/>
  <c r="AE1451" i="1"/>
  <c r="AD1522" i="1"/>
  <c r="AE1522" i="1"/>
  <c r="AD1802" i="1"/>
  <c r="AE1802" i="1"/>
  <c r="AD655" i="1"/>
  <c r="AE655" i="1"/>
  <c r="AD43" i="1"/>
  <c r="AE43" i="1"/>
  <c r="AD1225" i="1"/>
  <c r="AE1225" i="1"/>
  <c r="AD414" i="1"/>
  <c r="AE414" i="1"/>
  <c r="AD1116" i="1"/>
  <c r="AE1116" i="1"/>
  <c r="AD564" i="1"/>
  <c r="AE564" i="1"/>
  <c r="AD1150" i="1"/>
  <c r="AE1150" i="1"/>
  <c r="AD1105" i="1"/>
  <c r="AE1105" i="1"/>
  <c r="AD855" i="1"/>
  <c r="AE855" i="1"/>
  <c r="AD95" i="1"/>
  <c r="AE95" i="1"/>
  <c r="AD1415" i="1"/>
  <c r="AE1415" i="1"/>
  <c r="AD1662" i="1"/>
  <c r="AE1662" i="1"/>
  <c r="AD1684" i="1"/>
  <c r="AE1684" i="1"/>
  <c r="AD221" i="1"/>
  <c r="AE221" i="1"/>
  <c r="AD355" i="1"/>
  <c r="AE355" i="1"/>
  <c r="AD65" i="1"/>
  <c r="AE65" i="1"/>
  <c r="AD1341" i="1"/>
  <c r="AE1341" i="1"/>
  <c r="AD237" i="1"/>
  <c r="AE237" i="1"/>
  <c r="AD387" i="1"/>
  <c r="AE387" i="1"/>
  <c r="AD193" i="1"/>
  <c r="AE193" i="1"/>
  <c r="AD1443" i="1"/>
  <c r="AE1443" i="1"/>
  <c r="AD1653" i="1"/>
  <c r="AE1653" i="1"/>
  <c r="AD1100" i="1"/>
  <c r="AE1100" i="1"/>
  <c r="AD99" i="1"/>
  <c r="AE99" i="1"/>
  <c r="AD1563" i="1"/>
  <c r="AE1563" i="1"/>
  <c r="AD1618" i="1"/>
  <c r="AE1618" i="1"/>
  <c r="AD961" i="1"/>
  <c r="AE961" i="1"/>
  <c r="AD891" i="1"/>
  <c r="AE891" i="1"/>
  <c r="AD592" i="1"/>
  <c r="AE592" i="1"/>
  <c r="AD1282" i="1"/>
  <c r="AE1282" i="1"/>
  <c r="AD1745" i="1"/>
  <c r="AE1745" i="1"/>
  <c r="AD1134" i="1"/>
  <c r="AE1134" i="1"/>
  <c r="AD46" i="1"/>
  <c r="AE46" i="1"/>
  <c r="AD1011" i="1"/>
  <c r="AE1011" i="1"/>
  <c r="AD194" i="1"/>
  <c r="AE194" i="1"/>
  <c r="AD1716" i="1"/>
  <c r="AE1716" i="1"/>
  <c r="AD331" i="1"/>
  <c r="AE331" i="1"/>
  <c r="AD336" i="1"/>
  <c r="AE336" i="1"/>
  <c r="AD1721" i="1"/>
  <c r="AE1721" i="1"/>
  <c r="AD738" i="1"/>
  <c r="AE738" i="1"/>
  <c r="AD311" i="1"/>
  <c r="AE311" i="1"/>
  <c r="AD1262" i="1"/>
  <c r="AE1262" i="1"/>
  <c r="AD786" i="1"/>
  <c r="AE786" i="1"/>
  <c r="AD1486" i="1"/>
  <c r="AE1486" i="1"/>
  <c r="AD1749" i="1"/>
  <c r="AE1749" i="1"/>
  <c r="AD1776" i="1"/>
  <c r="AE1776" i="1"/>
  <c r="AD646" i="1"/>
  <c r="AE646" i="1"/>
  <c r="AD990" i="1"/>
  <c r="AE990" i="1"/>
  <c r="AD1654" i="1"/>
  <c r="AE1654" i="1"/>
  <c r="AD465" i="1"/>
  <c r="AE465" i="1"/>
  <c r="AD1747" i="1"/>
  <c r="AE1747" i="1"/>
  <c r="AD881" i="1"/>
  <c r="AE881" i="1"/>
  <c r="AD777" i="1"/>
  <c r="AE777" i="1"/>
  <c r="AD742" i="1"/>
  <c r="AE742" i="1"/>
  <c r="AD1017" i="1"/>
  <c r="AE1017" i="1"/>
  <c r="AD982" i="1"/>
  <c r="AE982" i="1"/>
  <c r="AD1229" i="1"/>
  <c r="AE1229" i="1"/>
  <c r="AD1194" i="1"/>
  <c r="AE1194" i="1"/>
  <c r="AD1143" i="1"/>
  <c r="AE1143" i="1"/>
  <c r="AD1092" i="1"/>
  <c r="AE1092" i="1"/>
  <c r="AD40" i="1"/>
  <c r="AE40" i="1"/>
  <c r="AD1332" i="1"/>
  <c r="AE1332" i="1"/>
  <c r="AD1060" i="1"/>
  <c r="AE1060" i="1"/>
  <c r="AD748" i="1"/>
  <c r="AE748" i="1"/>
  <c r="AD697" i="1"/>
  <c r="AE697" i="1"/>
  <c r="AD662" i="1"/>
  <c r="AE662" i="1"/>
  <c r="AD1221" i="1"/>
  <c r="AE1221" i="1"/>
  <c r="AD893" i="1"/>
  <c r="AE893" i="1"/>
  <c r="AD858" i="1"/>
  <c r="AE858" i="1"/>
  <c r="AD807" i="1"/>
  <c r="AE807" i="1"/>
  <c r="AD756" i="1"/>
  <c r="AE756" i="1"/>
  <c r="AD562" i="1"/>
  <c r="AE562" i="1"/>
  <c r="AD371" i="1"/>
  <c r="AE371" i="1"/>
  <c r="AD318" i="1"/>
  <c r="AE318" i="1"/>
  <c r="AD267" i="1"/>
  <c r="AE267" i="1"/>
  <c r="AD216" i="1"/>
  <c r="AE216" i="1"/>
  <c r="AD165" i="1"/>
  <c r="AE165" i="1"/>
  <c r="AD1145" i="1"/>
  <c r="AE1145" i="1"/>
  <c r="AD1110" i="1"/>
  <c r="AE1110" i="1"/>
  <c r="AD1054" i="1"/>
  <c r="AE1054" i="1"/>
  <c r="AD1003" i="1"/>
  <c r="AE1003" i="1"/>
  <c r="AD952" i="1"/>
  <c r="AE952" i="1"/>
  <c r="AD901" i="1"/>
  <c r="AE901" i="1"/>
  <c r="AD317" i="1"/>
  <c r="AE317" i="1"/>
  <c r="AD282" i="1"/>
  <c r="AE282" i="1"/>
  <c r="AD231" i="1"/>
  <c r="AE231" i="1"/>
  <c r="AD180" i="1"/>
  <c r="AE180" i="1"/>
  <c r="AD1433" i="1"/>
  <c r="AE1433" i="1"/>
  <c r="AD640" i="1"/>
  <c r="AE640" i="1"/>
  <c r="AD557" i="1"/>
  <c r="AE557" i="1"/>
  <c r="AD522" i="1"/>
  <c r="AE522" i="1"/>
  <c r="AD471" i="1"/>
  <c r="AE471" i="1"/>
  <c r="AD420" i="1"/>
  <c r="AE420" i="1"/>
  <c r="AD699" i="1"/>
  <c r="AE699" i="1"/>
  <c r="AD648" i="1"/>
  <c r="AE648" i="1"/>
  <c r="AD597" i="1"/>
  <c r="AE597" i="1"/>
  <c r="AD442" i="1"/>
  <c r="AE442" i="1"/>
  <c r="AD1151" i="1"/>
  <c r="AE1151" i="1"/>
  <c r="AD290" i="1"/>
  <c r="AE290" i="1"/>
  <c r="AD1440" i="1"/>
  <c r="AE1440" i="1"/>
  <c r="AD1599" i="1"/>
  <c r="AE1599" i="1"/>
  <c r="AD774" i="1"/>
  <c r="AE774" i="1"/>
  <c r="AD1038" i="1"/>
  <c r="AE1038" i="1"/>
  <c r="AD1686" i="1"/>
  <c r="AE1686" i="1"/>
  <c r="AD721" i="1"/>
  <c r="AE721" i="1"/>
  <c r="AD1154" i="1"/>
  <c r="AE1154" i="1"/>
  <c r="AD1037" i="1"/>
  <c r="AE1037" i="1"/>
  <c r="AD851" i="1"/>
  <c r="AE851" i="1"/>
  <c r="AD1676" i="1"/>
  <c r="AE1676" i="1"/>
  <c r="AD1621" i="1"/>
  <c r="AE1621" i="1"/>
  <c r="AD141" i="1"/>
  <c r="AE141" i="1"/>
  <c r="AD1763" i="1"/>
  <c r="AE1763" i="1"/>
  <c r="AD93" i="1"/>
  <c r="AE93" i="1"/>
  <c r="AD275" i="1"/>
  <c r="AE275" i="1"/>
  <c r="AD1739" i="1"/>
  <c r="AE1739" i="1"/>
  <c r="AD1778" i="1"/>
  <c r="AE1778" i="1"/>
  <c r="AD1030" i="1"/>
  <c r="AE1030" i="1"/>
  <c r="AD1420" i="1"/>
  <c r="AE1420" i="1"/>
  <c r="AD1477" i="1"/>
  <c r="AE1477" i="1"/>
  <c r="AD17" i="1"/>
  <c r="AE17" i="1"/>
  <c r="AD394" i="1"/>
  <c r="AE394" i="1"/>
  <c r="AD1277" i="1"/>
  <c r="AE1277" i="1"/>
  <c r="AD167" i="1"/>
  <c r="AE167" i="1"/>
  <c r="AD214" i="1"/>
  <c r="AE214" i="1"/>
  <c r="AD1190" i="1"/>
  <c r="AE1190" i="1"/>
  <c r="AD1354" i="1"/>
  <c r="AE1354" i="1"/>
  <c r="AD1068" i="1"/>
  <c r="AE1068" i="1"/>
  <c r="AD67" i="1"/>
  <c r="AE67" i="1"/>
  <c r="AD1719" i="1"/>
  <c r="AE1719" i="1"/>
  <c r="AD1219" i="1"/>
  <c r="AE1219" i="1"/>
  <c r="AD733" i="1"/>
  <c r="AE733" i="1"/>
  <c r="AD659" i="1"/>
  <c r="AE659" i="1"/>
  <c r="AD1468" i="1"/>
  <c r="AE1468" i="1"/>
  <c r="AD1364" i="1"/>
  <c r="AE1364" i="1"/>
  <c r="AD749" i="1"/>
  <c r="AE749" i="1"/>
  <c r="AD675" i="1"/>
  <c r="AE675" i="1"/>
  <c r="AD1484" i="1"/>
  <c r="AE1484" i="1"/>
  <c r="AD1445" i="1"/>
  <c r="AE1445" i="1"/>
  <c r="AD481" i="1"/>
  <c r="AE481" i="1"/>
  <c r="AD253" i="1"/>
  <c r="AE253" i="1"/>
  <c r="AD403" i="1"/>
  <c r="AE403" i="1"/>
  <c r="AD321" i="1"/>
  <c r="AE321" i="1"/>
  <c r="AD1524" i="1"/>
  <c r="AE1524" i="1"/>
  <c r="AD1790" i="1"/>
  <c r="AE1790" i="1"/>
  <c r="AD92" i="1"/>
  <c r="AE92" i="1"/>
  <c r="AD880" i="1"/>
  <c r="AE880" i="1"/>
  <c r="AD1642" i="1"/>
  <c r="AE1642" i="1"/>
  <c r="AD1378" i="1"/>
  <c r="AE1378" i="1"/>
  <c r="AD1156" i="1"/>
  <c r="AE1156" i="1"/>
  <c r="AD1703" i="1"/>
  <c r="AE1703" i="1"/>
  <c r="AD884" i="1"/>
  <c r="AE884" i="1"/>
  <c r="AD478" i="1"/>
  <c r="AE478" i="1"/>
  <c r="AD785" i="1"/>
  <c r="AE785" i="1"/>
  <c r="AD1485" i="1"/>
  <c r="AE1485" i="1"/>
  <c r="AD385" i="1"/>
  <c r="AE385" i="1"/>
  <c r="AD939" i="1"/>
  <c r="AE939" i="1"/>
  <c r="AD624" i="1"/>
  <c r="AE624" i="1"/>
  <c r="AD1386" i="1"/>
  <c r="AE1386" i="1"/>
  <c r="AD1521" i="1"/>
  <c r="AE1521" i="1"/>
  <c r="AD1002" i="1"/>
  <c r="AE1002" i="1"/>
  <c r="AD1335" i="1"/>
  <c r="AE1335" i="1"/>
  <c r="AD223" i="1"/>
  <c r="AE223" i="1"/>
  <c r="AD1559" i="1"/>
  <c r="AE1559" i="1"/>
  <c r="AD1774" i="1"/>
  <c r="AE1774" i="1"/>
  <c r="AD1330" i="1"/>
  <c r="AE1330" i="1"/>
  <c r="AD423" i="1"/>
  <c r="AE423" i="1"/>
  <c r="AD1326" i="1"/>
  <c r="AE1326" i="1"/>
  <c r="AD1042" i="1"/>
  <c r="AE1042" i="1"/>
  <c r="AD1518" i="1"/>
  <c r="AE1518" i="1"/>
  <c r="AD1250" i="1"/>
  <c r="AE1250" i="1"/>
  <c r="AD1796" i="1"/>
  <c r="AE1796" i="1"/>
  <c r="AD521" i="1"/>
  <c r="AE521" i="1"/>
  <c r="AD486" i="1"/>
  <c r="AE486" i="1"/>
  <c r="AD761" i="1"/>
  <c r="AE761" i="1"/>
  <c r="AD726" i="1"/>
  <c r="AE726" i="1"/>
  <c r="AD973" i="1"/>
  <c r="AE973" i="1"/>
  <c r="AD938" i="1"/>
  <c r="AE938" i="1"/>
  <c r="AD887" i="1"/>
  <c r="AE887" i="1"/>
  <c r="AD836" i="1"/>
  <c r="AE836" i="1"/>
  <c r="AD1127" i="1"/>
  <c r="AE1127" i="1"/>
  <c r="AD1076" i="1"/>
  <c r="AE1076" i="1"/>
  <c r="AD804" i="1"/>
  <c r="AE804" i="1"/>
  <c r="AD492" i="1"/>
  <c r="AE492" i="1"/>
  <c r="AD441" i="1"/>
  <c r="AE441" i="1"/>
  <c r="AD406" i="1"/>
  <c r="AE406" i="1"/>
  <c r="AD965" i="1"/>
  <c r="AE965" i="1"/>
  <c r="AD637" i="1"/>
  <c r="AE637" i="1"/>
  <c r="AD602" i="1"/>
  <c r="AE602" i="1"/>
  <c r="AD551" i="1"/>
  <c r="AE551" i="1"/>
  <c r="AD500" i="1"/>
  <c r="AE500" i="1"/>
  <c r="AD1626" i="1"/>
  <c r="AE1626" i="1"/>
  <c r="AD115" i="1"/>
  <c r="AE115" i="1"/>
  <c r="AD62" i="1"/>
  <c r="AE62" i="1"/>
  <c r="AD11" i="1"/>
  <c r="AE11" i="1"/>
  <c r="AD1303" i="1"/>
  <c r="AE1303" i="1"/>
  <c r="AD1252" i="1"/>
  <c r="AE1252" i="1"/>
  <c r="AD889" i="1"/>
  <c r="AE889" i="1"/>
  <c r="AD854" i="1"/>
  <c r="AE854" i="1"/>
  <c r="AD798" i="1"/>
  <c r="AE798" i="1"/>
  <c r="AD747" i="1"/>
  <c r="AE747" i="1"/>
  <c r="AD696" i="1"/>
  <c r="AE696" i="1"/>
  <c r="AD645" i="1"/>
  <c r="AE645" i="1"/>
  <c r="AD61" i="1"/>
  <c r="AE61" i="1"/>
  <c r="AD26" i="1"/>
  <c r="AE26" i="1"/>
  <c r="AD1334" i="1"/>
  <c r="AE1334" i="1"/>
  <c r="AD1471" i="1"/>
  <c r="AE1471" i="1"/>
  <c r="AD34" i="1"/>
  <c r="AE34" i="1"/>
  <c r="AD384" i="1"/>
  <c r="AE384" i="1"/>
  <c r="AD301" i="1"/>
  <c r="AE301" i="1"/>
  <c r="AD266" i="1"/>
  <c r="AE266" i="1"/>
  <c r="AD215" i="1"/>
  <c r="AE215" i="1"/>
  <c r="AD164" i="1"/>
  <c r="AE164" i="1"/>
  <c r="AD443" i="1"/>
  <c r="AE443" i="1"/>
  <c r="AD392" i="1"/>
  <c r="AE392" i="1"/>
  <c r="AD341" i="1"/>
  <c r="AE341" i="1"/>
  <c r="AD1162" i="1"/>
  <c r="AE1162" i="1"/>
  <c r="AD112" i="1"/>
  <c r="AE112" i="1"/>
  <c r="AD1513" i="1"/>
  <c r="AE1513" i="1"/>
  <c r="AD1696" i="1"/>
  <c r="AE1696" i="1"/>
  <c r="AD567" i="1"/>
  <c r="AE567" i="1"/>
  <c r="AD15" i="1"/>
  <c r="AE15" i="1"/>
  <c r="AD1266" i="1"/>
  <c r="AE1266" i="1"/>
  <c r="AD1550" i="1"/>
  <c r="AE1550" i="1"/>
  <c r="AD1507" i="1"/>
  <c r="AE1507" i="1"/>
  <c r="AD222" i="1"/>
  <c r="AE222" i="1"/>
  <c r="AD1155" i="1"/>
  <c r="AE1155" i="1"/>
  <c r="AD1217" i="1"/>
  <c r="AE1217" i="1"/>
  <c r="AD1636" i="1"/>
  <c r="AE1636" i="1"/>
  <c r="AD350" i="1"/>
  <c r="AE350" i="1"/>
  <c r="AD605" i="1"/>
  <c r="AE605" i="1"/>
  <c r="AD579" i="1"/>
  <c r="AE579" i="1"/>
  <c r="AD1404" i="1"/>
  <c r="AE1404" i="1"/>
  <c r="AD1700" i="1"/>
  <c r="AE1700" i="1"/>
  <c r="AD376" i="1"/>
  <c r="AE376" i="1"/>
  <c r="AD1614" i="1"/>
  <c r="AE1614" i="1"/>
  <c r="AD224" i="1"/>
  <c r="AE224" i="1"/>
  <c r="AD667" i="1"/>
  <c r="AE667" i="1"/>
  <c r="F3" i="8"/>
  <c r="B12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<sst xmlns="http://schemas.openxmlformats.org/spreadsheetml/2006/main" count="2070" uniqueCount="159">
  <si>
    <t>WLTC class 3, version 5, vehicle speed</t>
  </si>
  <si>
    <t>WLTC class 3, version 5, acceleration</t>
  </si>
  <si>
    <t>s</t>
    <phoneticPr fontId="0"/>
  </si>
  <si>
    <t>km/h</t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</si>
  <si>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</si>
  <si>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</si>
  <si>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</si>
  <si>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</si>
  <si>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</si>
  <si>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M</t>
  </si>
  <si>
    <t>kg</t>
  </si>
  <si>
    <t>Bhp</t>
  </si>
  <si>
    <t>kW</t>
  </si>
  <si>
    <t>(kg/m^3)</t>
  </si>
  <si>
    <t>g</t>
  </si>
  <si>
    <t>M/s^2</t>
  </si>
  <si>
    <t>Cd</t>
  </si>
  <si>
    <t>(m^2)</t>
  </si>
  <si>
    <t>A</t>
  </si>
  <si>
    <t>N</t>
  </si>
  <si>
    <t>m</t>
  </si>
  <si>
    <t>no units</t>
  </si>
  <si>
    <t>δ</t>
  </si>
  <si>
    <t>m/s</t>
  </si>
  <si>
    <t>Kw</t>
  </si>
  <si>
    <t>KJ</t>
  </si>
  <si>
    <t>Rr</t>
  </si>
  <si>
    <t>Hight speed resistance</t>
  </si>
  <si>
    <t>Low speed resistance</t>
  </si>
  <si>
    <t>Lr</t>
  </si>
  <si>
    <t>Hr</t>
  </si>
  <si>
    <t>MPG</t>
  </si>
  <si>
    <t>`</t>
  </si>
  <si>
    <t>total energy generated (kJ)</t>
  </si>
  <si>
    <t>energy generated (kJ)</t>
  </si>
  <si>
    <t>elapsed time (s)</t>
  </si>
  <si>
    <t>first largest energy collections and duration - Extra-high</t>
  </si>
  <si>
    <t>third largest energy collections and duration - Extra-high</t>
  </si>
  <si>
    <t>kJ</t>
  </si>
  <si>
    <t>total braking energy</t>
  </si>
  <si>
    <t>total losses</t>
  </si>
  <si>
    <t>average breaking event time</t>
  </si>
  <si>
    <t>s</t>
  </si>
  <si>
    <t>First peak</t>
  </si>
  <si>
    <t>Second peak</t>
  </si>
  <si>
    <t>Third peak</t>
  </si>
  <si>
    <t>Extra-high</t>
  </si>
  <si>
    <t>High</t>
  </si>
  <si>
    <t>Medium</t>
  </si>
  <si>
    <t>Low</t>
  </si>
  <si>
    <t>Motor/Generator</t>
  </si>
  <si>
    <t>%</t>
  </si>
  <si>
    <t>Ar</t>
  </si>
  <si>
    <t>µ</t>
  </si>
  <si>
    <t>V</t>
  </si>
  <si>
    <t>F</t>
  </si>
  <si>
    <t>60-80</t>
  </si>
  <si>
    <t>DC brushless</t>
  </si>
  <si>
    <t>V1</t>
  </si>
  <si>
    <t>V2</t>
  </si>
  <si>
    <t>Vmean</t>
  </si>
  <si>
    <t>V3</t>
  </si>
  <si>
    <t>V4</t>
  </si>
  <si>
    <t>dV</t>
  </si>
  <si>
    <t>dT</t>
  </si>
  <si>
    <t>Difference in velocity</t>
  </si>
  <si>
    <t>W/kg</t>
  </si>
  <si>
    <r>
      <t>Air density</t>
    </r>
    <r>
      <rPr>
        <sz val="11"/>
        <color theme="1"/>
        <rFont val="Aptos Narrow"/>
        <family val="2"/>
      </rPr>
      <t xml:space="preserve"> </t>
    </r>
  </si>
  <si>
    <t>Gravitational constant</t>
  </si>
  <si>
    <t>Test mass</t>
  </si>
  <si>
    <t xml:space="preserve">Power </t>
  </si>
  <si>
    <t>Advertised fuel consumption</t>
  </si>
  <si>
    <t>Power per kg</t>
  </si>
  <si>
    <t>Frontal area with rider</t>
  </si>
  <si>
    <t>Rolling resistance</t>
  </si>
  <si>
    <t xml:space="preserve">Aero drag </t>
  </si>
  <si>
    <t xml:space="preserve">Coefficient  of aerodynamic drag </t>
  </si>
  <si>
    <t>Rotational inertia factor</t>
  </si>
  <si>
    <t>Wheel weight</t>
  </si>
  <si>
    <t>Wheel radius</t>
  </si>
  <si>
    <t>Starting velocity</t>
  </si>
  <si>
    <t>Finnishing velocity</t>
  </si>
  <si>
    <t>Difference in time</t>
  </si>
  <si>
    <t>Mean velocity</t>
  </si>
  <si>
    <t>Forces</t>
  </si>
  <si>
    <t>Areo drag force</t>
  </si>
  <si>
    <t>Rolling resistance constant</t>
  </si>
  <si>
    <t>Total forces</t>
  </si>
  <si>
    <t>Total acceleration forces</t>
  </si>
  <si>
    <t>Total breaking forces</t>
  </si>
  <si>
    <t>Driving power</t>
  </si>
  <si>
    <t>Tractive power</t>
  </si>
  <si>
    <t>Braking power</t>
  </si>
  <si>
    <t>Driving energy</t>
  </si>
  <si>
    <t>Tractive energy</t>
  </si>
  <si>
    <t>Cumulative sum of tractive energy</t>
  </si>
  <si>
    <t>Breaking energy</t>
  </si>
  <si>
    <t>Cumulative sum of braking energy</t>
  </si>
  <si>
    <t>Cumulative sum of braking energy after losses</t>
  </si>
  <si>
    <t>High speed coast down test</t>
  </si>
  <si>
    <t>Low speed coast down test</t>
  </si>
  <si>
    <t>Maximum power requirements</t>
  </si>
  <si>
    <t>power requirements</t>
  </si>
  <si>
    <t>Total energy losses</t>
  </si>
  <si>
    <t>Total tractive energy</t>
  </si>
  <si>
    <t>Max generated Breaking energy (kJ)</t>
  </si>
  <si>
    <t>Total breaking time</t>
  </si>
  <si>
    <t>Braking events</t>
  </si>
  <si>
    <t>Component efficiency</t>
  </si>
  <si>
    <t>Inverter</t>
  </si>
  <si>
    <t>Super-capacitor</t>
  </si>
  <si>
    <t>Total losses in to capacitor</t>
  </si>
  <si>
    <t>Total energy retrned from capacitor</t>
  </si>
  <si>
    <t>Maximum possible power output from KERS</t>
  </si>
  <si>
    <t>Total energy returned to tractive energy</t>
  </si>
  <si>
    <t>Total efficiency losses</t>
  </si>
  <si>
    <t>Voltage rating</t>
  </si>
  <si>
    <t>Poperating voltage</t>
  </si>
  <si>
    <t>Motor type</t>
  </si>
  <si>
    <t>Peak amperage</t>
  </si>
  <si>
    <t>Efficiency</t>
  </si>
  <si>
    <t>Inverter spec requirements</t>
  </si>
  <si>
    <t>Voltage</t>
  </si>
  <si>
    <t>Voltage range</t>
  </si>
  <si>
    <t>Peak power output</t>
  </si>
  <si>
    <t>Amperage</t>
  </si>
  <si>
    <t>Supercapacitor spec requirements</t>
  </si>
  <si>
    <t>Voltage max</t>
  </si>
  <si>
    <t>Voltage min</t>
  </si>
  <si>
    <t>Max cell voltage</t>
  </si>
  <si>
    <t>Calls required</t>
  </si>
  <si>
    <t>Total capacitance</t>
  </si>
  <si>
    <t>Motor/ generator spec requirements</t>
  </si>
  <si>
    <t>Power requirements</t>
  </si>
  <si>
    <t>Individual capacitance</t>
  </si>
  <si>
    <t>Max velocity</t>
  </si>
  <si>
    <t>mph</t>
  </si>
  <si>
    <t>M/s</t>
  </si>
  <si>
    <t>Vmax</t>
  </si>
  <si>
    <t>Kerb mass</t>
  </si>
  <si>
    <t>Tire rolling resistance Coeff</t>
  </si>
  <si>
    <t>Energy generated (kJ)</t>
  </si>
  <si>
    <t>Elapsed time (s)</t>
  </si>
  <si>
    <t>Total energy generated (kJ)</t>
  </si>
  <si>
    <t>Second largest energy collections and duration - low</t>
  </si>
  <si>
    <t>Third largest energy collections and duration - low</t>
  </si>
  <si>
    <t>First largest energy collections and duration - middle</t>
  </si>
  <si>
    <t>Second largest energy collections and duration - middle</t>
  </si>
  <si>
    <t>Third largest energy collections and duration - middle</t>
  </si>
  <si>
    <t>First largest energy collections and duration - high</t>
  </si>
  <si>
    <t>Second largest energy collections and duration - high</t>
  </si>
  <si>
    <t>Third largest energy collections and duration - high</t>
  </si>
  <si>
    <t>Constants and specification</t>
  </si>
  <si>
    <t>ρ</t>
  </si>
  <si>
    <r>
      <t>P</t>
    </r>
    <r>
      <rPr>
        <b/>
        <sz val="11"/>
        <color theme="1"/>
        <rFont val="Aptos Narrow"/>
        <family val="2"/>
        <scheme val="minor"/>
      </rPr>
      <t>hase</t>
    </r>
  </si>
  <si>
    <r>
      <t>T</t>
    </r>
    <r>
      <rPr>
        <b/>
        <sz val="11"/>
        <color theme="1"/>
        <rFont val="Aptos Narrow"/>
        <family val="2"/>
        <scheme val="minor"/>
      </rPr>
      <t>otal</t>
    </r>
    <r>
      <rPr>
        <b/>
        <sz val="10"/>
        <rFont val="Arial"/>
        <family val="2"/>
      </rPr>
      <t xml:space="preserve"> elapsed time</t>
    </r>
  </si>
  <si>
    <r>
      <t>P</t>
    </r>
    <r>
      <rPr>
        <b/>
        <sz val="11"/>
        <color theme="1"/>
        <rFont val="Aptos Narrow"/>
        <family val="2"/>
        <scheme val="minor"/>
      </rPr>
      <t xml:space="preserve">hase </t>
    </r>
    <r>
      <rPr>
        <b/>
        <sz val="10"/>
        <rFont val="Arial"/>
        <family val="2"/>
      </rPr>
      <t>elapsed time</t>
    </r>
  </si>
  <si>
    <t>Ducati 1199 specs</t>
  </si>
  <si>
    <t>Cumulative sum of braking energy returned as tractive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</si>
</sst>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wrapText="1"/>
    </xf>
    <xf numFmtId="2" fontId="0" fillId="0" borderId="0" xfId="0" applyNumberFormat="1"/>
    <xf numFmtId="0" fontId="0" fillId="3" borderId="0" xfId="0" applyFill="1"/>
    <xf numFmtId="0" fontId="0" fillId="0" borderId="1" xfId="0" applyBorder="1"/>
    <xf numFmtId="0" fontId="0" fillId="5" borderId="1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vertical="center"/>
    </xf>
    <xf numFmtId="2" fontId="0" fillId="4" borderId="1" xfId="0" applyNumberFormat="1" applyFill="1" applyBorder="1"/>
    <xf numFmtId="2" fontId="0" fillId="2" borderId="1" xfId="0" applyNumberFormat="1" applyFill="1" applyBorder="1"/>
    <xf numFmtId="0" fontId="2" fillId="11" borderId="1" xfId="0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vertical="center"/>
    </xf>
    <xf numFmtId="2" fontId="0" fillId="11" borderId="1" xfId="0" applyNumberFormat="1" applyFill="1" applyBorder="1"/>
    <xf numFmtId="2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2" fontId="0" fillId="3" borderId="1" xfId="0" applyNumberFormat="1" applyFill="1" applyBorder="1" applyAlignment="1">
      <alignment wrapText="1"/>
    </xf>
    <xf numFmtId="0" fontId="3" fillId="0" borderId="0" xfId="1" applyNumberFormat="1" applyFont="1" applyBorder="1"/>
    <xf numFmtId="2" fontId="0" fillId="0" borderId="0" xfId="0" applyNumberFormat="1" applyAlignment="1">
      <alignment horizontal="center"/>
    </xf>
    <xf numFmtId="0" fontId="2" fillId="4" borderId="1" xfId="0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164" fontId="2" fillId="11" borderId="1" xfId="0" applyNumberFormat="1" applyFont="1" applyFill="1" applyBorder="1" applyAlignment="1">
      <alignment horizontal="left" vertical="center"/>
    </xf>
    <xf numFmtId="2" fontId="0" fillId="0" borderId="1" xfId="0" applyNumberFormat="1" applyBorder="1" applyAlignment="1">
      <alignment wrapText="1"/>
    </xf>
    <xf numFmtId="2" fontId="0" fillId="0" borderId="0" xfId="0" applyNumberFormat="1" applyAlignment="1">
      <alignment wrapText="1"/>
    </xf>
    <xf numFmtId="0" fontId="3" fillId="0" borderId="1" xfId="1" applyNumberFormat="1" applyFont="1" applyBorder="1" applyAlignment="1">
      <alignment wrapText="1"/>
    </xf>
    <xf numFmtId="2" fontId="0" fillId="0" borderId="1" xfId="0" applyNumberFormat="1" applyBorder="1" applyAlignment="1">
      <alignment horizontal="right" wrapText="1"/>
    </xf>
    <xf numFmtId="2" fontId="0" fillId="0" borderId="1" xfId="0" applyNumberFormat="1" applyBorder="1" applyAlignment="1">
      <alignment horizontal="left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horizontal="left" wrapText="1"/>
    </xf>
    <xf numFmtId="0" fontId="2" fillId="13" borderId="1" xfId="0" applyFont="1" applyFill="1" applyBorder="1" applyAlignment="1">
      <alignment horizontal="center" vertical="center"/>
    </xf>
    <xf numFmtId="164" fontId="2" fillId="13" borderId="1" xfId="0" applyNumberFormat="1" applyFont="1" applyFill="1" applyBorder="1" applyAlignment="1">
      <alignment vertical="center"/>
    </xf>
    <xf numFmtId="2" fontId="0" fillId="13" borderId="1" xfId="0" applyNumberFormat="1" applyFill="1" applyBorder="1"/>
    <xf numFmtId="0" fontId="0" fillId="13" borderId="0" xfId="0" applyFill="1"/>
    <xf numFmtId="0" fontId="5" fillId="12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/>
    </xf>
    <xf numFmtId="0" fontId="4" fillId="12" borderId="3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6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2" fontId="0" fillId="3" borderId="1" xfId="0" applyNumberFormat="1" applyFill="1" applyBorder="1" applyAlignment="1">
      <alignment horizontal="center" wrapText="1"/>
    </xf>
    <xf numFmtId="2" fontId="0" fillId="3" borderId="2" xfId="0" applyNumberFormat="1" applyFill="1" applyBorder="1" applyAlignment="1">
      <alignment horizontal="center" wrapText="1"/>
    </xf>
    <xf numFmtId="2" fontId="0" fillId="3" borderId="3" xfId="0" applyNumberFormat="1" applyFill="1" applyBorder="1" applyAlignment="1">
      <alignment horizontal="center" wrapText="1"/>
    </xf>
    <xf numFmtId="2" fontId="0" fillId="3" borderId="4" xfId="0" applyNumberForma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0" fillId="6" borderId="3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8" borderId="2" xfId="0" applyFill="1" applyBorder="1" applyAlignment="1">
      <alignment horizontal="center" wrapText="1"/>
    </xf>
    <xf numFmtId="0" fontId="0" fillId="8" borderId="3" xfId="0" applyFill="1" applyBorder="1" applyAlignment="1">
      <alignment horizontal="center" wrapText="1"/>
    </xf>
    <xf numFmtId="0" fontId="0" fillId="8" borderId="4" xfId="0" applyFill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forces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table'!$Q$1</c:f>
              <c:strCache>
                <c:ptCount val="1"/>
                <c:pt idx="0">
                  <c:v>Total forces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table'!$Q$3:$Q$1803</c:f>
              <c:numCache>
                <c:formatCode>0.00</c:formatCode>
                <c:ptCount val="1801"/>
                <c:pt idx="0">
                  <c:v>56.505600000000008</c:v>
                </c:pt>
                <c:pt idx="1">
                  <c:v>56.505600000000008</c:v>
                </c:pt>
                <c:pt idx="2">
                  <c:v>56.505600000000008</c:v>
                </c:pt>
                <c:pt idx="3">
                  <c:v>56.505600000000008</c:v>
                </c:pt>
                <c:pt idx="4">
                  <c:v>56.505600000000008</c:v>
                </c:pt>
                <c:pt idx="5">
                  <c:v>56.505600000000008</c:v>
                </c:pt>
                <c:pt idx="6">
                  <c:v>56.505600000000008</c:v>
                </c:pt>
                <c:pt idx="7">
                  <c:v>56.505600000000008</c:v>
                </c:pt>
                <c:pt idx="8">
                  <c:v>56.505600000000008</c:v>
                </c:pt>
                <c:pt idx="9">
                  <c:v>56.505600000000008</c:v>
                </c:pt>
                <c:pt idx="10">
                  <c:v>56.505600000000008</c:v>
                </c:pt>
                <c:pt idx="11">
                  <c:v>64.505600000000015</c:v>
                </c:pt>
                <c:pt idx="12">
                  <c:v>124.5062829106607</c:v>
                </c:pt>
                <c:pt idx="13">
                  <c:v>264.55494029523413</c:v>
                </c:pt>
                <c:pt idx="14">
                  <c:v>385.00344187163563</c:v>
                </c:pt>
                <c:pt idx="15">
                  <c:v>366.17890184633069</c:v>
                </c:pt>
                <c:pt idx="16">
                  <c:v>339.43545746198146</c:v>
                </c:pt>
                <c:pt idx="17">
                  <c:v>405.38175284491894</c:v>
                </c:pt>
                <c:pt idx="18">
                  <c:v>428.5449950251878</c:v>
                </c:pt>
                <c:pt idx="19">
                  <c:v>300.04679016548857</c:v>
                </c:pt>
                <c:pt idx="20">
                  <c:v>153.41687967847747</c:v>
                </c:pt>
                <c:pt idx="21">
                  <c:v>101.98642716948439</c:v>
                </c:pt>
                <c:pt idx="22">
                  <c:v>98.179007975796026</c:v>
                </c:pt>
                <c:pt idx="23">
                  <c:v>102.6664354598563</c:v>
                </c:pt>
                <c:pt idx="24">
                  <c:v>150.96298941425647</c:v>
                </c:pt>
                <c:pt idx="25">
                  <c:v>184.70150922868194</c:v>
                </c:pt>
                <c:pt idx="26">
                  <c:v>205.87901793535923</c:v>
                </c:pt>
                <c:pt idx="27">
                  <c:v>264.35798363362699</c:v>
                </c:pt>
                <c:pt idx="28">
                  <c:v>279.37559511550569</c:v>
                </c:pt>
                <c:pt idx="29">
                  <c:v>270.60661617884676</c:v>
                </c:pt>
                <c:pt idx="30">
                  <c:v>221.626447120373</c:v>
                </c:pt>
                <c:pt idx="31">
                  <c:v>167.34328452132206</c:v>
                </c:pt>
                <c:pt idx="32">
                  <c:v>144.51515921504856</c:v>
                </c:pt>
                <c:pt idx="33">
                  <c:v>133.40840635921782</c:v>
                </c:pt>
                <c:pt idx="34">
                  <c:v>114.16216900094315</c:v>
                </c:pt>
                <c:pt idx="35">
                  <c:v>82.313945895279346</c:v>
                </c:pt>
                <c:pt idx="36">
                  <c:v>17.859639578262062</c:v>
                </c:pt>
                <c:pt idx="37">
                  <c:v>-84.365795537228507</c:v>
                </c:pt>
                <c:pt idx="38">
                  <c:v>-144.31438497727902</c:v>
                </c:pt>
                <c:pt idx="39">
                  <c:v>-132.12178263823384</c:v>
                </c:pt>
                <c:pt idx="40">
                  <c:v>-111.05556683651446</c:v>
                </c:pt>
                <c:pt idx="41">
                  <c:v>-149.6825534204844</c:v>
                </c:pt>
                <c:pt idx="42">
                  <c:v>-217.13620335920712</c:v>
                </c:pt>
                <c:pt idx="43">
                  <c:v>-204.73838636662805</c:v>
                </c:pt>
                <c:pt idx="44">
                  <c:v>-103.08025774976431</c:v>
                </c:pt>
                <c:pt idx="45">
                  <c:v>-8.0368448577114791</c:v>
                </c:pt>
                <c:pt idx="46">
                  <c:v>7.6106025137126707</c:v>
                </c:pt>
                <c:pt idx="47">
                  <c:v>-17.002480531912674</c:v>
                </c:pt>
                <c:pt idx="48">
                  <c:v>-5.714244168006168</c:v>
                </c:pt>
                <c:pt idx="49">
                  <c:v>37.914935343244764</c:v>
                </c:pt>
                <c:pt idx="50">
                  <c:v>45.914935343244593</c:v>
                </c:pt>
                <c:pt idx="51">
                  <c:v>-22.325449209314677</c:v>
                </c:pt>
                <c:pt idx="52">
                  <c:v>-111.28613378122589</c:v>
                </c:pt>
                <c:pt idx="53">
                  <c:v>-84.564542538018458</c:v>
                </c:pt>
                <c:pt idx="54">
                  <c:v>15.005223745753248</c:v>
                </c:pt>
                <c:pt idx="55">
                  <c:v>54.96407837844729</c:v>
                </c:pt>
                <c:pt idx="56">
                  <c:v>58.964078378447276</c:v>
                </c:pt>
                <c:pt idx="57">
                  <c:v>70.964078378447297</c:v>
                </c:pt>
                <c:pt idx="58">
                  <c:v>83.088538846356158</c:v>
                </c:pt>
                <c:pt idx="59">
                  <c:v>155.21607241223808</c:v>
                </c:pt>
                <c:pt idx="60">
                  <c:v>168.19485411665747</c:v>
                </c:pt>
                <c:pt idx="61">
                  <c:v>108.50216391396339</c:v>
                </c:pt>
                <c:pt idx="62">
                  <c:v>96.821766103161437</c:v>
                </c:pt>
                <c:pt idx="63">
                  <c:v>108.98617684472021</c:v>
                </c:pt>
                <c:pt idx="64">
                  <c:v>125.49784765723456</c:v>
                </c:pt>
                <c:pt idx="65">
                  <c:v>101.91493534324468</c:v>
                </c:pt>
                <c:pt idx="66">
                  <c:v>86.098809038632623</c:v>
                </c:pt>
                <c:pt idx="67">
                  <c:v>150.28575583199378</c:v>
                </c:pt>
                <c:pt idx="68">
                  <c:v>255.54111635398849</c:v>
                </c:pt>
                <c:pt idx="69">
                  <c:v>313.6948458501073</c:v>
                </c:pt>
                <c:pt idx="70">
                  <c:v>332.49495028655974</c:v>
                </c:pt>
                <c:pt idx="71">
                  <c:v>315.66689957775225</c:v>
                </c:pt>
                <c:pt idx="72">
                  <c:v>258.64985334360142</c:v>
                </c:pt>
                <c:pt idx="73">
                  <c:v>192.70882898555107</c:v>
                </c:pt>
                <c:pt idx="74">
                  <c:v>158.02155400304284</c:v>
                </c:pt>
                <c:pt idx="75">
                  <c:v>155.12633272435752</c:v>
                </c:pt>
                <c:pt idx="76">
                  <c:v>164.38630289331186</c:v>
                </c:pt>
                <c:pt idx="77">
                  <c:v>157.81170816981566</c:v>
                </c:pt>
                <c:pt idx="78">
                  <c:v>122.87431715783347</c:v>
                </c:pt>
                <c:pt idx="79">
                  <c:v>71.143383958141428</c:v>
                </c:pt>
                <c:pt idx="80">
                  <c:v>42.473277872349271</c:v>
                </c:pt>
                <c:pt idx="81">
                  <c:v>13.811708169815596</c:v>
                </c:pt>
                <c:pt idx="82">
                  <c:v>20.25876932742986</c:v>
                </c:pt>
                <c:pt idx="83">
                  <c:v>55.878217361766268</c:v>
                </c:pt>
                <c:pt idx="84">
                  <c:v>35.500738494075222</c:v>
                </c:pt>
                <c:pt idx="85">
                  <c:v>22.509152214767987</c:v>
                </c:pt>
                <c:pt idx="86">
                  <c:v>25.779803629162306</c:v>
                </c:pt>
                <c:pt idx="87">
                  <c:v>32.944433163485861</c:v>
                </c:pt>
                <c:pt idx="88">
                  <c:v>-31.525409371062189</c:v>
                </c:pt>
                <c:pt idx="89">
                  <c:v>-202.12098206464083</c:v>
                </c:pt>
                <c:pt idx="90">
                  <c:v>-326.7702378425488</c:v>
                </c:pt>
                <c:pt idx="91">
                  <c:v>-347.23118100577443</c:v>
                </c:pt>
                <c:pt idx="92">
                  <c:v>-250.5603704765885</c:v>
                </c:pt>
                <c:pt idx="93">
                  <c:v>-140.05184735951312</c:v>
                </c:pt>
                <c:pt idx="94">
                  <c:v>-145.03592162155269</c:v>
                </c:pt>
                <c:pt idx="95">
                  <c:v>-190.08060420472765</c:v>
                </c:pt>
                <c:pt idx="96">
                  <c:v>-162.92007213436827</c:v>
                </c:pt>
                <c:pt idx="97">
                  <c:v>-87.273136945939711</c:v>
                </c:pt>
                <c:pt idx="98">
                  <c:v>-87.411767810057739</c:v>
                </c:pt>
                <c:pt idx="99">
                  <c:v>-31.494399999999992</c:v>
                </c:pt>
                <c:pt idx="100">
                  <c:v>56.505600000000008</c:v>
                </c:pt>
                <c:pt idx="101">
                  <c:v>56.505600000000008</c:v>
                </c:pt>
                <c:pt idx="102">
                  <c:v>56.505600000000008</c:v>
                </c:pt>
                <c:pt idx="103">
                  <c:v>56.505600000000008</c:v>
                </c:pt>
                <c:pt idx="104">
                  <c:v>56.505600000000008</c:v>
                </c:pt>
                <c:pt idx="105">
                  <c:v>56.505600000000008</c:v>
                </c:pt>
                <c:pt idx="106">
                  <c:v>56.505600000000008</c:v>
                </c:pt>
                <c:pt idx="107">
                  <c:v>56.505600000000008</c:v>
                </c:pt>
                <c:pt idx="108">
                  <c:v>56.505600000000008</c:v>
                </c:pt>
                <c:pt idx="109">
                  <c:v>56.505600000000008</c:v>
                </c:pt>
                <c:pt idx="110">
                  <c:v>56.505600000000008</c:v>
                </c:pt>
                <c:pt idx="111">
                  <c:v>56.505600000000008</c:v>
                </c:pt>
                <c:pt idx="112">
                  <c:v>56.505600000000008</c:v>
                </c:pt>
                <c:pt idx="113">
                  <c:v>56.505600000000008</c:v>
                </c:pt>
                <c:pt idx="114">
                  <c:v>56.505600000000008</c:v>
                </c:pt>
                <c:pt idx="115">
                  <c:v>56.505600000000008</c:v>
                </c:pt>
                <c:pt idx="116">
                  <c:v>56.505600000000008</c:v>
                </c:pt>
                <c:pt idx="117">
                  <c:v>56.505600000000008</c:v>
                </c:pt>
                <c:pt idx="118">
                  <c:v>56.505600000000008</c:v>
                </c:pt>
                <c:pt idx="119">
                  <c:v>56.505600000000008</c:v>
                </c:pt>
                <c:pt idx="120">
                  <c:v>56.505600000000008</c:v>
                </c:pt>
                <c:pt idx="121">
                  <c:v>56.505600000000008</c:v>
                </c:pt>
                <c:pt idx="122">
                  <c:v>56.505600000000008</c:v>
                </c:pt>
                <c:pt idx="123">
                  <c:v>56.505600000000008</c:v>
                </c:pt>
                <c:pt idx="124">
                  <c:v>56.505600000000008</c:v>
                </c:pt>
                <c:pt idx="125">
                  <c:v>56.505600000000008</c:v>
                </c:pt>
                <c:pt idx="126">
                  <c:v>56.505600000000008</c:v>
                </c:pt>
                <c:pt idx="127">
                  <c:v>56.505600000000008</c:v>
                </c:pt>
                <c:pt idx="128">
                  <c:v>56.505600000000008</c:v>
                </c:pt>
                <c:pt idx="129">
                  <c:v>56.505600000000008</c:v>
                </c:pt>
                <c:pt idx="130">
                  <c:v>56.505600000000008</c:v>
                </c:pt>
                <c:pt idx="131">
                  <c:v>56.505600000000008</c:v>
                </c:pt>
                <c:pt idx="132">
                  <c:v>56.505600000000008</c:v>
                </c:pt>
                <c:pt idx="133">
                  <c:v>56.505600000000008</c:v>
                </c:pt>
                <c:pt idx="134">
                  <c:v>56.505600000000008</c:v>
                </c:pt>
                <c:pt idx="135">
                  <c:v>56.505600000000008</c:v>
                </c:pt>
                <c:pt idx="136">
                  <c:v>56.505600000000008</c:v>
                </c:pt>
                <c:pt idx="137">
                  <c:v>64.505600000000015</c:v>
                </c:pt>
                <c:pt idx="138">
                  <c:v>132.5062829106607</c:v>
                </c:pt>
                <c:pt idx="139">
                  <c:v>292.56723268712631</c:v>
                </c:pt>
                <c:pt idx="140">
                  <c:v>449.14087764209734</c:v>
                </c:pt>
                <c:pt idx="141">
                  <c:v>470.84269100851139</c:v>
                </c:pt>
                <c:pt idx="142">
                  <c:v>349.09749128241089</c:v>
                </c:pt>
                <c:pt idx="143">
                  <c:v>202.60416292753575</c:v>
                </c:pt>
                <c:pt idx="144">
                  <c:v>139.26658626839526</c:v>
                </c:pt>
                <c:pt idx="145">
                  <c:v>179.89196170591276</c:v>
                </c:pt>
                <c:pt idx="146">
                  <c:v>249.38070694619455</c:v>
                </c:pt>
                <c:pt idx="147">
                  <c:v>263.52026604610438</c:v>
                </c:pt>
                <c:pt idx="148">
                  <c:v>221.60536302082508</c:v>
                </c:pt>
                <c:pt idx="149">
                  <c:v>155.06252364305061</c:v>
                </c:pt>
                <c:pt idx="150">
                  <c:v>79.666899577752133</c:v>
                </c:pt>
                <c:pt idx="151">
                  <c:v>-32.737383533370327</c:v>
                </c:pt>
                <c:pt idx="152">
                  <c:v>-202.86328442006635</c:v>
                </c:pt>
                <c:pt idx="153">
                  <c:v>-330.77431377377962</c:v>
                </c:pt>
                <c:pt idx="154">
                  <c:v>-310.38469170912856</c:v>
                </c:pt>
                <c:pt idx="155">
                  <c:v>-152.47439833080875</c:v>
                </c:pt>
                <c:pt idx="156">
                  <c:v>30.964078378447237</c:v>
                </c:pt>
                <c:pt idx="157">
                  <c:v>143.21607241223811</c:v>
                </c:pt>
                <c:pt idx="158">
                  <c:v>243.89983671124378</c:v>
                </c:pt>
                <c:pt idx="159">
                  <c:v>301.55640724638783</c:v>
                </c:pt>
                <c:pt idx="160">
                  <c:v>311.40316840053106</c:v>
                </c:pt>
                <c:pt idx="161">
                  <c:v>281.8539640340457</c:v>
                </c:pt>
                <c:pt idx="162">
                  <c:v>235.60716642767608</c:v>
                </c:pt>
                <c:pt idx="163">
                  <c:v>229.51095062198607</c:v>
                </c:pt>
                <c:pt idx="164">
                  <c:v>211.36317506141484</c:v>
                </c:pt>
                <c:pt idx="165">
                  <c:v>177.01855050290271</c:v>
                </c:pt>
                <c:pt idx="166">
                  <c:v>158.09754934677679</c:v>
                </c:pt>
                <c:pt idx="167">
                  <c:v>199.32388616569253</c:v>
                </c:pt>
                <c:pt idx="168">
                  <c:v>237.6594406252174</c:v>
                </c:pt>
                <c:pt idx="169">
                  <c:v>192.13157721687813</c:v>
                </c:pt>
                <c:pt idx="170">
                  <c:v>89.158674850540478</c:v>
                </c:pt>
                <c:pt idx="171">
                  <c:v>-35.613697106688129</c:v>
                </c:pt>
                <c:pt idx="172">
                  <c:v>-178.460580923397</c:v>
                </c:pt>
                <c:pt idx="173">
                  <c:v>-247.0874713771679</c:v>
                </c:pt>
                <c:pt idx="174">
                  <c:v>-158.95598954225369</c:v>
                </c:pt>
                <c:pt idx="175">
                  <c:v>-12.566292880136722</c:v>
                </c:pt>
                <c:pt idx="176">
                  <c:v>91.261613633371894</c:v>
                </c:pt>
                <c:pt idx="177">
                  <c:v>175.95818250726535</c:v>
                </c:pt>
                <c:pt idx="178">
                  <c:v>201.70011687499439</c:v>
                </c:pt>
                <c:pt idx="179">
                  <c:v>143.06252364305058</c:v>
                </c:pt>
                <c:pt idx="180">
                  <c:v>83.464075111530292</c:v>
                </c:pt>
                <c:pt idx="181">
                  <c:v>55.363175061414744</c:v>
                </c:pt>
                <c:pt idx="182">
                  <c:v>23.062523643050575</c:v>
                </c:pt>
                <c:pt idx="183">
                  <c:v>-53.820992024203854</c:v>
                </c:pt>
                <c:pt idx="184">
                  <c:v>-119.86426072095784</c:v>
                </c:pt>
                <c:pt idx="185">
                  <c:v>-137.98555196069455</c:v>
                </c:pt>
                <c:pt idx="186">
                  <c:v>-123.96530996600535</c:v>
                </c:pt>
                <c:pt idx="187">
                  <c:v>-93.395837072464161</c:v>
                </c:pt>
                <c:pt idx="188">
                  <c:v>-66.50215234276547</c:v>
                </c:pt>
                <c:pt idx="189">
                  <c:v>-43.286133781225978</c:v>
                </c:pt>
                <c:pt idx="190">
                  <c:v>-19.904850839801817</c:v>
                </c:pt>
                <c:pt idx="191">
                  <c:v>-4.290012452425195</c:v>
                </c:pt>
                <c:pt idx="192">
                  <c:v>11.34667907609316</c:v>
                </c:pt>
                <c:pt idx="193">
                  <c:v>31.173219768280426</c:v>
                </c:pt>
                <c:pt idx="194">
                  <c:v>39.046710568389528</c:v>
                </c:pt>
                <c:pt idx="195">
                  <c:v>50.964078378447304</c:v>
                </c:pt>
                <c:pt idx="196">
                  <c:v>58.964078378447276</c:v>
                </c:pt>
                <c:pt idx="197">
                  <c:v>58.964078378447276</c:v>
                </c:pt>
                <c:pt idx="198">
                  <c:v>78.964078378447283</c:v>
                </c:pt>
                <c:pt idx="199">
                  <c:v>99.173219768280461</c:v>
                </c:pt>
                <c:pt idx="200">
                  <c:v>119.39089754137214</c:v>
                </c:pt>
                <c:pt idx="201">
                  <c:v>139.85186223733101</c:v>
                </c:pt>
                <c:pt idx="202">
                  <c:v>160.34697246632388</c:v>
                </c:pt>
                <c:pt idx="203">
                  <c:v>221.15366068425189</c:v>
                </c:pt>
                <c:pt idx="204">
                  <c:v>250.66886871263515</c:v>
                </c:pt>
                <c:pt idx="205">
                  <c:v>256.17878418339825</c:v>
                </c:pt>
                <c:pt idx="206">
                  <c:v>294.17629786588657</c:v>
                </c:pt>
                <c:pt idx="207">
                  <c:v>300.85962457936267</c:v>
                </c:pt>
                <c:pt idx="208">
                  <c:v>275.46407511153029</c:v>
                </c:pt>
                <c:pt idx="209">
                  <c:v>297.9881129134028</c:v>
                </c:pt>
                <c:pt idx="210">
                  <c:v>297.65944062521737</c:v>
                </c:pt>
                <c:pt idx="211">
                  <c:v>240.51417791452411</c:v>
                </c:pt>
                <c:pt idx="212">
                  <c:v>202.74029594067505</c:v>
                </c:pt>
                <c:pt idx="213">
                  <c:v>180.50920527950086</c:v>
                </c:pt>
                <c:pt idx="214">
                  <c:v>190.05104682365078</c:v>
                </c:pt>
                <c:pt idx="215">
                  <c:v>224.22014180963487</c:v>
                </c:pt>
                <c:pt idx="216">
                  <c:v>251.07795219691471</c:v>
                </c:pt>
                <c:pt idx="217">
                  <c:v>254.37999596896668</c:v>
                </c:pt>
                <c:pt idx="218">
                  <c:v>237.49731240730478</c:v>
                </c:pt>
                <c:pt idx="219">
                  <c:v>212.21802847945298</c:v>
                </c:pt>
                <c:pt idx="220">
                  <c:v>186.31593002906149</c:v>
                </c:pt>
                <c:pt idx="221">
                  <c:v>155.92162371998498</c:v>
                </c:pt>
                <c:pt idx="222">
                  <c:v>136.6441431989839</c:v>
                </c:pt>
                <c:pt idx="223">
                  <c:v>133.3721259632685</c:v>
                </c:pt>
                <c:pt idx="224">
                  <c:v>133.92169831745088</c:v>
                </c:pt>
                <c:pt idx="225">
                  <c:v>146.65924183098494</c:v>
                </c:pt>
                <c:pt idx="226">
                  <c:v>151.77580076119617</c:v>
                </c:pt>
                <c:pt idx="227">
                  <c:v>148.71565655795698</c:v>
                </c:pt>
                <c:pt idx="228">
                  <c:v>145.66404873797626</c:v>
                </c:pt>
                <c:pt idx="229">
                  <c:v>138.42890867793753</c:v>
                </c:pt>
                <c:pt idx="230">
                  <c:v>123.0061389138769</c:v>
                </c:pt>
                <c:pt idx="231">
                  <c:v>99.006138913877123</c:v>
                </c:pt>
                <c:pt idx="232">
                  <c:v>46.428908677937351</c:v>
                </c:pt>
                <c:pt idx="233">
                  <c:v>-24.036910990112339</c:v>
                </c:pt>
                <c:pt idx="234">
                  <c:v>-51.717799451176184</c:v>
                </c:pt>
                <c:pt idx="235">
                  <c:v>-23.088134289296299</c:v>
                </c:pt>
                <c:pt idx="236">
                  <c:v>26.846743872808176</c:v>
                </c:pt>
                <c:pt idx="237">
                  <c:v>41.832621541698622</c:v>
                </c:pt>
                <c:pt idx="238">
                  <c:v>4.4995799320514323</c:v>
                </c:pt>
                <c:pt idx="239">
                  <c:v>-69.940972041552868</c:v>
                </c:pt>
                <c:pt idx="240">
                  <c:v>-125.9892664380626</c:v>
                </c:pt>
                <c:pt idx="241">
                  <c:v>-106.0908278661054</c:v>
                </c:pt>
                <c:pt idx="242">
                  <c:v>-96.856616041858672</c:v>
                </c:pt>
                <c:pt idx="243">
                  <c:v>-116.1217826382339</c:v>
                </c:pt>
                <c:pt idx="244">
                  <c:v>-111.05556683651446</c:v>
                </c:pt>
                <c:pt idx="245">
                  <c:v>-149.6825534204844</c:v>
                </c:pt>
                <c:pt idx="246">
                  <c:v>-217.13620335920712</c:v>
                </c:pt>
                <c:pt idx="247">
                  <c:v>-204.73838636662805</c:v>
                </c:pt>
                <c:pt idx="248">
                  <c:v>-103.08025774976431</c:v>
                </c:pt>
                <c:pt idx="249">
                  <c:v>-8.0368448577114791</c:v>
                </c:pt>
                <c:pt idx="250">
                  <c:v>7.6106025137126707</c:v>
                </c:pt>
                <c:pt idx="251">
                  <c:v>-17.002480531912674</c:v>
                </c:pt>
                <c:pt idx="252">
                  <c:v>-5.714244168006168</c:v>
                </c:pt>
                <c:pt idx="253">
                  <c:v>37.914935343244764</c:v>
                </c:pt>
                <c:pt idx="254">
                  <c:v>45.914935343244593</c:v>
                </c:pt>
                <c:pt idx="255">
                  <c:v>-22.325449209314677</c:v>
                </c:pt>
                <c:pt idx="256">
                  <c:v>-55.286133781225864</c:v>
                </c:pt>
                <c:pt idx="257">
                  <c:v>48.095149160198233</c:v>
                </c:pt>
                <c:pt idx="258">
                  <c:v>196.55457730717046</c:v>
                </c:pt>
                <c:pt idx="259">
                  <c:v>269.97588511971037</c:v>
                </c:pt>
                <c:pt idx="260">
                  <c:v>275.75059919915196</c:v>
                </c:pt>
                <c:pt idx="261">
                  <c:v>269.69484585010724</c:v>
                </c:pt>
                <c:pt idx="262">
                  <c:v>287.78199155681</c:v>
                </c:pt>
                <c:pt idx="263">
                  <c:v>342.56826705238353</c:v>
                </c:pt>
                <c:pt idx="264">
                  <c:v>370.53870963357599</c:v>
                </c:pt>
                <c:pt idx="265">
                  <c:v>338.75500005261296</c:v>
                </c:pt>
                <c:pt idx="266">
                  <c:v>270.47327787234906</c:v>
                </c:pt>
                <c:pt idx="267">
                  <c:v>240.92561005485032</c:v>
                </c:pt>
                <c:pt idx="268">
                  <c:v>231.92649022554266</c:v>
                </c:pt>
                <c:pt idx="269">
                  <c:v>210.16216900094309</c:v>
                </c:pt>
                <c:pt idx="270">
                  <c:v>156.4746752256701</c:v>
                </c:pt>
                <c:pt idx="271">
                  <c:v>80.63157394996135</c:v>
                </c:pt>
                <c:pt idx="272">
                  <c:v>64.006027784778425</c:v>
                </c:pt>
                <c:pt idx="273">
                  <c:v>15.540453441860151</c:v>
                </c:pt>
                <c:pt idx="274">
                  <c:v>-90.890708510159982</c:v>
                </c:pt>
                <c:pt idx="275">
                  <c:v>-143.07438994514968</c:v>
                </c:pt>
                <c:pt idx="276">
                  <c:v>-174.84132514945927</c:v>
                </c:pt>
                <c:pt idx="277">
                  <c:v>-207.29117101444893</c:v>
                </c:pt>
                <c:pt idx="278">
                  <c:v>-283.19315180190802</c:v>
                </c:pt>
                <c:pt idx="279">
                  <c:v>-312.39283357232404</c:v>
                </c:pt>
                <c:pt idx="280">
                  <c:v>-147.67575584587701</c:v>
                </c:pt>
                <c:pt idx="281">
                  <c:v>123.47197164959459</c:v>
                </c:pt>
                <c:pt idx="282">
                  <c:v>321.45872948917736</c:v>
                </c:pt>
                <c:pt idx="283">
                  <c:v>360.585606676765</c:v>
                </c:pt>
                <c:pt idx="284">
                  <c:v>372.07664597416004</c:v>
                </c:pt>
                <c:pt idx="285">
                  <c:v>364.35798363362682</c:v>
                </c:pt>
                <c:pt idx="286">
                  <c:v>344.38630289331189</c:v>
                </c:pt>
                <c:pt idx="287">
                  <c:v>348.78646700773697</c:v>
                </c:pt>
                <c:pt idx="288">
                  <c:v>353.55847597690195</c:v>
                </c:pt>
                <c:pt idx="289">
                  <c:v>302.70232980080766</c:v>
                </c:pt>
                <c:pt idx="290">
                  <c:v>197.83262154169859</c:v>
                </c:pt>
                <c:pt idx="291">
                  <c:v>98.846743872808062</c:v>
                </c:pt>
                <c:pt idx="292">
                  <c:v>29.832621541698735</c:v>
                </c:pt>
                <c:pt idx="293">
                  <c:v>20.005323341384369</c:v>
                </c:pt>
                <c:pt idx="294">
                  <c:v>42.702329800807377</c:v>
                </c:pt>
                <c:pt idx="295">
                  <c:v>69.899056136183162</c:v>
                </c:pt>
                <c:pt idx="296">
                  <c:v>93.739425769249024</c:v>
                </c:pt>
                <c:pt idx="297">
                  <c:v>109.89905613618288</c:v>
                </c:pt>
                <c:pt idx="298">
                  <c:v>114.37999596896668</c:v>
                </c:pt>
                <c:pt idx="299">
                  <c:v>102.70232980080738</c:v>
                </c:pt>
                <c:pt idx="300">
                  <c:v>86.702329800807718</c:v>
                </c:pt>
                <c:pt idx="301">
                  <c:v>66.379995968966853</c:v>
                </c:pt>
                <c:pt idx="302">
                  <c:v>41.580136857645307</c:v>
                </c:pt>
                <c:pt idx="303">
                  <c:v>20.318117956709031</c:v>
                </c:pt>
                <c:pt idx="304">
                  <c:v>-9.2286746897305321</c:v>
                </c:pt>
                <c:pt idx="305">
                  <c:v>-31.484840784951395</c:v>
                </c:pt>
                <c:pt idx="306">
                  <c:v>-13.664179430845813</c:v>
                </c:pt>
                <c:pt idx="307">
                  <c:v>24.925610054850424</c:v>
                </c:pt>
                <c:pt idx="308">
                  <c:v>56.23330937258644</c:v>
                </c:pt>
                <c:pt idx="309">
                  <c:v>59.95877928699322</c:v>
                </c:pt>
                <c:pt idx="310">
                  <c:v>47.413816579770568</c:v>
                </c:pt>
                <c:pt idx="311">
                  <c:v>34.740295940674962</c:v>
                </c:pt>
                <c:pt idx="312">
                  <c:v>9.8117081698155388</c:v>
                </c:pt>
                <c:pt idx="313">
                  <c:v>-19.613697106688186</c:v>
                </c:pt>
                <c:pt idx="314">
                  <c:v>-41.368094593974583</c:v>
                </c:pt>
                <c:pt idx="315">
                  <c:v>-43.291171014448885</c:v>
                </c:pt>
                <c:pt idx="316">
                  <c:v>-32.90215726299251</c:v>
                </c:pt>
                <c:pt idx="317">
                  <c:v>-46.338147654736964</c:v>
                </c:pt>
                <c:pt idx="318">
                  <c:v>-76.128910134704512</c:v>
                </c:pt>
                <c:pt idx="319">
                  <c:v>-86.109351050675883</c:v>
                </c:pt>
                <c:pt idx="320">
                  <c:v>-27.864260720957837</c:v>
                </c:pt>
                <c:pt idx="321">
                  <c:v>19.694408264577682</c:v>
                </c:pt>
                <c:pt idx="322">
                  <c:v>39.09088596820191</c:v>
                </c:pt>
                <c:pt idx="323">
                  <c:v>43.090885968202109</c:v>
                </c:pt>
                <c:pt idx="324">
                  <c:v>26.586897900620329</c:v>
                </c:pt>
                <c:pt idx="325">
                  <c:v>50.257734962172584</c:v>
                </c:pt>
                <c:pt idx="326">
                  <c:v>54.257734962172783</c:v>
                </c:pt>
                <c:pt idx="327">
                  <c:v>42.014448039305577</c:v>
                </c:pt>
                <c:pt idx="328">
                  <c:v>-58.225765785588685</c:v>
                </c:pt>
                <c:pt idx="329">
                  <c:v>-168.31956987123289</c:v>
                </c:pt>
                <c:pt idx="330">
                  <c:v>-82.265865254170365</c:v>
                </c:pt>
                <c:pt idx="331">
                  <c:v>29.381752844918896</c:v>
                </c:pt>
                <c:pt idx="332">
                  <c:v>21.26702385392479</c:v>
                </c:pt>
                <c:pt idx="333">
                  <c:v>16.821766103161508</c:v>
                </c:pt>
                <c:pt idx="334">
                  <c:v>24.660428459575876</c:v>
                </c:pt>
                <c:pt idx="335">
                  <c:v>16.346972466323876</c:v>
                </c:pt>
                <c:pt idx="336">
                  <c:v>32.095149160198218</c:v>
                </c:pt>
                <c:pt idx="337">
                  <c:v>59.996810025060299</c:v>
                </c:pt>
                <c:pt idx="338">
                  <c:v>104.09514916019818</c:v>
                </c:pt>
                <c:pt idx="339">
                  <c:v>192.55457730717055</c:v>
                </c:pt>
                <c:pt idx="340">
                  <c:v>289.91493534324468</c:v>
                </c:pt>
                <c:pt idx="341">
                  <c:v>316.10656638103137</c:v>
                </c:pt>
                <c:pt idx="342">
                  <c:v>222.42163352073575</c:v>
                </c:pt>
                <c:pt idx="343">
                  <c:v>115.1760790731218</c:v>
                </c:pt>
                <c:pt idx="344">
                  <c:v>87.433707119863271</c:v>
                </c:pt>
                <c:pt idx="345">
                  <c:v>111.60716642767585</c:v>
                </c:pt>
                <c:pt idx="346">
                  <c:v>112.40463535168485</c:v>
                </c:pt>
                <c:pt idx="347">
                  <c:v>96.585606676765039</c:v>
                </c:pt>
                <c:pt idx="348">
                  <c:v>113.04401045774615</c:v>
                </c:pt>
                <c:pt idx="349">
                  <c:v>109.60536302082502</c:v>
                </c:pt>
                <c:pt idx="350">
                  <c:v>89.986427169484358</c:v>
                </c:pt>
                <c:pt idx="351">
                  <c:v>70.082546844975042</c:v>
                </c:pt>
                <c:pt idx="352">
                  <c:v>61.986427169484386</c:v>
                </c:pt>
                <c:pt idx="353">
                  <c:v>61.890648949323904</c:v>
                </c:pt>
                <c:pt idx="354">
                  <c:v>65.795212184493963</c:v>
                </c:pt>
                <c:pt idx="355">
                  <c:v>77.795212184494119</c:v>
                </c:pt>
                <c:pt idx="356">
                  <c:v>81.986427169484386</c:v>
                </c:pt>
                <c:pt idx="357">
                  <c:v>66.082546844974985</c:v>
                </c:pt>
                <c:pt idx="358">
                  <c:v>17.890648949323989</c:v>
                </c:pt>
                <c:pt idx="359">
                  <c:v>-51.140375420637291</c:v>
                </c:pt>
                <c:pt idx="360">
                  <c:v>-80.823920926878117</c:v>
                </c:pt>
                <c:pt idx="361">
                  <c:v>-58.305154149892708</c:v>
                </c:pt>
                <c:pt idx="362">
                  <c:v>-19.306130450783975</c:v>
                </c:pt>
                <c:pt idx="363">
                  <c:v>16.106566381031335</c:v>
                </c:pt>
                <c:pt idx="364">
                  <c:v>47.821109724867071</c:v>
                </c:pt>
                <c:pt idx="365">
                  <c:v>67.821109724867213</c:v>
                </c:pt>
                <c:pt idx="366">
                  <c:v>83.891961705912678</c:v>
                </c:pt>
                <c:pt idx="367">
                  <c:v>116.17878418339822</c:v>
                </c:pt>
                <c:pt idx="368">
                  <c:v>156.84410989456552</c:v>
                </c:pt>
                <c:pt idx="369">
                  <c:v>153.93403530901043</c:v>
                </c:pt>
                <c:pt idx="370">
                  <c:v>106.58689790062033</c:v>
                </c:pt>
                <c:pt idx="371">
                  <c:v>46.753528101826198</c:v>
                </c:pt>
                <c:pt idx="372">
                  <c:v>-61.823702134113354</c:v>
                </c:pt>
                <c:pt idx="373">
                  <c:v>-179.74865655890463</c:v>
                </c:pt>
                <c:pt idx="374">
                  <c:v>-214.14567297789063</c:v>
                </c:pt>
                <c:pt idx="375">
                  <c:v>-171.95419113503587</c:v>
                </c:pt>
                <c:pt idx="376">
                  <c:v>-109.07672553352839</c:v>
                </c:pt>
                <c:pt idx="377">
                  <c:v>-61.718149371571833</c:v>
                </c:pt>
                <c:pt idx="378">
                  <c:v>-30.142066164188797</c:v>
                </c:pt>
                <c:pt idx="379">
                  <c:v>-10.401742942912314</c:v>
                </c:pt>
                <c:pt idx="380">
                  <c:v>-18.609347783758984</c:v>
                </c:pt>
                <c:pt idx="381">
                  <c:v>-34.859122357902613</c:v>
                </c:pt>
                <c:pt idx="382">
                  <c:v>-39.084482875926916</c:v>
                </c:pt>
                <c:pt idx="383">
                  <c:v>-47.260673826382352</c:v>
                </c:pt>
                <c:pt idx="384">
                  <c:v>-55.404085065125095</c:v>
                </c:pt>
                <c:pt idx="385">
                  <c:v>-35.480571059121225</c:v>
                </c:pt>
                <c:pt idx="386">
                  <c:v>20.505600000000008</c:v>
                </c:pt>
                <c:pt idx="387">
                  <c:v>56.505600000000008</c:v>
                </c:pt>
                <c:pt idx="388">
                  <c:v>56.505600000000008</c:v>
                </c:pt>
                <c:pt idx="389">
                  <c:v>56.505600000000008</c:v>
                </c:pt>
                <c:pt idx="390">
                  <c:v>56.505600000000008</c:v>
                </c:pt>
                <c:pt idx="391">
                  <c:v>76.505600000000015</c:v>
                </c:pt>
                <c:pt idx="392">
                  <c:v>140.50986819162927</c:v>
                </c:pt>
                <c:pt idx="393">
                  <c:v>228.58089090033997</c:v>
                </c:pt>
                <c:pt idx="394">
                  <c:v>304.89895654055164</c:v>
                </c:pt>
                <c:pt idx="395">
                  <c:v>357.68174288535579</c:v>
                </c:pt>
                <c:pt idx="396">
                  <c:v>391.08853884635624</c:v>
                </c:pt>
                <c:pt idx="397">
                  <c:v>405.21017154142305</c:v>
                </c:pt>
                <c:pt idx="398">
                  <c:v>367.96315514228843</c:v>
                </c:pt>
                <c:pt idx="399">
                  <c:v>254.50409498301303</c:v>
                </c:pt>
                <c:pt idx="400">
                  <c:v>123.69440826457787</c:v>
                </c:pt>
                <c:pt idx="401">
                  <c:v>39.694408264577675</c:v>
                </c:pt>
                <c:pt idx="402">
                  <c:v>-24.909114031798005</c:v>
                </c:pt>
                <c:pt idx="403">
                  <c:v>-66.225765785588521</c:v>
                </c:pt>
                <c:pt idx="404">
                  <c:v>-59.528930053830898</c:v>
                </c:pt>
                <c:pt idx="405">
                  <c:v>-52.528028350405471</c:v>
                </c:pt>
                <c:pt idx="406">
                  <c:v>-65.524224276671987</c:v>
                </c:pt>
                <c:pt idx="407">
                  <c:v>-74.560370476588389</c:v>
                </c:pt>
                <c:pt idx="408">
                  <c:v>-51.497836086036664</c:v>
                </c:pt>
                <c:pt idx="409">
                  <c:v>3.9481526404868532</c:v>
                </c:pt>
                <c:pt idx="410">
                  <c:v>51.804229218748624</c:v>
                </c:pt>
                <c:pt idx="411">
                  <c:v>71.851862237330963</c:v>
                </c:pt>
                <c:pt idx="412">
                  <c:v>79.948152640486853</c:v>
                </c:pt>
                <c:pt idx="413">
                  <c:v>88.095149160198218</c:v>
                </c:pt>
                <c:pt idx="414">
                  <c:v>116.29592489443806</c:v>
                </c:pt>
                <c:pt idx="415">
                  <c:v>160.82176610316142</c:v>
                </c:pt>
                <c:pt idx="416">
                  <c:v>173.67455079068534</c:v>
                </c:pt>
                <c:pt idx="417">
                  <c:v>130.47577572332807</c:v>
                </c:pt>
                <c:pt idx="418">
                  <c:v>66.733915953064979</c:v>
                </c:pt>
                <c:pt idx="419">
                  <c:v>2.5397985977666977</c:v>
                </c:pt>
                <c:pt idx="420">
                  <c:v>-26.205939843695624</c:v>
                </c:pt>
                <c:pt idx="421">
                  <c:v>5.2101715414230441</c:v>
                </c:pt>
                <c:pt idx="422">
                  <c:v>52.986176844720035</c:v>
                </c:pt>
                <c:pt idx="423">
                  <c:v>101.09749128241096</c:v>
                </c:pt>
                <c:pt idx="424">
                  <c:v>169.55640724638789</c:v>
                </c:pt>
                <c:pt idx="425">
                  <c:v>278.73391595306498</c:v>
                </c:pt>
                <c:pt idx="426">
                  <c:v>397.2256862262202</c:v>
                </c:pt>
                <c:pt idx="427">
                  <c:v>429.32315019029909</c:v>
                </c:pt>
                <c:pt idx="428">
                  <c:v>313.55378173321043</c:v>
                </c:pt>
                <c:pt idx="429">
                  <c:v>151.5512954156988</c:v>
                </c:pt>
                <c:pt idx="430">
                  <c:v>51.66551222369749</c:v>
                </c:pt>
                <c:pt idx="431">
                  <c:v>10.873165129643752</c:v>
                </c:pt>
                <c:pt idx="432">
                  <c:v>13.879017935359336</c:v>
                </c:pt>
                <c:pt idx="433">
                  <c:v>41.23161862903487</c:v>
                </c:pt>
                <c:pt idx="434">
                  <c:v>45.018550502902684</c:v>
                </c:pt>
                <c:pt idx="435">
                  <c:v>-3.5081443441467215</c:v>
                </c:pt>
                <c:pt idx="436">
                  <c:v>-84.937476356949531</c:v>
                </c:pt>
                <c:pt idx="437">
                  <c:v>-179.32339547769942</c:v>
                </c:pt>
                <c:pt idx="438">
                  <c:v>-274.46290651250968</c:v>
                </c:pt>
                <c:pt idx="439">
                  <c:v>-341.83921681891059</c:v>
                </c:pt>
                <c:pt idx="440">
                  <c:v>-360.65332092390685</c:v>
                </c:pt>
                <c:pt idx="441">
                  <c:v>-306.48215567320739</c:v>
                </c:pt>
                <c:pt idx="442">
                  <c:v>-199.24786925149459</c:v>
                </c:pt>
                <c:pt idx="443">
                  <c:v>-87.465547024586243</c:v>
                </c:pt>
                <c:pt idx="444">
                  <c:v>4.506282910660687</c:v>
                </c:pt>
                <c:pt idx="445">
                  <c:v>48.505600000000008</c:v>
                </c:pt>
                <c:pt idx="446">
                  <c:v>56.505600000000008</c:v>
                </c:pt>
                <c:pt idx="447">
                  <c:v>56.505600000000008</c:v>
                </c:pt>
                <c:pt idx="448">
                  <c:v>56.505600000000008</c:v>
                </c:pt>
                <c:pt idx="449">
                  <c:v>56.505600000000008</c:v>
                </c:pt>
                <c:pt idx="450">
                  <c:v>56.505600000000008</c:v>
                </c:pt>
                <c:pt idx="451">
                  <c:v>56.505600000000008</c:v>
                </c:pt>
                <c:pt idx="452">
                  <c:v>56.505600000000008</c:v>
                </c:pt>
                <c:pt idx="453">
                  <c:v>56.505600000000008</c:v>
                </c:pt>
                <c:pt idx="454">
                  <c:v>56.505600000000008</c:v>
                </c:pt>
                <c:pt idx="455">
                  <c:v>56.505600000000008</c:v>
                </c:pt>
                <c:pt idx="456">
                  <c:v>56.505600000000008</c:v>
                </c:pt>
                <c:pt idx="457">
                  <c:v>56.505600000000008</c:v>
                </c:pt>
                <c:pt idx="458">
                  <c:v>56.505600000000008</c:v>
                </c:pt>
                <c:pt idx="459">
                  <c:v>56.505600000000008</c:v>
                </c:pt>
                <c:pt idx="460">
                  <c:v>56.505600000000008</c:v>
                </c:pt>
                <c:pt idx="461">
                  <c:v>56.505600000000008</c:v>
                </c:pt>
                <c:pt idx="462">
                  <c:v>56.505600000000008</c:v>
                </c:pt>
                <c:pt idx="463">
                  <c:v>56.505600000000008</c:v>
                </c:pt>
                <c:pt idx="464">
                  <c:v>56.505600000000008</c:v>
                </c:pt>
                <c:pt idx="465">
                  <c:v>56.505600000000008</c:v>
                </c:pt>
                <c:pt idx="466">
                  <c:v>56.505600000000008</c:v>
                </c:pt>
                <c:pt idx="467">
                  <c:v>56.505600000000008</c:v>
                </c:pt>
                <c:pt idx="468">
                  <c:v>56.505600000000008</c:v>
                </c:pt>
                <c:pt idx="469">
                  <c:v>56.505600000000008</c:v>
                </c:pt>
                <c:pt idx="470">
                  <c:v>56.505600000000008</c:v>
                </c:pt>
                <c:pt idx="471">
                  <c:v>56.505600000000008</c:v>
                </c:pt>
                <c:pt idx="472">
                  <c:v>56.505600000000008</c:v>
                </c:pt>
                <c:pt idx="473">
                  <c:v>56.505600000000008</c:v>
                </c:pt>
                <c:pt idx="474">
                  <c:v>56.505600000000008</c:v>
                </c:pt>
                <c:pt idx="475">
                  <c:v>56.505600000000008</c:v>
                </c:pt>
                <c:pt idx="476">
                  <c:v>56.505600000000008</c:v>
                </c:pt>
                <c:pt idx="477">
                  <c:v>56.505600000000008</c:v>
                </c:pt>
                <c:pt idx="478">
                  <c:v>56.505600000000008</c:v>
                </c:pt>
                <c:pt idx="479">
                  <c:v>56.505600000000008</c:v>
                </c:pt>
                <c:pt idx="480">
                  <c:v>56.505600000000008</c:v>
                </c:pt>
                <c:pt idx="481">
                  <c:v>56.505600000000008</c:v>
                </c:pt>
                <c:pt idx="482">
                  <c:v>56.505600000000008</c:v>
                </c:pt>
                <c:pt idx="483">
                  <c:v>56.505600000000008</c:v>
                </c:pt>
                <c:pt idx="484">
                  <c:v>56.505600000000008</c:v>
                </c:pt>
                <c:pt idx="485">
                  <c:v>56.505600000000008</c:v>
                </c:pt>
                <c:pt idx="486">
                  <c:v>56.505600000000008</c:v>
                </c:pt>
                <c:pt idx="487">
                  <c:v>56.505600000000008</c:v>
                </c:pt>
                <c:pt idx="488">
                  <c:v>56.505600000000008</c:v>
                </c:pt>
                <c:pt idx="489">
                  <c:v>56.505600000000008</c:v>
                </c:pt>
                <c:pt idx="490">
                  <c:v>56.505600000000008</c:v>
                </c:pt>
                <c:pt idx="491">
                  <c:v>56.505600000000008</c:v>
                </c:pt>
                <c:pt idx="492">
                  <c:v>56.505600000000008</c:v>
                </c:pt>
                <c:pt idx="493">
                  <c:v>56.505600000000008</c:v>
                </c:pt>
                <c:pt idx="494">
                  <c:v>56.505600000000008</c:v>
                </c:pt>
                <c:pt idx="495">
                  <c:v>56.505600000000008</c:v>
                </c:pt>
                <c:pt idx="496">
                  <c:v>56.505600000000008</c:v>
                </c:pt>
                <c:pt idx="497">
                  <c:v>56.505600000000008</c:v>
                </c:pt>
                <c:pt idx="498">
                  <c:v>56.505600000000008</c:v>
                </c:pt>
                <c:pt idx="499">
                  <c:v>56.505600000000008</c:v>
                </c:pt>
                <c:pt idx="500">
                  <c:v>56.505600000000008</c:v>
                </c:pt>
                <c:pt idx="501">
                  <c:v>56.505600000000008</c:v>
                </c:pt>
                <c:pt idx="502">
                  <c:v>56.505600000000008</c:v>
                </c:pt>
                <c:pt idx="503">
                  <c:v>56.505600000000008</c:v>
                </c:pt>
                <c:pt idx="504">
                  <c:v>56.505600000000008</c:v>
                </c:pt>
                <c:pt idx="505">
                  <c:v>56.505600000000008</c:v>
                </c:pt>
                <c:pt idx="506">
                  <c:v>56.505600000000008</c:v>
                </c:pt>
                <c:pt idx="507">
                  <c:v>56.505600000000008</c:v>
                </c:pt>
                <c:pt idx="508">
                  <c:v>56.505600000000008</c:v>
                </c:pt>
                <c:pt idx="509">
                  <c:v>56.505600000000008</c:v>
                </c:pt>
                <c:pt idx="510">
                  <c:v>56.505600000000008</c:v>
                </c:pt>
                <c:pt idx="511">
                  <c:v>76.505600000000015</c:v>
                </c:pt>
                <c:pt idx="512">
                  <c:v>156.50986819162927</c:v>
                </c:pt>
                <c:pt idx="513">
                  <c:v>300.61230479073117</c:v>
                </c:pt>
                <c:pt idx="514">
                  <c:v>429.24928970948031</c:v>
                </c:pt>
                <c:pt idx="515">
                  <c:v>466.88281200982641</c:v>
                </c:pt>
                <c:pt idx="516">
                  <c:v>409.32421762175665</c:v>
                </c:pt>
                <c:pt idx="517">
                  <c:v>267.680430128767</c:v>
                </c:pt>
                <c:pt idx="518">
                  <c:v>120.69386954921589</c:v>
                </c:pt>
                <c:pt idx="519">
                  <c:v>40.693869549216018</c:v>
                </c:pt>
                <c:pt idx="520">
                  <c:v>0.25134344109551421</c:v>
                </c:pt>
                <c:pt idx="521">
                  <c:v>-20.458883646011621</c:v>
                </c:pt>
                <c:pt idx="522">
                  <c:v>-37.200695351174993</c:v>
                </c:pt>
                <c:pt idx="523">
                  <c:v>-86.085064656755264</c:v>
                </c:pt>
                <c:pt idx="524">
                  <c:v>-175.39266784429196</c:v>
                </c:pt>
                <c:pt idx="525">
                  <c:v>-257.07672553352836</c:v>
                </c:pt>
                <c:pt idx="526">
                  <c:v>-258.50827700597836</c:v>
                </c:pt>
                <c:pt idx="527">
                  <c:v>-167.22123573572804</c:v>
                </c:pt>
                <c:pt idx="528">
                  <c:v>-63.426108933931992</c:v>
                </c:pt>
                <c:pt idx="529">
                  <c:v>-23.477327233483003</c:v>
                </c:pt>
                <c:pt idx="530">
                  <c:v>16.505600000000008</c:v>
                </c:pt>
                <c:pt idx="531">
                  <c:v>56.505600000000008</c:v>
                </c:pt>
                <c:pt idx="532">
                  <c:v>64.505600000000015</c:v>
                </c:pt>
                <c:pt idx="533">
                  <c:v>104.50628291066069</c:v>
                </c:pt>
                <c:pt idx="534">
                  <c:v>176.53018478378448</c:v>
                </c:pt>
                <c:pt idx="535">
                  <c:v>216.68042512913405</c:v>
                </c:pt>
                <c:pt idx="536">
                  <c:v>256.96724760661954</c:v>
                </c:pt>
                <c:pt idx="537">
                  <c:v>369.65357282060273</c:v>
                </c:pt>
                <c:pt idx="538">
                  <c:v>483.39089754137217</c:v>
                </c:pt>
                <c:pt idx="539">
                  <c:v>466.53979859776678</c:v>
                </c:pt>
                <c:pt idx="540">
                  <c:v>293.61579894113362</c:v>
                </c:pt>
                <c:pt idx="541">
                  <c:v>122.75352810182613</c:v>
                </c:pt>
                <c:pt idx="542">
                  <c:v>58.753528101826227</c:v>
                </c:pt>
                <c:pt idx="543">
                  <c:v>30.586897900620386</c:v>
                </c:pt>
                <c:pt idx="544">
                  <c:v>-13.985551960694501</c:v>
                </c:pt>
                <c:pt idx="545">
                  <c:v>-75.004283938763592</c:v>
                </c:pt>
                <c:pt idx="546">
                  <c:v>-88.596831599468914</c:v>
                </c:pt>
                <c:pt idx="547">
                  <c:v>-53.651245659558562</c:v>
                </c:pt>
                <c:pt idx="548">
                  <c:v>-26.443592753612187</c:v>
                </c:pt>
                <c:pt idx="549">
                  <c:v>-10.958336664099569</c:v>
                </c:pt>
                <c:pt idx="550">
                  <c:v>-3.4454226928295384</c:v>
                </c:pt>
                <c:pt idx="551">
                  <c:v>16.194854116657453</c:v>
                </c:pt>
                <c:pt idx="552">
                  <c:v>19.996810025060299</c:v>
                </c:pt>
                <c:pt idx="553">
                  <c:v>19.709987547574784</c:v>
                </c:pt>
                <c:pt idx="554">
                  <c:v>35.525601669191254</c:v>
                </c:pt>
                <c:pt idx="555">
                  <c:v>51.435457461981464</c:v>
                </c:pt>
                <c:pt idx="556">
                  <c:v>67.435457461981542</c:v>
                </c:pt>
                <c:pt idx="557">
                  <c:v>87.525601669191275</c:v>
                </c:pt>
                <c:pt idx="558">
                  <c:v>107.7569376554965</c:v>
                </c:pt>
                <c:pt idx="559">
                  <c:v>168.09514916019816</c:v>
                </c:pt>
                <c:pt idx="560">
                  <c:v>161.15366068425186</c:v>
                </c:pt>
                <c:pt idx="561">
                  <c:v>81.43962952341154</c:v>
                </c:pt>
                <c:pt idx="562">
                  <c:v>61.43962952341154</c:v>
                </c:pt>
                <c:pt idx="563">
                  <c:v>-2.5603704765884387</c:v>
                </c:pt>
                <c:pt idx="564">
                  <c:v>-215.44542269282948</c:v>
                </c:pt>
                <c:pt idx="565">
                  <c:v>-365.75280708760135</c:v>
                </c:pt>
                <c:pt idx="566">
                  <c:v>-347.10104345944842</c:v>
                </c:pt>
                <c:pt idx="567">
                  <c:v>-135.49439999999998</c:v>
                </c:pt>
                <c:pt idx="568">
                  <c:v>56.505600000000008</c:v>
                </c:pt>
                <c:pt idx="569">
                  <c:v>56.505600000000008</c:v>
                </c:pt>
                <c:pt idx="570">
                  <c:v>56.505600000000008</c:v>
                </c:pt>
                <c:pt idx="571">
                  <c:v>56.505600000000008</c:v>
                </c:pt>
                <c:pt idx="572">
                  <c:v>56.505600000000008</c:v>
                </c:pt>
                <c:pt idx="573">
                  <c:v>56.505600000000008</c:v>
                </c:pt>
                <c:pt idx="574">
                  <c:v>56.505600000000008</c:v>
                </c:pt>
                <c:pt idx="575">
                  <c:v>56.505600000000008</c:v>
                </c:pt>
                <c:pt idx="576">
                  <c:v>56.505600000000008</c:v>
                </c:pt>
                <c:pt idx="577">
                  <c:v>56.505600000000008</c:v>
                </c:pt>
                <c:pt idx="578">
                  <c:v>56.505600000000008</c:v>
                </c:pt>
                <c:pt idx="579">
                  <c:v>56.505600000000008</c:v>
                </c:pt>
                <c:pt idx="580">
                  <c:v>56.505600000000008</c:v>
                </c:pt>
                <c:pt idx="581">
                  <c:v>56.505600000000008</c:v>
                </c:pt>
                <c:pt idx="582">
                  <c:v>56.505600000000008</c:v>
                </c:pt>
                <c:pt idx="583">
                  <c:v>56.505600000000008</c:v>
                </c:pt>
                <c:pt idx="584">
                  <c:v>56.505600000000008</c:v>
                </c:pt>
                <c:pt idx="585">
                  <c:v>56.505600000000008</c:v>
                </c:pt>
                <c:pt idx="586">
                  <c:v>56.505600000000008</c:v>
                </c:pt>
                <c:pt idx="587">
                  <c:v>56.505600000000008</c:v>
                </c:pt>
                <c:pt idx="588">
                  <c:v>56.505600000000008</c:v>
                </c:pt>
                <c:pt idx="589">
                  <c:v>56.505600000000008</c:v>
                </c:pt>
                <c:pt idx="590">
                  <c:v>56.505600000000008</c:v>
                </c:pt>
                <c:pt idx="591">
                  <c:v>56.505600000000008</c:v>
                </c:pt>
                <c:pt idx="592">
                  <c:v>56.505600000000008</c:v>
                </c:pt>
                <c:pt idx="593">
                  <c:v>56.505600000000008</c:v>
                </c:pt>
                <c:pt idx="594">
                  <c:v>56.505600000000008</c:v>
                </c:pt>
                <c:pt idx="595">
                  <c:v>56.505600000000008</c:v>
                </c:pt>
                <c:pt idx="596">
                  <c:v>56.505600000000008</c:v>
                </c:pt>
                <c:pt idx="597">
                  <c:v>56.505600000000008</c:v>
                </c:pt>
                <c:pt idx="598">
                  <c:v>56.505600000000008</c:v>
                </c:pt>
                <c:pt idx="599">
                  <c:v>56.505600000000008</c:v>
                </c:pt>
                <c:pt idx="600">
                  <c:v>96.505600000000015</c:v>
                </c:pt>
                <c:pt idx="601">
                  <c:v>140.52267276651699</c:v>
                </c:pt>
                <c:pt idx="602">
                  <c:v>208.58089090033997</c:v>
                </c:pt>
                <c:pt idx="603">
                  <c:v>336.89895654055158</c:v>
                </c:pt>
                <c:pt idx="604">
                  <c:v>433.91939579527229</c:v>
                </c:pt>
                <c:pt idx="605">
                  <c:v>487.94815264048685</c:v>
                </c:pt>
                <c:pt idx="606">
                  <c:v>515.19880738532265</c:v>
                </c:pt>
                <c:pt idx="607">
                  <c:v>495.60716642767591</c:v>
                </c:pt>
                <c:pt idx="608">
                  <c:v>444.38754105243441</c:v>
                </c:pt>
                <c:pt idx="609">
                  <c:v>409.18140316274139</c:v>
                </c:pt>
                <c:pt idx="610">
                  <c:v>406.20762562534486</c:v>
                </c:pt>
                <c:pt idx="611">
                  <c:v>391.92649022554269</c:v>
                </c:pt>
                <c:pt idx="612">
                  <c:v>309.26258340042932</c:v>
                </c:pt>
                <c:pt idx="613">
                  <c:v>188.33448627983245</c:v>
                </c:pt>
                <c:pt idx="614">
                  <c:v>104.99690962069178</c:v>
                </c:pt>
                <c:pt idx="615">
                  <c:v>84.665015039601116</c:v>
                </c:pt>
                <c:pt idx="616">
                  <c:v>84.499579932051716</c:v>
                </c:pt>
                <c:pt idx="617">
                  <c:v>72.169734082943208</c:v>
                </c:pt>
                <c:pt idx="618">
                  <c:v>47.514139848690547</c:v>
                </c:pt>
                <c:pt idx="619">
                  <c:v>18.219341236041814</c:v>
                </c:pt>
                <c:pt idx="620">
                  <c:v>8.4746752256699907</c:v>
                </c:pt>
                <c:pt idx="621">
                  <c:v>30.924468025926913</c:v>
                </c:pt>
                <c:pt idx="622">
                  <c:v>66.162169000943038</c:v>
                </c:pt>
                <c:pt idx="623">
                  <c:v>94.0107335619374</c:v>
                </c:pt>
                <c:pt idx="624">
                  <c:v>122.31394589527935</c:v>
                </c:pt>
                <c:pt idx="625">
                  <c:v>139.23177782323293</c:v>
                </c:pt>
                <c:pt idx="626">
                  <c:v>128.16190214307866</c:v>
                </c:pt>
                <c:pt idx="627">
                  <c:v>104.63157394996112</c:v>
                </c:pt>
                <c:pt idx="628">
                  <c:v>92.631573949961236</c:v>
                </c:pt>
                <c:pt idx="629">
                  <c:v>96.631573949961293</c:v>
                </c:pt>
                <c:pt idx="630">
                  <c:v>120.78881412958287</c:v>
                </c:pt>
                <c:pt idx="631">
                  <c:v>157.7394257692491</c:v>
                </c:pt>
                <c:pt idx="632">
                  <c:v>183.35109492845319</c:v>
                </c:pt>
                <c:pt idx="633">
                  <c:v>201.33017002310319</c:v>
                </c:pt>
                <c:pt idx="634">
                  <c:v>207.70123583698376</c:v>
                </c:pt>
                <c:pt idx="635">
                  <c:v>193.96286521749016</c:v>
                </c:pt>
                <c:pt idx="636">
                  <c:v>159.74184748856078</c:v>
                </c:pt>
                <c:pt idx="637">
                  <c:v>120.46300114623864</c:v>
                </c:pt>
                <c:pt idx="638">
                  <c:v>100.46300114623864</c:v>
                </c:pt>
                <c:pt idx="639">
                  <c:v>92.282200548823852</c:v>
                </c:pt>
                <c:pt idx="640">
                  <c:v>91.921623719984922</c:v>
                </c:pt>
                <c:pt idx="641">
                  <c:v>119.74184748856078</c:v>
                </c:pt>
                <c:pt idx="642">
                  <c:v>172.64414319898384</c:v>
                </c:pt>
                <c:pt idx="643">
                  <c:v>190.8444813476944</c:v>
                </c:pt>
                <c:pt idx="644">
                  <c:v>156.52700248794429</c:v>
                </c:pt>
                <c:pt idx="645">
                  <c:v>137.0939890639734</c:v>
                </c:pt>
                <c:pt idx="646">
                  <c:v>141.85475153997075</c:v>
                </c:pt>
                <c:pt idx="647">
                  <c:v>142.62097730125379</c:v>
                </c:pt>
                <c:pt idx="648">
                  <c:v>135.39266634782183</c:v>
                </c:pt>
                <c:pt idx="649">
                  <c:v>115.78055960308767</c:v>
                </c:pt>
                <c:pt idx="650">
                  <c:v>75.586442247789734</c:v>
                </c:pt>
                <c:pt idx="651">
                  <c:v>6.0457957972962646</c:v>
                </c:pt>
                <c:pt idx="652">
                  <c:v>-49.340758169014983</c:v>
                </c:pt>
                <c:pt idx="653">
                  <c:v>-61.151911838603901</c:v>
                </c:pt>
                <c:pt idx="654">
                  <c:v>-96.641585314677542</c:v>
                </c:pt>
                <c:pt idx="655">
                  <c:v>-181.45900784277799</c:v>
                </c:pt>
                <c:pt idx="656">
                  <c:v>-231.63252021532338</c:v>
                </c:pt>
                <c:pt idx="657">
                  <c:v>-185.25970405932503</c:v>
                </c:pt>
                <c:pt idx="658">
                  <c:v>-116.74920680773374</c:v>
                </c:pt>
                <c:pt idx="659">
                  <c:v>-143.40846092042065</c:v>
                </c:pt>
                <c:pt idx="660">
                  <c:v>-259.08747137716779</c:v>
                </c:pt>
                <c:pt idx="661">
                  <c:v>-343.95320983451143</c:v>
                </c:pt>
                <c:pt idx="662">
                  <c:v>-360.1788902751328</c:v>
                </c:pt>
                <c:pt idx="663">
                  <c:v>-243.44542269282948</c:v>
                </c:pt>
                <c:pt idx="664">
                  <c:v>-76.564542538018486</c:v>
                </c:pt>
                <c:pt idx="665">
                  <c:v>34.96407837844729</c:v>
                </c:pt>
                <c:pt idx="666">
                  <c:v>139.17321976828046</c:v>
                </c:pt>
                <c:pt idx="667">
                  <c:v>319.85186223733103</c:v>
                </c:pt>
                <c:pt idx="668">
                  <c:v>430.66886871263517</c:v>
                </c:pt>
                <c:pt idx="669">
                  <c:v>425.69484585010736</c:v>
                </c:pt>
                <c:pt idx="670">
                  <c:v>421.89064894932403</c:v>
                </c:pt>
                <c:pt idx="671">
                  <c:v>313.9881129134028</c:v>
                </c:pt>
                <c:pt idx="672">
                  <c:v>236.24171809364611</c:v>
                </c:pt>
                <c:pt idx="673">
                  <c:v>238.63190540602542</c:v>
                </c:pt>
                <c:pt idx="674">
                  <c:v>241.15867485054065</c:v>
                </c:pt>
                <c:pt idx="675">
                  <c:v>175.82202642719176</c:v>
                </c:pt>
                <c:pt idx="676">
                  <c:v>104.23330937258626</c:v>
                </c:pt>
                <c:pt idx="677">
                  <c:v>32.509205279501018</c:v>
                </c:pt>
                <c:pt idx="678">
                  <c:v>-109.5267221276506</c:v>
                </c:pt>
                <c:pt idx="679">
                  <c:v>-209.73532980175509</c:v>
                </c:pt>
                <c:pt idx="680">
                  <c:v>-270.22973558735413</c:v>
                </c:pt>
                <c:pt idx="681">
                  <c:v>-290.95598954225375</c:v>
                </c:pt>
                <c:pt idx="682">
                  <c:v>-174.61929305380534</c:v>
                </c:pt>
                <c:pt idx="683">
                  <c:v>-91.893433618968771</c:v>
                </c:pt>
                <c:pt idx="684">
                  <c:v>-25.395837072464353</c:v>
                </c:pt>
                <c:pt idx="685">
                  <c:v>158.60416292753584</c:v>
                </c:pt>
                <c:pt idx="686">
                  <c:v>264.2513434410954</c:v>
                </c:pt>
                <c:pt idx="687">
                  <c:v>250.25773496217261</c:v>
                </c:pt>
                <c:pt idx="688">
                  <c:v>247.95818250726538</c:v>
                </c:pt>
                <c:pt idx="689">
                  <c:v>246.27581056194751</c:v>
                </c:pt>
                <c:pt idx="690">
                  <c:v>172.17993621158786</c:v>
                </c:pt>
                <c:pt idx="691">
                  <c:v>104.80684819809196</c:v>
                </c:pt>
                <c:pt idx="692">
                  <c:v>109.01855050290274</c:v>
                </c:pt>
                <c:pt idx="693">
                  <c:v>137.77026441264599</c:v>
                </c:pt>
                <c:pt idx="694">
                  <c:v>130.76133850895758</c:v>
                </c:pt>
                <c:pt idx="695">
                  <c:v>63.323886165692301</c:v>
                </c:pt>
                <c:pt idx="696">
                  <c:v>-121.57209262111945</c:v>
                </c:pt>
                <c:pt idx="697">
                  <c:v>-193.82099202420383</c:v>
                </c:pt>
                <c:pt idx="698">
                  <c:v>-140.13008369562746</c:v>
                </c:pt>
                <c:pt idx="699">
                  <c:v>-94.384201058866324</c:v>
                </c:pt>
                <c:pt idx="700">
                  <c:v>-11.380738440463411</c:v>
                </c:pt>
                <c:pt idx="701">
                  <c:v>32.178784183398172</c:v>
                </c:pt>
                <c:pt idx="702">
                  <c:v>56.034690033994792</c:v>
                </c:pt>
                <c:pt idx="703">
                  <c:v>60.034690033994707</c:v>
                </c:pt>
                <c:pt idx="704">
                  <c:v>19.9631551422885</c:v>
                </c:pt>
                <c:pt idx="705">
                  <c:v>-56.73341373160482</c:v>
                </c:pt>
                <c:pt idx="706">
                  <c:v>-130.0241148802896</c:v>
                </c:pt>
                <c:pt idx="707">
                  <c:v>-143.60163850645989</c:v>
                </c:pt>
                <c:pt idx="708">
                  <c:v>-64.697197933855506</c:v>
                </c:pt>
                <c:pt idx="709">
                  <c:v>74.964078378447226</c:v>
                </c:pt>
                <c:pt idx="710">
                  <c:v>263.48035883792124</c:v>
                </c:pt>
                <c:pt idx="711">
                  <c:v>377.49784765723462</c:v>
                </c:pt>
                <c:pt idx="712">
                  <c:v>252.10656638103129</c:v>
                </c:pt>
                <c:pt idx="713">
                  <c:v>68.619261559536582</c:v>
                </c:pt>
                <c:pt idx="714">
                  <c:v>-67.821215816601836</c:v>
                </c:pt>
                <c:pt idx="715">
                  <c:v>-229.65124565955841</c:v>
                </c:pt>
                <c:pt idx="716">
                  <c:v>-200.19577078125138</c:v>
                </c:pt>
                <c:pt idx="717">
                  <c:v>-17.035921621552738</c:v>
                </c:pt>
                <c:pt idx="718">
                  <c:v>98.964078378447283</c:v>
                </c:pt>
                <c:pt idx="719">
                  <c:v>219.39089754137217</c:v>
                </c:pt>
                <c:pt idx="720">
                  <c:v>280.87622822835073</c:v>
                </c:pt>
                <c:pt idx="721">
                  <c:v>246.34875434044159</c:v>
                </c:pt>
                <c:pt idx="722">
                  <c:v>223.75059919915196</c:v>
                </c:pt>
                <c:pt idx="723">
                  <c:v>201.14868804922864</c:v>
                </c:pt>
                <c:pt idx="724">
                  <c:v>230.33951351378914</c:v>
                </c:pt>
                <c:pt idx="725">
                  <c:v>304.58560667676488</c:v>
                </c:pt>
                <c:pt idx="726">
                  <c:v>399.7688239938584</c:v>
                </c:pt>
                <c:pt idx="727">
                  <c:v>393.18140316274145</c:v>
                </c:pt>
                <c:pt idx="728">
                  <c:v>296.89985171014325</c:v>
                </c:pt>
                <c:pt idx="729">
                  <c:v>236.09587360212464</c:v>
                </c:pt>
                <c:pt idx="730">
                  <c:v>154.05104682365055</c:v>
                </c:pt>
                <c:pt idx="731">
                  <c:v>102.47871962490137</c:v>
                </c:pt>
                <c:pt idx="732">
                  <c:v>98.62196013597918</c:v>
                </c:pt>
                <c:pt idx="733">
                  <c:v>102.90946552412515</c:v>
                </c:pt>
                <c:pt idx="734">
                  <c:v>107.19833673359278</c:v>
                </c:pt>
                <c:pt idx="735">
                  <c:v>115.63420446277178</c:v>
                </c:pt>
                <c:pt idx="736">
                  <c:v>128.22014180963492</c:v>
                </c:pt>
                <c:pt idx="737">
                  <c:v>125.10929148983996</c:v>
                </c:pt>
                <c:pt idx="738">
                  <c:v>105.55847597690209</c:v>
                </c:pt>
                <c:pt idx="739">
                  <c:v>141.70888704991677</c:v>
                </c:pt>
                <c:pt idx="740">
                  <c:v>183.54045344186</c:v>
                </c:pt>
                <c:pt idx="741">
                  <c:v>169.26258340042961</c:v>
                </c:pt>
                <c:pt idx="742">
                  <c:v>130.54099215722189</c:v>
                </c:pt>
                <c:pt idx="743">
                  <c:v>102.70232980080738</c:v>
                </c:pt>
                <c:pt idx="744">
                  <c:v>98.86400889972353</c:v>
                </c:pt>
                <c:pt idx="745">
                  <c:v>98.86400889972353</c:v>
                </c:pt>
                <c:pt idx="746">
                  <c:v>115.02602945396977</c:v>
                </c:pt>
                <c:pt idx="747">
                  <c:v>139.67752622425837</c:v>
                </c:pt>
                <c:pt idx="748">
                  <c:v>156.8307916024813</c:v>
                </c:pt>
                <c:pt idx="749">
                  <c:v>146.16929649741354</c:v>
                </c:pt>
                <c:pt idx="750">
                  <c:v>114.84674387280801</c:v>
                </c:pt>
                <c:pt idx="751">
                  <c:v>94.84674387280829</c:v>
                </c:pt>
                <c:pt idx="752">
                  <c:v>78.676869845963964</c:v>
                </c:pt>
                <c:pt idx="753">
                  <c:v>50.000788291890856</c:v>
                </c:pt>
                <c:pt idx="754">
                  <c:v>28.66501503960145</c:v>
                </c:pt>
                <c:pt idx="755">
                  <c:v>7.1883914635462745</c:v>
                </c:pt>
                <c:pt idx="756">
                  <c:v>-62.895681145183097</c:v>
                </c:pt>
                <c:pt idx="757">
                  <c:v>-190.89070851015998</c:v>
                </c:pt>
                <c:pt idx="758">
                  <c:v>-301.12568284216655</c:v>
                </c:pt>
                <c:pt idx="759">
                  <c:v>-335.64201636637301</c:v>
                </c:pt>
                <c:pt idx="760">
                  <c:v>-345.13620335920734</c:v>
                </c:pt>
                <c:pt idx="761">
                  <c:v>-357.90479777506914</c:v>
                </c:pt>
                <c:pt idx="762">
                  <c:v>-313.71424416800613</c:v>
                </c:pt>
                <c:pt idx="763">
                  <c:v>-196.0031899749396</c:v>
                </c:pt>
                <c:pt idx="764">
                  <c:v>-1.0359216215527169</c:v>
                </c:pt>
                <c:pt idx="765">
                  <c:v>219.30280206614447</c:v>
                </c:pt>
                <c:pt idx="766">
                  <c:v>312.87622822835073</c:v>
                </c:pt>
                <c:pt idx="767">
                  <c:v>318.73391595306487</c:v>
                </c:pt>
                <c:pt idx="768">
                  <c:v>325.0720313275674</c:v>
                </c:pt>
                <c:pt idx="769">
                  <c:v>375.69440826457793</c:v>
                </c:pt>
                <c:pt idx="770">
                  <c:v>459.97369719206239</c:v>
                </c:pt>
                <c:pt idx="771">
                  <c:v>469.77980362916207</c:v>
                </c:pt>
                <c:pt idx="772">
                  <c:v>451.68561502272121</c:v>
                </c:pt>
                <c:pt idx="773">
                  <c:v>394.31394589527923</c:v>
                </c:pt>
                <c:pt idx="774">
                  <c:v>351.02602945396967</c:v>
                </c:pt>
                <c:pt idx="775">
                  <c:v>364.73789421989568</c:v>
                </c:pt>
                <c:pt idx="776">
                  <c:v>322.47434376960581</c:v>
                </c:pt>
                <c:pt idx="777">
                  <c:v>270.62097730125362</c:v>
                </c:pt>
                <c:pt idx="778">
                  <c:v>254.13660138243321</c:v>
                </c:pt>
                <c:pt idx="779">
                  <c:v>237.55849597543448</c:v>
                </c:pt>
                <c:pt idx="780">
                  <c:v>212.24182268891076</c:v>
                </c:pt>
                <c:pt idx="781">
                  <c:v>190.34518752380419</c:v>
                </c:pt>
                <c:pt idx="782">
                  <c:v>171.83785950038504</c:v>
                </c:pt>
                <c:pt idx="783">
                  <c:v>156.9142974292819</c:v>
                </c:pt>
                <c:pt idx="784">
                  <c:v>153.56425765058384</c:v>
                </c:pt>
                <c:pt idx="785">
                  <c:v>170.43565165361122</c:v>
                </c:pt>
                <c:pt idx="786">
                  <c:v>175.97373718912732</c:v>
                </c:pt>
                <c:pt idx="787">
                  <c:v>153.08261337440581</c:v>
                </c:pt>
                <c:pt idx="788">
                  <c:v>133.30541297745259</c:v>
                </c:pt>
                <c:pt idx="789">
                  <c:v>133.30541297745316</c:v>
                </c:pt>
                <c:pt idx="790">
                  <c:v>145.52855403583018</c:v>
                </c:pt>
                <c:pt idx="791">
                  <c:v>154.20002594294314</c:v>
                </c:pt>
                <c:pt idx="792">
                  <c:v>126.87457094802949</c:v>
                </c:pt>
                <c:pt idx="793">
                  <c:v>29.97586051857521</c:v>
                </c:pt>
                <c:pt idx="794">
                  <c:v>-110.6527372118469</c:v>
                </c:pt>
                <c:pt idx="795">
                  <c:v>-238.64552358444354</c:v>
                </c:pt>
                <c:pt idx="796">
                  <c:v>-308.59775137019568</c:v>
                </c:pt>
                <c:pt idx="797">
                  <c:v>-289.99921170810916</c:v>
                </c:pt>
                <c:pt idx="798">
                  <c:v>-189.0755319740731</c:v>
                </c:pt>
                <c:pt idx="799">
                  <c:v>-52.946269598806175</c:v>
                </c:pt>
                <c:pt idx="800">
                  <c:v>45.767638899468601</c:v>
                </c:pt>
                <c:pt idx="801">
                  <c:v>113.62644712037317</c:v>
                </c:pt>
                <c:pt idx="802">
                  <c:v>222.7655421023872</c:v>
                </c:pt>
                <c:pt idx="803">
                  <c:v>342.61852404994227</c:v>
                </c:pt>
                <c:pt idx="804">
                  <c:v>364.49957993205146</c:v>
                </c:pt>
                <c:pt idx="805">
                  <c:v>273.61116622724006</c:v>
                </c:pt>
                <c:pt idx="806">
                  <c:v>167.92162371998486</c:v>
                </c:pt>
                <c:pt idx="807">
                  <c:v>96.463001146238582</c:v>
                </c:pt>
                <c:pt idx="808">
                  <c:v>35.562412712467108</c:v>
                </c:pt>
                <c:pt idx="809">
                  <c:v>-10.564171084889558</c:v>
                </c:pt>
                <c:pt idx="810">
                  <c:v>-57.323130154035944</c:v>
                </c:pt>
                <c:pt idx="811">
                  <c:v>-145.1359911002765</c:v>
                </c:pt>
                <c:pt idx="812">
                  <c:v>-218.89070851015975</c:v>
                </c:pt>
                <c:pt idx="813">
                  <c:v>-244.58618342022959</c:v>
                </c:pt>
                <c:pt idx="814">
                  <c:v>-265.97844599695719</c:v>
                </c:pt>
                <c:pt idx="815">
                  <c:v>-294.98144949709734</c:v>
                </c:pt>
                <c:pt idx="816">
                  <c:v>-299.68533812785989</c:v>
                </c:pt>
                <c:pt idx="817">
                  <c:v>-267.30613045078411</c:v>
                </c:pt>
                <c:pt idx="818">
                  <c:v>-133.96282364849358</c:v>
                </c:pt>
                <c:pt idx="819">
                  <c:v>61.43962952341154</c:v>
                </c:pt>
                <c:pt idx="820">
                  <c:v>238.0371763515063</c:v>
                </c:pt>
                <c:pt idx="821">
                  <c:v>336.32424415412299</c:v>
                </c:pt>
                <c:pt idx="822">
                  <c:v>327.00603431861259</c:v>
                </c:pt>
                <c:pt idx="823">
                  <c:v>309.79521218449401</c:v>
                </c:pt>
                <c:pt idx="824">
                  <c:v>276.70150922868208</c:v>
                </c:pt>
                <c:pt idx="825">
                  <c:v>247.09784273700751</c:v>
                </c:pt>
                <c:pt idx="826">
                  <c:v>241.53941907660297</c:v>
                </c:pt>
                <c:pt idx="827">
                  <c:v>232.00472656165687</c:v>
                </c:pt>
                <c:pt idx="828">
                  <c:v>254.34028102118174</c:v>
                </c:pt>
                <c:pt idx="829">
                  <c:v>289.76763889946864</c:v>
                </c:pt>
                <c:pt idx="830">
                  <c:v>285.55847597690212</c:v>
                </c:pt>
                <c:pt idx="831">
                  <c:v>241.10431885481694</c:v>
                </c:pt>
                <c:pt idx="832">
                  <c:v>171.35109492845359</c:v>
                </c:pt>
                <c:pt idx="833">
                  <c:v>136.16973408294325</c:v>
                </c:pt>
                <c:pt idx="834">
                  <c:v>140.99690962069144</c:v>
                </c:pt>
                <c:pt idx="835">
                  <c:v>142.00078829189073</c:v>
                </c:pt>
                <c:pt idx="836">
                  <c:v>134.8467438728083</c:v>
                </c:pt>
                <c:pt idx="837">
                  <c:v>143.52965453348793</c:v>
                </c:pt>
                <c:pt idx="838">
                  <c:v>164.73789421989537</c:v>
                </c:pt>
                <c:pt idx="839">
                  <c:v>166.31593002906149</c:v>
                </c:pt>
                <c:pt idx="840">
                  <c:v>163.56241271246722</c:v>
                </c:pt>
                <c:pt idx="841">
                  <c:v>185.00745167046568</c:v>
                </c:pt>
                <c:pt idx="842">
                  <c:v>203.21598474710436</c:v>
                </c:pt>
                <c:pt idx="843">
                  <c:v>189.47368739131156</c:v>
                </c:pt>
                <c:pt idx="844">
                  <c:v>155.00613891387678</c:v>
                </c:pt>
                <c:pt idx="845">
                  <c:v>131.58644224778968</c:v>
                </c:pt>
                <c:pt idx="846">
                  <c:v>127.9750184137167</c:v>
                </c:pt>
                <c:pt idx="847">
                  <c:v>140.36496040096475</c:v>
                </c:pt>
                <c:pt idx="848">
                  <c:v>173.345790837366</c:v>
                </c:pt>
                <c:pt idx="849">
                  <c:v>211.33306085994417</c:v>
                </c:pt>
                <c:pt idx="850">
                  <c:v>214.17260338705071</c:v>
                </c:pt>
                <c:pt idx="851">
                  <c:v>184.24182268891062</c:v>
                </c:pt>
                <c:pt idx="852">
                  <c:v>169.49974412588259</c:v>
                </c:pt>
                <c:pt idx="853">
                  <c:v>170.76995795474701</c:v>
                </c:pt>
                <c:pt idx="854">
                  <c:v>164.05246417550381</c:v>
                </c:pt>
                <c:pt idx="855">
                  <c:v>144.91429742928173</c:v>
                </c:pt>
                <c:pt idx="856">
                  <c:v>133.13060938105218</c:v>
                </c:pt>
                <c:pt idx="857">
                  <c:v>169.34726278815279</c:v>
                </c:pt>
                <c:pt idx="858">
                  <c:v>219.532576902328</c:v>
                </c:pt>
                <c:pt idx="859">
                  <c:v>222.42453282264174</c:v>
                </c:pt>
                <c:pt idx="860">
                  <c:v>196.68838166279573</c:v>
                </c:pt>
                <c:pt idx="861">
                  <c:v>214.06308082274381</c:v>
                </c:pt>
                <c:pt idx="862">
                  <c:v>285.31851594220393</c:v>
                </c:pt>
                <c:pt idx="863">
                  <c:v>282.81202002437783</c:v>
                </c:pt>
                <c:pt idx="864">
                  <c:v>213.74990168662242</c:v>
                </c:pt>
                <c:pt idx="865">
                  <c:v>190.98853089743062</c:v>
                </c:pt>
                <c:pt idx="866">
                  <c:v>220.48615397630101</c:v>
                </c:pt>
                <c:pt idx="867">
                  <c:v>255.51827730971917</c:v>
                </c:pt>
                <c:pt idx="868">
                  <c:v>235.11789940216261</c:v>
                </c:pt>
                <c:pt idx="869">
                  <c:v>176.68108190445867</c:v>
                </c:pt>
                <c:pt idx="870">
                  <c:v>140.4196978490838</c:v>
                </c:pt>
                <c:pt idx="871">
                  <c:v>127.63759441493983</c:v>
                </c:pt>
                <c:pt idx="872">
                  <c:v>122.59957021070676</c:v>
                </c:pt>
                <c:pt idx="873">
                  <c:v>113.56700929175878</c:v>
                </c:pt>
                <c:pt idx="874">
                  <c:v>92.028411573247226</c:v>
                </c:pt>
                <c:pt idx="875">
                  <c:v>65.743563230277999</c:v>
                </c:pt>
                <c:pt idx="876">
                  <c:v>42.74012214460766</c:v>
                </c:pt>
                <c:pt idx="877">
                  <c:v>51.298252414781977</c:v>
                </c:pt>
                <c:pt idx="878">
                  <c:v>89.120962500869609</c:v>
                </c:pt>
                <c:pt idx="879">
                  <c:v>124.16215593327482</c:v>
                </c:pt>
                <c:pt idx="880">
                  <c:v>100.16215593327505</c:v>
                </c:pt>
                <c:pt idx="881">
                  <c:v>57.789041387412773</c:v>
                </c:pt>
                <c:pt idx="882">
                  <c:v>95.450072374584465</c:v>
                </c:pt>
                <c:pt idx="883">
                  <c:v>135.45007237458447</c:v>
                </c:pt>
                <c:pt idx="884">
                  <c:v>139.45007237458424</c:v>
                </c:pt>
                <c:pt idx="885">
                  <c:v>151.68243272688099</c:v>
                </c:pt>
                <c:pt idx="886">
                  <c:v>156.38156251575171</c:v>
                </c:pt>
                <c:pt idx="887">
                  <c:v>148.84935631831726</c:v>
                </c:pt>
                <c:pt idx="888">
                  <c:v>133.08376540259593</c:v>
                </c:pt>
                <c:pt idx="889">
                  <c:v>112.61528868936904</c:v>
                </c:pt>
                <c:pt idx="890">
                  <c:v>87.682432726880663</c:v>
                </c:pt>
                <c:pt idx="891">
                  <c:v>57.833110657760223</c:v>
                </c:pt>
                <c:pt idx="892">
                  <c:v>31.325974894739183</c:v>
                </c:pt>
                <c:pt idx="893">
                  <c:v>24.194829515522251</c:v>
                </c:pt>
                <c:pt idx="894">
                  <c:v>37.564257650583905</c:v>
                </c:pt>
                <c:pt idx="895">
                  <c:v>63.409674516138992</c:v>
                </c:pt>
                <c:pt idx="896">
                  <c:v>94.345187523804242</c:v>
                </c:pt>
                <c:pt idx="897">
                  <c:v>113.92178291418276</c:v>
                </c:pt>
                <c:pt idx="898">
                  <c:v>117.92178291418281</c:v>
                </c:pt>
                <c:pt idx="899">
                  <c:v>105.71059279236769</c:v>
                </c:pt>
                <c:pt idx="900">
                  <c:v>85.079071158904043</c:v>
                </c:pt>
                <c:pt idx="901">
                  <c:v>47.825247185896018</c:v>
                </c:pt>
                <c:pt idx="902">
                  <c:v>-134.64552358444348</c:v>
                </c:pt>
                <c:pt idx="903">
                  <c:v>-308.59775137019568</c:v>
                </c:pt>
                <c:pt idx="904">
                  <c:v>-289.99921170810916</c:v>
                </c:pt>
                <c:pt idx="905">
                  <c:v>-189.0755319740731</c:v>
                </c:pt>
                <c:pt idx="906">
                  <c:v>-52.946269598806175</c:v>
                </c:pt>
                <c:pt idx="907">
                  <c:v>45.767638899468601</c:v>
                </c:pt>
                <c:pt idx="908">
                  <c:v>113.62644712037317</c:v>
                </c:pt>
                <c:pt idx="909">
                  <c:v>222.7655421023872</c:v>
                </c:pt>
                <c:pt idx="910">
                  <c:v>342.61852404994227</c:v>
                </c:pt>
                <c:pt idx="911">
                  <c:v>364.49957993205146</c:v>
                </c:pt>
                <c:pt idx="912">
                  <c:v>273.61116622724006</c:v>
                </c:pt>
                <c:pt idx="913">
                  <c:v>207.92162371998486</c:v>
                </c:pt>
                <c:pt idx="914">
                  <c:v>278.28978716355704</c:v>
                </c:pt>
                <c:pt idx="915">
                  <c:v>275.9750184137165</c:v>
                </c:pt>
                <c:pt idx="916">
                  <c:v>202.13660138243333</c:v>
                </c:pt>
                <c:pt idx="917">
                  <c:v>152.33950044612098</c:v>
                </c:pt>
                <c:pt idx="918">
                  <c:v>111.93590024565923</c:v>
                </c:pt>
                <c:pt idx="919">
                  <c:v>136.13752961822499</c:v>
                </c:pt>
                <c:pt idx="920">
                  <c:v>172.94746166179118</c:v>
                </c:pt>
                <c:pt idx="921">
                  <c:v>230.99619364383054</c:v>
                </c:pt>
                <c:pt idx="922">
                  <c:v>258.76995795474716</c:v>
                </c:pt>
                <c:pt idx="923">
                  <c:v>238.21729096985868</c:v>
                </c:pt>
                <c:pt idx="924">
                  <c:v>136.86015522668941</c:v>
                </c:pt>
                <c:pt idx="925">
                  <c:v>30.654353792694188</c:v>
                </c:pt>
                <c:pt idx="926">
                  <c:v>39.623596280597162</c:v>
                </c:pt>
                <c:pt idx="927">
                  <c:v>66.133314491328207</c:v>
                </c:pt>
                <c:pt idx="928">
                  <c:v>76.659764013246559</c:v>
                </c:pt>
                <c:pt idx="929">
                  <c:v>87.825247185896018</c:v>
                </c:pt>
                <c:pt idx="930">
                  <c:v>90.996193643830807</c:v>
                </c:pt>
                <c:pt idx="931">
                  <c:v>90.377988768250106</c:v>
                </c:pt>
                <c:pt idx="932">
                  <c:v>85.558495975434312</c:v>
                </c:pt>
                <c:pt idx="933">
                  <c:v>68.744466467904331</c:v>
                </c:pt>
                <c:pt idx="934">
                  <c:v>39.132797308699899</c:v>
                </c:pt>
                <c:pt idx="935">
                  <c:v>32.952434296814417</c:v>
                </c:pt>
                <c:pt idx="936">
                  <c:v>51.19923190318422</c:v>
                </c:pt>
                <c:pt idx="937">
                  <c:v>66.04579579729598</c:v>
                </c:pt>
                <c:pt idx="938">
                  <c:v>69.093989063973567</c:v>
                </c:pt>
                <c:pt idx="939">
                  <c:v>64.150718713909555</c:v>
                </c:pt>
                <c:pt idx="940">
                  <c:v>71.030062319734114</c:v>
                </c:pt>
                <c:pt idx="941">
                  <c:v>90.474343769605937</c:v>
                </c:pt>
                <c:pt idx="942">
                  <c:v>98.289787163557037</c:v>
                </c:pt>
                <c:pt idx="943">
                  <c:v>102.10557201283872</c:v>
                </c:pt>
                <c:pt idx="944">
                  <c:v>110.10557201283883</c:v>
                </c:pt>
                <c:pt idx="945">
                  <c:v>118.28978716355732</c:v>
                </c:pt>
                <c:pt idx="946">
                  <c:v>146.65924183098494</c:v>
                </c:pt>
                <c:pt idx="947">
                  <c:v>172.15071871390938</c:v>
                </c:pt>
                <c:pt idx="948">
                  <c:v>157.66404873797615</c:v>
                </c:pt>
                <c:pt idx="949">
                  <c:v>122.42890867793759</c:v>
                </c:pt>
                <c:pt idx="950">
                  <c:v>66.237181509951512</c:v>
                </c:pt>
                <c:pt idx="951">
                  <c:v>-27.661310126738222</c:v>
                </c:pt>
                <c:pt idx="952">
                  <c:v>-164.07837628001531</c:v>
                </c:pt>
                <c:pt idx="953">
                  <c:v>-287.50042006794843</c:v>
                </c:pt>
                <c:pt idx="954">
                  <c:v>-335.77985819036508</c:v>
                </c:pt>
                <c:pt idx="955">
                  <c:v>-343.10014828985697</c:v>
                </c:pt>
                <c:pt idx="956">
                  <c:v>-349.46129036642401</c:v>
                </c:pt>
                <c:pt idx="957">
                  <c:v>-226.86328442006635</c:v>
                </c:pt>
                <c:pt idx="958">
                  <c:v>19.261613633372001</c:v>
                </c:pt>
                <c:pt idx="959">
                  <c:v>236.04679016548855</c:v>
                </c:pt>
                <c:pt idx="960">
                  <c:v>415.16239932717502</c:v>
                </c:pt>
                <c:pt idx="961">
                  <c:v>520.94443316348554</c:v>
                </c:pt>
                <c:pt idx="962">
                  <c:v>512.37108659837827</c:v>
                </c:pt>
                <c:pt idx="963">
                  <c:v>435.54045344186017</c:v>
                </c:pt>
                <c:pt idx="964">
                  <c:v>329.49731240730495</c:v>
                </c:pt>
                <c:pt idx="965">
                  <c:v>225.08617865684235</c:v>
                </c:pt>
                <c:pt idx="966">
                  <c:v>146.84808816139622</c:v>
                </c:pt>
                <c:pt idx="967">
                  <c:v>103.02615711616841</c:v>
                </c:pt>
                <c:pt idx="968">
                  <c:v>82.848088161396149</c:v>
                </c:pt>
                <c:pt idx="969">
                  <c:v>54.13922689561042</c:v>
                </c:pt>
                <c:pt idx="970">
                  <c:v>0.73789421989559401</c:v>
                </c:pt>
                <c:pt idx="971">
                  <c:v>-102.16737845830141</c:v>
                </c:pt>
                <c:pt idx="972">
                  <c:v>-251.52532477432999</c:v>
                </c:pt>
                <c:pt idx="973">
                  <c:v>-339.35233458404628</c:v>
                </c:pt>
                <c:pt idx="974">
                  <c:v>-346.22019637083781</c:v>
                </c:pt>
                <c:pt idx="975">
                  <c:v>-352.12891013470443</c:v>
                </c:pt>
                <c:pt idx="976">
                  <c:v>-361.07847587564652</c:v>
                </c:pt>
                <c:pt idx="977">
                  <c:v>-285.13496520008454</c:v>
                </c:pt>
                <c:pt idx="978">
                  <c:v>-183.12377177164933</c:v>
                </c:pt>
                <c:pt idx="979">
                  <c:v>-152.51964116207878</c:v>
                </c:pt>
                <c:pt idx="980">
                  <c:v>-117.53973896146917</c:v>
                </c:pt>
                <c:pt idx="981">
                  <c:v>-82.172284960923861</c:v>
                </c:pt>
                <c:pt idx="982">
                  <c:v>-74.609347783759006</c:v>
                </c:pt>
                <c:pt idx="983">
                  <c:v>-102.97794881286089</c:v>
                </c:pt>
                <c:pt idx="984">
                  <c:v>-119.31957487086595</c:v>
                </c:pt>
                <c:pt idx="985">
                  <c:v>-71.473741952514416</c:v>
                </c:pt>
                <c:pt idx="986">
                  <c:v>12.505600000000008</c:v>
                </c:pt>
                <c:pt idx="987">
                  <c:v>56.505600000000008</c:v>
                </c:pt>
                <c:pt idx="988">
                  <c:v>56.505600000000008</c:v>
                </c:pt>
                <c:pt idx="989">
                  <c:v>56.505600000000008</c:v>
                </c:pt>
                <c:pt idx="990">
                  <c:v>56.505600000000008</c:v>
                </c:pt>
                <c:pt idx="991">
                  <c:v>56.505600000000008</c:v>
                </c:pt>
                <c:pt idx="992">
                  <c:v>56.505600000000008</c:v>
                </c:pt>
                <c:pt idx="993">
                  <c:v>56.505600000000008</c:v>
                </c:pt>
                <c:pt idx="994">
                  <c:v>56.505600000000008</c:v>
                </c:pt>
                <c:pt idx="995">
                  <c:v>56.505600000000008</c:v>
                </c:pt>
                <c:pt idx="996">
                  <c:v>56.505600000000008</c:v>
                </c:pt>
                <c:pt idx="997">
                  <c:v>56.505600000000008</c:v>
                </c:pt>
                <c:pt idx="998">
                  <c:v>56.505600000000008</c:v>
                </c:pt>
                <c:pt idx="999">
                  <c:v>56.505600000000008</c:v>
                </c:pt>
                <c:pt idx="1000">
                  <c:v>56.505600000000008</c:v>
                </c:pt>
                <c:pt idx="1001">
                  <c:v>56.505600000000008</c:v>
                </c:pt>
                <c:pt idx="1002">
                  <c:v>56.505600000000008</c:v>
                </c:pt>
                <c:pt idx="1003">
                  <c:v>56.505600000000008</c:v>
                </c:pt>
                <c:pt idx="1004">
                  <c:v>56.505600000000008</c:v>
                </c:pt>
                <c:pt idx="1005">
                  <c:v>56.505600000000008</c:v>
                </c:pt>
                <c:pt idx="1006">
                  <c:v>56.505600000000008</c:v>
                </c:pt>
                <c:pt idx="1007">
                  <c:v>56.505600000000008</c:v>
                </c:pt>
                <c:pt idx="1008">
                  <c:v>56.505600000000008</c:v>
                </c:pt>
                <c:pt idx="1009">
                  <c:v>56.505600000000008</c:v>
                </c:pt>
                <c:pt idx="1010">
                  <c:v>56.505600000000008</c:v>
                </c:pt>
                <c:pt idx="1011">
                  <c:v>56.505600000000008</c:v>
                </c:pt>
                <c:pt idx="1012">
                  <c:v>56.505600000000008</c:v>
                </c:pt>
                <c:pt idx="1013">
                  <c:v>56.505600000000008</c:v>
                </c:pt>
                <c:pt idx="1014">
                  <c:v>56.505600000000008</c:v>
                </c:pt>
                <c:pt idx="1015">
                  <c:v>56.505600000000008</c:v>
                </c:pt>
                <c:pt idx="1016">
                  <c:v>56.505600000000008</c:v>
                </c:pt>
                <c:pt idx="1017">
                  <c:v>56.505600000000008</c:v>
                </c:pt>
                <c:pt idx="1018">
                  <c:v>56.505600000000008</c:v>
                </c:pt>
                <c:pt idx="1019">
                  <c:v>56.505600000000008</c:v>
                </c:pt>
                <c:pt idx="1020">
                  <c:v>56.505600000000008</c:v>
                </c:pt>
                <c:pt idx="1021">
                  <c:v>56.505600000000008</c:v>
                </c:pt>
                <c:pt idx="1022">
                  <c:v>56.505600000000008</c:v>
                </c:pt>
                <c:pt idx="1023">
                  <c:v>56.505600000000008</c:v>
                </c:pt>
                <c:pt idx="1024">
                  <c:v>56.505600000000008</c:v>
                </c:pt>
                <c:pt idx="1025">
                  <c:v>56.505600000000008</c:v>
                </c:pt>
                <c:pt idx="1026">
                  <c:v>88.505600000000015</c:v>
                </c:pt>
                <c:pt idx="1027">
                  <c:v>200.5165265705709</c:v>
                </c:pt>
                <c:pt idx="1028">
                  <c:v>368.72686305406029</c:v>
                </c:pt>
                <c:pt idx="1029">
                  <c:v>497.76830181159698</c:v>
                </c:pt>
                <c:pt idx="1030">
                  <c:v>516.14483091076261</c:v>
                </c:pt>
                <c:pt idx="1031">
                  <c:v>455.33470660679791</c:v>
                </c:pt>
                <c:pt idx="1032">
                  <c:v>394.67004227355812</c:v>
                </c:pt>
                <c:pt idx="1033">
                  <c:v>362.08254684497513</c:v>
                </c:pt>
                <c:pt idx="1034">
                  <c:v>345.66185234526301</c:v>
                </c:pt>
                <c:pt idx="1035">
                  <c:v>313.41973898331884</c:v>
                </c:pt>
                <c:pt idx="1036">
                  <c:v>268.64239439106683</c:v>
                </c:pt>
                <c:pt idx="1037">
                  <c:v>239.41381657977044</c:v>
                </c:pt>
                <c:pt idx="1038">
                  <c:v>241.9091721338944</c:v>
                </c:pt>
                <c:pt idx="1039">
                  <c:v>268.96024623814662</c:v>
                </c:pt>
                <c:pt idx="1040">
                  <c:v>284.63157394996114</c:v>
                </c:pt>
                <c:pt idx="1041">
                  <c:v>276.49957993205157</c:v>
                </c:pt>
                <c:pt idx="1042">
                  <c:v>240.04542280996628</c:v>
                </c:pt>
                <c:pt idx="1043">
                  <c:v>186.49297461784272</c:v>
                </c:pt>
                <c:pt idx="1044">
                  <c:v>139.74184748856078</c:v>
                </c:pt>
                <c:pt idx="1045">
                  <c:v>116.10174140673897</c:v>
                </c:pt>
                <c:pt idx="1046">
                  <c:v>116.28220054882391</c:v>
                </c:pt>
                <c:pt idx="1047">
                  <c:v>120.64414319898395</c:v>
                </c:pt>
                <c:pt idx="1048">
                  <c:v>105.00745167046567</c:v>
                </c:pt>
                <c:pt idx="1049">
                  <c:v>64.644143198984011</c:v>
                </c:pt>
                <c:pt idx="1050">
                  <c:v>7.2045675262710702</c:v>
                </c:pt>
                <c:pt idx="1051">
                  <c:v>-39.60902439572974</c:v>
                </c:pt>
                <c:pt idx="1052">
                  <c:v>-70.836630905767748</c:v>
                </c:pt>
                <c:pt idx="1053">
                  <c:v>-106.57881059862774</c:v>
                </c:pt>
                <c:pt idx="1054">
                  <c:v>-158.74132180313637</c:v>
                </c:pt>
                <c:pt idx="1055">
                  <c:v>-227.76669062741354</c:v>
                </c:pt>
                <c:pt idx="1056">
                  <c:v>-305.36809459397449</c:v>
                </c:pt>
                <c:pt idx="1057">
                  <c:v>-351.40348828539743</c:v>
                </c:pt>
                <c:pt idx="1058">
                  <c:v>-320.4797339538955</c:v>
                </c:pt>
                <c:pt idx="1059">
                  <c:v>-283.96530996600524</c:v>
                </c:pt>
                <c:pt idx="1060">
                  <c:v>-242.73297614607526</c:v>
                </c:pt>
                <c:pt idx="1061">
                  <c:v>-128.42881404420834</c:v>
                </c:pt>
                <c:pt idx="1062">
                  <c:v>6.9640783784472475</c:v>
                </c:pt>
                <c:pt idx="1063">
                  <c:v>91.005223745753256</c:v>
                </c:pt>
                <c:pt idx="1064">
                  <c:v>199.30280206614447</c:v>
                </c:pt>
                <c:pt idx="1065">
                  <c:v>344.66042845957583</c:v>
                </c:pt>
                <c:pt idx="1066">
                  <c:v>375.26658626839514</c:v>
                </c:pt>
                <c:pt idx="1067">
                  <c:v>253.85396403404587</c:v>
                </c:pt>
                <c:pt idx="1068">
                  <c:v>138.83735538542467</c:v>
                </c:pt>
                <c:pt idx="1069">
                  <c:v>139.34748964895235</c:v>
                </c:pt>
                <c:pt idx="1070">
                  <c:v>212.40463535168485</c:v>
                </c:pt>
                <c:pt idx="1071">
                  <c:v>286.6664354598563</c:v>
                </c:pt>
                <c:pt idx="1072">
                  <c:v>333.77026441264576</c:v>
                </c:pt>
                <c:pt idx="1073">
                  <c:v>385.77980362916219</c:v>
                </c:pt>
                <c:pt idx="1074">
                  <c:v>451.14338395814144</c:v>
                </c:pt>
                <c:pt idx="1075">
                  <c:v>482.31394589527906</c:v>
                </c:pt>
                <c:pt idx="1076">
                  <c:v>450.00078829189084</c:v>
                </c:pt>
                <c:pt idx="1077">
                  <c:v>389.00745167046574</c:v>
                </c:pt>
                <c:pt idx="1078">
                  <c:v>334.81338737990018</c:v>
                </c:pt>
                <c:pt idx="1079">
                  <c:v>307.73461232842408</c:v>
                </c:pt>
                <c:pt idx="1080">
                  <c:v>268.45062262341355</c:v>
                </c:pt>
                <c:pt idx="1081">
                  <c:v>195.40967451613886</c:v>
                </c:pt>
                <c:pt idx="1082">
                  <c:v>120.26741030595275</c:v>
                </c:pt>
                <c:pt idx="1083">
                  <c:v>39.196094207011306</c:v>
                </c:pt>
                <c:pt idx="1084">
                  <c:v>-8.1747528141042167</c:v>
                </c:pt>
                <c:pt idx="1085">
                  <c:v>24.541812729347548</c:v>
                </c:pt>
                <c:pt idx="1086">
                  <c:v>87.13279730870002</c:v>
                </c:pt>
                <c:pt idx="1087">
                  <c:v>119.13279730869991</c:v>
                </c:pt>
                <c:pt idx="1088">
                  <c:v>123.33306085994406</c:v>
                </c:pt>
                <c:pt idx="1089">
                  <c:v>119.53366586651865</c:v>
                </c:pt>
                <c:pt idx="1090">
                  <c:v>115.53366586651887</c:v>
                </c:pt>
                <c:pt idx="1091">
                  <c:v>127.53366586651904</c:v>
                </c:pt>
                <c:pt idx="1092">
                  <c:v>168.13752961822516</c:v>
                </c:pt>
                <c:pt idx="1093">
                  <c:v>222.17260338705083</c:v>
                </c:pt>
                <c:pt idx="1094">
                  <c:v>237.49974412588273</c:v>
                </c:pt>
                <c:pt idx="1095">
                  <c:v>204.26741030595281</c:v>
                </c:pt>
                <c:pt idx="1096">
                  <c:v>161.78159396834502</c:v>
                </c:pt>
                <c:pt idx="1097">
                  <c:v>118.21729096985868</c:v>
                </c:pt>
                <c:pt idx="1098">
                  <c:v>61.347262788152669</c:v>
                </c:pt>
                <c:pt idx="1099">
                  <c:v>-5.2300420452529224</c:v>
                </c:pt>
                <c:pt idx="1100">
                  <c:v>-17.416284395219925</c:v>
                </c:pt>
                <c:pt idx="1101">
                  <c:v>39.734612328423964</c:v>
                </c:pt>
                <c:pt idx="1102">
                  <c:v>110.7332945722021</c:v>
                </c:pt>
                <c:pt idx="1103">
                  <c:v>187.53366586651904</c:v>
                </c:pt>
                <c:pt idx="1104">
                  <c:v>258.37798876825025</c:v>
                </c:pt>
                <c:pt idx="1105">
                  <c:v>270.76995795474704</c:v>
                </c:pt>
                <c:pt idx="1106">
                  <c:v>214.21729096985891</c:v>
                </c:pt>
                <c:pt idx="1107">
                  <c:v>147.53257690232837</c:v>
                </c:pt>
                <c:pt idx="1108">
                  <c:v>87.312508941924023</c:v>
                </c:pt>
                <c:pt idx="1109">
                  <c:v>29.347262788152513</c:v>
                </c:pt>
                <c:pt idx="1110">
                  <c:v>30.133314491328541</c:v>
                </c:pt>
                <c:pt idx="1111">
                  <c:v>92.450622623413295</c:v>
                </c:pt>
                <c:pt idx="1112">
                  <c:v>176.65976401324656</c:v>
                </c:pt>
                <c:pt idx="1113">
                  <c:v>283.40967451613898</c:v>
                </c:pt>
                <c:pt idx="1114">
                  <c:v>345.30541297745276</c:v>
                </c:pt>
                <c:pt idx="1115">
                  <c:v>299.45007237458481</c:v>
                </c:pt>
                <c:pt idx="1116">
                  <c:v>206.73418974179373</c:v>
                </c:pt>
                <c:pt idx="1117">
                  <c:v>135.44663628854747</c:v>
                </c:pt>
                <c:pt idx="1118">
                  <c:v>74.497390470202532</c:v>
                </c:pt>
                <c:pt idx="1119">
                  <c:v>39.68243272688111</c:v>
                </c:pt>
                <c:pt idx="1120">
                  <c:v>56.916644551127938</c:v>
                </c:pt>
                <c:pt idx="1121">
                  <c:v>83.325974894739076</c:v>
                </c:pt>
                <c:pt idx="1122">
                  <c:v>78.200025942943483</c:v>
                </c:pt>
                <c:pt idx="1123">
                  <c:v>28.416263297247731</c:v>
                </c:pt>
                <c:pt idx="1124">
                  <c:v>-59.301673067158582</c:v>
                </c:pt>
                <c:pt idx="1125">
                  <c:v>-177.4162843952202</c:v>
                </c:pt>
                <c:pt idx="1126">
                  <c:v>-282.33595126202385</c:v>
                </c:pt>
                <c:pt idx="1127">
                  <c:v>-323.95457719003349</c:v>
                </c:pt>
                <c:pt idx="1128">
                  <c:v>-324.61405509511866</c:v>
                </c:pt>
                <c:pt idx="1129">
                  <c:v>-276.04122071300702</c:v>
                </c:pt>
                <c:pt idx="1130">
                  <c:v>-209.12156384546927</c:v>
                </c:pt>
                <c:pt idx="1131">
                  <c:v>-181.01466679433958</c:v>
                </c:pt>
                <c:pt idx="1132">
                  <c:v>-180.3331004222477</c:v>
                </c:pt>
                <c:pt idx="1133">
                  <c:v>-203.41439332323506</c:v>
                </c:pt>
                <c:pt idx="1134">
                  <c:v>-222.46290651250979</c:v>
                </c:pt>
                <c:pt idx="1135">
                  <c:v>-205.0688935936638</c:v>
                </c:pt>
                <c:pt idx="1136">
                  <c:v>-130.95833666409956</c:v>
                </c:pt>
                <c:pt idx="1137">
                  <c:v>-23.855169089237414</c:v>
                </c:pt>
                <c:pt idx="1138">
                  <c:v>47.948152640486903</c:v>
                </c:pt>
                <c:pt idx="1139">
                  <c:v>75.996810025060313</c:v>
                </c:pt>
                <c:pt idx="1140">
                  <c:v>92.144830910762607</c:v>
                </c:pt>
                <c:pt idx="1141">
                  <c:v>132.39836149353997</c:v>
                </c:pt>
                <c:pt idx="1142">
                  <c:v>221.09749128241103</c:v>
                </c:pt>
                <c:pt idx="1143">
                  <c:v>306.73391595306498</c:v>
                </c:pt>
                <c:pt idx="1144">
                  <c:v>277.14868804922855</c:v>
                </c:pt>
                <c:pt idx="1145">
                  <c:v>158.67004227355812</c:v>
                </c:pt>
                <c:pt idx="1146">
                  <c:v>-0.99396568138741515</c:v>
                </c:pt>
                <c:pt idx="1147">
                  <c:v>-230.69697414145782</c:v>
                </c:pt>
                <c:pt idx="1148">
                  <c:v>-294.32544920931457</c:v>
                </c:pt>
                <c:pt idx="1149">
                  <c:v>-156.24306234450341</c:v>
                </c:pt>
                <c:pt idx="1150">
                  <c:v>-13.035921621552752</c:v>
                </c:pt>
                <c:pt idx="1151">
                  <c:v>58.964078378447276</c:v>
                </c:pt>
                <c:pt idx="1152">
                  <c:v>134.96407837844728</c:v>
                </c:pt>
                <c:pt idx="1153">
                  <c:v>331.80422921874862</c:v>
                </c:pt>
                <c:pt idx="1154">
                  <c:v>510.53979859776672</c:v>
                </c:pt>
                <c:pt idx="1155">
                  <c:v>507.26161363337195</c:v>
                </c:pt>
                <c:pt idx="1156">
                  <c:v>419.66689957775202</c:v>
                </c:pt>
                <c:pt idx="1157">
                  <c:v>412.01021137967581</c:v>
                </c:pt>
                <c:pt idx="1158">
                  <c:v>465.4188638122597</c:v>
                </c:pt>
                <c:pt idx="1159">
                  <c:v>516.66318010075076</c:v>
                </c:pt>
                <c:pt idx="1160">
                  <c:v>513.33017002310328</c:v>
                </c:pt>
                <c:pt idx="1161">
                  <c:v>461.9216983174507</c:v>
                </c:pt>
                <c:pt idx="1162">
                  <c:v>421.54298129063739</c:v>
                </c:pt>
                <c:pt idx="1163">
                  <c:v>409.07907115890413</c:v>
                </c:pt>
                <c:pt idx="1164">
                  <c:v>404.63803853430375</c:v>
                </c:pt>
                <c:pt idx="1165">
                  <c:v>400.38156251575145</c:v>
                </c:pt>
                <c:pt idx="1166">
                  <c:v>328.03016191536523</c:v>
                </c:pt>
                <c:pt idx="1167">
                  <c:v>255.48637276906601</c:v>
                </c:pt>
                <c:pt idx="1168">
                  <c:v>278.75563682940538</c:v>
                </c:pt>
                <c:pt idx="1169">
                  <c:v>299.63759441494028</c:v>
                </c:pt>
                <c:pt idx="1170">
                  <c:v>292.11014705939698</c:v>
                </c:pt>
                <c:pt idx="1171">
                  <c:v>288.40975257903682</c:v>
                </c:pt>
                <c:pt idx="1172">
                  <c:v>280.52002111800351</c:v>
                </c:pt>
                <c:pt idx="1173">
                  <c:v>272.14439872189644</c:v>
                </c:pt>
                <c:pt idx="1174">
                  <c:v>267.54119634811764</c:v>
                </c:pt>
                <c:pt idx="1175">
                  <c:v>258.69812160477528</c:v>
                </c:pt>
                <c:pt idx="1176">
                  <c:v>249.31179143086217</c:v>
                </c:pt>
                <c:pt idx="1177">
                  <c:v>247.65827246095756</c:v>
                </c:pt>
                <c:pt idx="1178">
                  <c:v>258.02660663219518</c:v>
                </c:pt>
                <c:pt idx="1179">
                  <c:v>269.01775532597287</c:v>
                </c:pt>
                <c:pt idx="1180">
                  <c:v>272.04304955278434</c:v>
                </c:pt>
                <c:pt idx="1181">
                  <c:v>271.1024893126301</c:v>
                </c:pt>
                <c:pt idx="1182">
                  <c:v>261.88517952723515</c:v>
                </c:pt>
                <c:pt idx="1183">
                  <c:v>252.06861563709322</c:v>
                </c:pt>
                <c:pt idx="1184">
                  <c:v>245.95344906056934</c:v>
                </c:pt>
                <c:pt idx="1185">
                  <c:v>235.53353360171735</c:v>
                </c:pt>
                <c:pt idx="1186">
                  <c:v>216.48568179037014</c:v>
                </c:pt>
                <c:pt idx="1187">
                  <c:v>204.48568179037025</c:v>
                </c:pt>
                <c:pt idx="1188">
                  <c:v>204.48568179037025</c:v>
                </c:pt>
                <c:pt idx="1189">
                  <c:v>204.48568179037025</c:v>
                </c:pt>
                <c:pt idx="1190">
                  <c:v>204.48568179037025</c:v>
                </c:pt>
                <c:pt idx="1191">
                  <c:v>204.48568179037025</c:v>
                </c:pt>
                <c:pt idx="1192">
                  <c:v>204.48568179037025</c:v>
                </c:pt>
                <c:pt idx="1193">
                  <c:v>204.48568179037025</c:v>
                </c:pt>
                <c:pt idx="1194">
                  <c:v>204.48568179037025</c:v>
                </c:pt>
                <c:pt idx="1195">
                  <c:v>208.48568179037059</c:v>
                </c:pt>
                <c:pt idx="1196">
                  <c:v>208.80374743058223</c:v>
                </c:pt>
                <c:pt idx="1197">
                  <c:v>208.80374743058167</c:v>
                </c:pt>
                <c:pt idx="1198">
                  <c:v>225.12215452612384</c:v>
                </c:pt>
                <c:pt idx="1199">
                  <c:v>242.39919746159529</c:v>
                </c:pt>
                <c:pt idx="1200">
                  <c:v>260.00318387586657</c:v>
                </c:pt>
                <c:pt idx="1201">
                  <c:v>274.58731781587881</c:v>
                </c:pt>
                <c:pt idx="1202">
                  <c:v>269.19330489703339</c:v>
                </c:pt>
                <c:pt idx="1203">
                  <c:v>255.16213633177301</c:v>
                </c:pt>
                <c:pt idx="1204">
                  <c:v>240.48151972820617</c:v>
                </c:pt>
                <c:pt idx="1205">
                  <c:v>229.14326015840498</c:v>
                </c:pt>
                <c:pt idx="1206">
                  <c:v>225.47464255650007</c:v>
                </c:pt>
                <c:pt idx="1207">
                  <c:v>225.80636640992529</c:v>
                </c:pt>
                <c:pt idx="1208">
                  <c:v>226.13843171868086</c:v>
                </c:pt>
                <c:pt idx="1209">
                  <c:v>222.47083848276699</c:v>
                </c:pt>
                <c:pt idx="1210">
                  <c:v>218.47083848276665</c:v>
                </c:pt>
                <c:pt idx="1211">
                  <c:v>218.47083848276665</c:v>
                </c:pt>
                <c:pt idx="1212">
                  <c:v>214.47083848276631</c:v>
                </c:pt>
                <c:pt idx="1213">
                  <c:v>214.13843171868041</c:v>
                </c:pt>
                <c:pt idx="1214">
                  <c:v>218.13843171868075</c:v>
                </c:pt>
                <c:pt idx="1215">
                  <c:v>218.13843171868075</c:v>
                </c:pt>
                <c:pt idx="1216">
                  <c:v>214.13843171868098</c:v>
                </c:pt>
                <c:pt idx="1217">
                  <c:v>209.80636640992506</c:v>
                </c:pt>
                <c:pt idx="1218">
                  <c:v>209.47464255649984</c:v>
                </c:pt>
                <c:pt idx="1219">
                  <c:v>209.14326015840555</c:v>
                </c:pt>
                <c:pt idx="1220">
                  <c:v>204.81221921564068</c:v>
                </c:pt>
                <c:pt idx="1221">
                  <c:v>196.15116169610255</c:v>
                </c:pt>
                <c:pt idx="1222">
                  <c:v>191.16213633177267</c:v>
                </c:pt>
                <c:pt idx="1223">
                  <c:v>186.17618406541644</c:v>
                </c:pt>
                <c:pt idx="1224">
                  <c:v>188.86636141823294</c:v>
                </c:pt>
                <c:pt idx="1225">
                  <c:v>196.21349882662261</c:v>
                </c:pt>
                <c:pt idx="1226">
                  <c:v>199.56200205633442</c:v>
                </c:pt>
                <c:pt idx="1227">
                  <c:v>199.23676585418565</c:v>
                </c:pt>
                <c:pt idx="1228">
                  <c:v>198.58731781587917</c:v>
                </c:pt>
                <c:pt idx="1229">
                  <c:v>198.26310597972142</c:v>
                </c:pt>
                <c:pt idx="1230">
                  <c:v>193.61570667339669</c:v>
                </c:pt>
                <c:pt idx="1231">
                  <c:v>196.9696731883939</c:v>
                </c:pt>
                <c:pt idx="1232">
                  <c:v>204.64716862888798</c:v>
                </c:pt>
                <c:pt idx="1233">
                  <c:v>204.64716862888741</c:v>
                </c:pt>
                <c:pt idx="1234">
                  <c:v>204.32500552471171</c:v>
                </c:pt>
                <c:pt idx="1235">
                  <c:v>200.32500552471194</c:v>
                </c:pt>
                <c:pt idx="1236">
                  <c:v>191.68170368235204</c:v>
                </c:pt>
                <c:pt idx="1237">
                  <c:v>179.03976766131314</c:v>
                </c:pt>
                <c:pt idx="1238">
                  <c:v>161.44090307699574</c:v>
                </c:pt>
                <c:pt idx="1239">
                  <c:v>147.53353360171724</c:v>
                </c:pt>
                <c:pt idx="1240">
                  <c:v>141.00949579984493</c:v>
                </c:pt>
                <c:pt idx="1241">
                  <c:v>142.81888912804908</c:v>
                </c:pt>
                <c:pt idx="1242">
                  <c:v>144.64501376744047</c:v>
                </c:pt>
                <c:pt idx="1243">
                  <c:v>142.79500878765887</c:v>
                </c:pt>
                <c:pt idx="1244">
                  <c:v>140.65220586211086</c:v>
                </c:pt>
                <c:pt idx="1245">
                  <c:v>142.82883439809558</c:v>
                </c:pt>
                <c:pt idx="1246">
                  <c:v>137.01775532597298</c:v>
                </c:pt>
                <c:pt idx="1247">
                  <c:v>130.9203659593604</c:v>
                </c:pt>
                <c:pt idx="1248">
                  <c:v>128.83970790393363</c:v>
                </c:pt>
                <c:pt idx="1249">
                  <c:v>126.77578115969411</c:v>
                </c:pt>
                <c:pt idx="1250">
                  <c:v>128.72858572664157</c:v>
                </c:pt>
                <c:pt idx="1251">
                  <c:v>130.98716354190793</c:v>
                </c:pt>
                <c:pt idx="1252">
                  <c:v>129.25803374906667</c:v>
                </c:pt>
                <c:pt idx="1253">
                  <c:v>127.54119634811818</c:v>
                </c:pt>
                <c:pt idx="1254">
                  <c:v>125.83665133906089</c:v>
                </c:pt>
                <c:pt idx="1255">
                  <c:v>124.14439872189635</c:v>
                </c:pt>
                <c:pt idx="1256">
                  <c:v>122.46443849662404</c:v>
                </c:pt>
                <c:pt idx="1257">
                  <c:v>120.79677066324399</c:v>
                </c:pt>
                <c:pt idx="1258">
                  <c:v>119.14139522175671</c:v>
                </c:pt>
                <c:pt idx="1259">
                  <c:v>121.49831217216089</c:v>
                </c:pt>
                <c:pt idx="1260">
                  <c:v>128.1384663190818</c:v>
                </c:pt>
                <c:pt idx="1261">
                  <c:v>135.0567358325651</c:v>
                </c:pt>
                <c:pt idx="1262">
                  <c:v>150.24902324864632</c:v>
                </c:pt>
                <c:pt idx="1263">
                  <c:v>166.24902324864598</c:v>
                </c:pt>
                <c:pt idx="1264">
                  <c:v>178.51791932128853</c:v>
                </c:pt>
                <c:pt idx="1265">
                  <c:v>187.32665627119925</c:v>
                </c:pt>
                <c:pt idx="1266">
                  <c:v>184.13846631908203</c:v>
                </c:pt>
                <c:pt idx="1267">
                  <c:v>180.68138029432211</c:v>
                </c:pt>
                <c:pt idx="1268">
                  <c:v>173.22566009088439</c:v>
                </c:pt>
                <c:pt idx="1269">
                  <c:v>157.22566009088416</c:v>
                </c:pt>
                <c:pt idx="1270">
                  <c:v>144.68138029432245</c:v>
                </c:pt>
                <c:pt idx="1271">
                  <c:v>135.86752151445776</c:v>
                </c:pt>
                <c:pt idx="1272">
                  <c:v>130.787156849262</c:v>
                </c:pt>
                <c:pt idx="1273">
                  <c:v>133.71225546935179</c:v>
                </c:pt>
                <c:pt idx="1274">
                  <c:v>136.90966471538817</c:v>
                </c:pt>
                <c:pt idx="1275">
                  <c:v>140.11014705939709</c:v>
                </c:pt>
                <c:pt idx="1276">
                  <c:v>151.57884256538807</c:v>
                </c:pt>
                <c:pt idx="1277">
                  <c:v>163.57884256538796</c:v>
                </c:pt>
                <c:pt idx="1278">
                  <c:v>167.84432408472759</c:v>
                </c:pt>
                <c:pt idx="1279">
                  <c:v>172.11014705939698</c:v>
                </c:pt>
                <c:pt idx="1280">
                  <c:v>176.64281737472697</c:v>
                </c:pt>
                <c:pt idx="1281">
                  <c:v>169.17685351137902</c:v>
                </c:pt>
                <c:pt idx="1282">
                  <c:v>165.17685351137925</c:v>
                </c:pt>
                <c:pt idx="1283">
                  <c:v>165.4443837627006</c:v>
                </c:pt>
                <c:pt idx="1284">
                  <c:v>161.44438376270026</c:v>
                </c:pt>
                <c:pt idx="1285">
                  <c:v>153.44438376270014</c:v>
                </c:pt>
                <c:pt idx="1286">
                  <c:v>144.90966471538772</c:v>
                </c:pt>
                <c:pt idx="1287">
                  <c:v>140.37631148939704</c:v>
                </c:pt>
                <c:pt idx="1288">
                  <c:v>131.57884256538807</c:v>
                </c:pt>
                <c:pt idx="1289">
                  <c:v>126.5203310413346</c:v>
                </c:pt>
                <c:pt idx="1290">
                  <c:v>129.46728280256613</c:v>
                </c:pt>
                <c:pt idx="1291">
                  <c:v>128.68108190445855</c:v>
                </c:pt>
                <c:pt idx="1292">
                  <c:v>119.63759441494028</c:v>
                </c:pt>
                <c:pt idx="1293">
                  <c:v>114.34091779797416</c:v>
                </c:pt>
                <c:pt idx="1294">
                  <c:v>113.0527775642669</c:v>
                </c:pt>
                <c:pt idx="1295">
                  <c:v>119.77317371381824</c:v>
                </c:pt>
                <c:pt idx="1296">
                  <c:v>135.00950886751272</c:v>
                </c:pt>
                <c:pt idx="1297">
                  <c:v>150.75563682940523</c:v>
                </c:pt>
                <c:pt idx="1298">
                  <c:v>163.00950886751284</c:v>
                </c:pt>
                <c:pt idx="1299">
                  <c:v>171.51827730971939</c:v>
                </c:pt>
                <c:pt idx="1300">
                  <c:v>172.28399088800663</c:v>
                </c:pt>
                <c:pt idx="1301">
                  <c:v>168.7961738835161</c:v>
                </c:pt>
                <c:pt idx="1302">
                  <c:v>169.30972270034792</c:v>
                </c:pt>
                <c:pt idx="1303">
                  <c:v>173.82463733850022</c:v>
                </c:pt>
                <c:pt idx="1304">
                  <c:v>170.59957021070687</c:v>
                </c:pt>
                <c:pt idx="1305">
                  <c:v>162.85856407876955</c:v>
                </c:pt>
                <c:pt idx="1306">
                  <c:v>159.11789940216235</c:v>
                </c:pt>
                <c:pt idx="1307">
                  <c:v>155.11789940216258</c:v>
                </c:pt>
                <c:pt idx="1308">
                  <c:v>151.11789940216281</c:v>
                </c:pt>
                <c:pt idx="1309">
                  <c:v>150.85856407876966</c:v>
                </c:pt>
                <c:pt idx="1310">
                  <c:v>150.85856407876909</c:v>
                </c:pt>
                <c:pt idx="1311">
                  <c:v>146.59957021070653</c:v>
                </c:pt>
                <c:pt idx="1312">
                  <c:v>142.34091779797427</c:v>
                </c:pt>
                <c:pt idx="1313">
                  <c:v>133.82463733850022</c:v>
                </c:pt>
                <c:pt idx="1314">
                  <c:v>133.0527775642669</c:v>
                </c:pt>
                <c:pt idx="1315">
                  <c:v>132.53991165809634</c:v>
                </c:pt>
                <c:pt idx="1316">
                  <c:v>115.7731737138179</c:v>
                </c:pt>
                <c:pt idx="1317">
                  <c:v>110.24891711918082</c:v>
                </c:pt>
                <c:pt idx="1318">
                  <c:v>117.23957516269618</c:v>
                </c:pt>
                <c:pt idx="1319">
                  <c:v>140.23569649149667</c:v>
                </c:pt>
                <c:pt idx="1320">
                  <c:v>176.73695291643588</c:v>
                </c:pt>
                <c:pt idx="1321">
                  <c:v>205.99606944706437</c:v>
                </c:pt>
                <c:pt idx="1322">
                  <c:v>236.28399088800643</c:v>
                </c:pt>
                <c:pt idx="1323">
                  <c:v>267.37757618088597</c:v>
                </c:pt>
                <c:pt idx="1324">
                  <c:v>283.57884256538853</c:v>
                </c:pt>
                <c:pt idx="1325">
                  <c:v>267.59691816516272</c:v>
                </c:pt>
                <c:pt idx="1326">
                  <c:v>230.59233505056949</c:v>
                </c:pt>
                <c:pt idx="1327">
                  <c:v>195.96754639351374</c:v>
                </c:pt>
                <c:pt idx="1328">
                  <c:v>176.52002111800371</c:v>
                </c:pt>
                <c:pt idx="1329">
                  <c:v>168.5200211180036</c:v>
                </c:pt>
                <c:pt idx="1330">
                  <c:v>168.5200211180036</c:v>
                </c:pt>
                <c:pt idx="1331">
                  <c:v>168.5200211180036</c:v>
                </c:pt>
                <c:pt idx="1332">
                  <c:v>164.52002111800383</c:v>
                </c:pt>
                <c:pt idx="1333">
                  <c:v>152.24361302809322</c:v>
                </c:pt>
                <c:pt idx="1334">
                  <c:v>143.41643749034472</c:v>
                </c:pt>
                <c:pt idx="1335">
                  <c:v>142.59233505056994</c:v>
                </c:pt>
                <c:pt idx="1336">
                  <c:v>149.77130570876776</c:v>
                </c:pt>
                <c:pt idx="1337">
                  <c:v>157.49831217216055</c:v>
                </c:pt>
                <c:pt idx="1338">
                  <c:v>161.22566009088393</c:v>
                </c:pt>
                <c:pt idx="1339">
                  <c:v>165.22566009088428</c:v>
                </c:pt>
                <c:pt idx="1340">
                  <c:v>169.22566009088462</c:v>
                </c:pt>
                <c:pt idx="1341">
                  <c:v>173.49831217216078</c:v>
                </c:pt>
                <c:pt idx="1342">
                  <c:v>185.77130570876744</c:v>
                </c:pt>
                <c:pt idx="1343">
                  <c:v>198.86669440849769</c:v>
                </c:pt>
                <c:pt idx="1344">
                  <c:v>199.96754639351352</c:v>
                </c:pt>
                <c:pt idx="1345">
                  <c:v>197.07386166381505</c:v>
                </c:pt>
                <c:pt idx="1346">
                  <c:v>185.90718339750913</c:v>
                </c:pt>
                <c:pt idx="1347">
                  <c:v>174.18564021940142</c:v>
                </c:pt>
                <c:pt idx="1348">
                  <c:v>162.1856402194021</c:v>
                </c:pt>
                <c:pt idx="1349">
                  <c:v>133.62906803094793</c:v>
                </c:pt>
                <c:pt idx="1350">
                  <c:v>95.69182121426374</c:v>
                </c:pt>
                <c:pt idx="1351">
                  <c:v>64.681380294322452</c:v>
                </c:pt>
                <c:pt idx="1352">
                  <c:v>48.909664715388054</c:v>
                </c:pt>
                <c:pt idx="1353">
                  <c:v>41.204874381199822</c:v>
                </c:pt>
                <c:pt idx="1354">
                  <c:v>33.309722700347699</c:v>
                </c:pt>
                <c:pt idx="1355">
                  <c:v>21.491398468821636</c:v>
                </c:pt>
                <c:pt idx="1356">
                  <c:v>1.2568401896117436</c:v>
                </c:pt>
                <c:pt idx="1357">
                  <c:v>-15.359123693588067</c:v>
                </c:pt>
                <c:pt idx="1358">
                  <c:v>-28.084865465492946</c:v>
                </c:pt>
                <c:pt idx="1359">
                  <c:v>-44.899897806280897</c:v>
                </c:pt>
                <c:pt idx="1360">
                  <c:v>-54.000728258562965</c:v>
                </c:pt>
                <c:pt idx="1361">
                  <c:v>-22.710763085271559</c:v>
                </c:pt>
                <c:pt idx="1362">
                  <c:v>46.377988768250056</c:v>
                </c:pt>
                <c:pt idx="1363">
                  <c:v>125.55849597543431</c:v>
                </c:pt>
                <c:pt idx="1364">
                  <c:v>198.78978389664019</c:v>
                </c:pt>
                <c:pt idx="1365">
                  <c:v>209.71059279236778</c:v>
                </c:pt>
                <c:pt idx="1366">
                  <c:v>159.40967451613921</c:v>
                </c:pt>
                <c:pt idx="1367">
                  <c:v>95.623596280596814</c:v>
                </c:pt>
                <c:pt idx="1368">
                  <c:v>13.921782914182749</c:v>
                </c:pt>
                <c:pt idx="1369">
                  <c:v>-22.032440538818314</c:v>
                </c:pt>
                <c:pt idx="1370">
                  <c:v>26.733294572202041</c:v>
                </c:pt>
                <c:pt idx="1371">
                  <c:v>89.542981290637243</c:v>
                </c:pt>
                <c:pt idx="1372">
                  <c:v>113.54298129063729</c:v>
                </c:pt>
                <c:pt idx="1373">
                  <c:v>93.542981290637286</c:v>
                </c:pt>
                <c:pt idx="1374">
                  <c:v>48.560443577584444</c:v>
                </c:pt>
                <c:pt idx="1375">
                  <c:v>-9.5710913220625784</c:v>
                </c:pt>
                <c:pt idx="1376">
                  <c:v>-109.15551865230589</c:v>
                </c:pt>
                <c:pt idx="1377">
                  <c:v>-251.43573581558212</c:v>
                </c:pt>
                <c:pt idx="1378">
                  <c:v>-332.14950511819103</c:v>
                </c:pt>
                <c:pt idx="1379">
                  <c:v>-339.90412639787553</c:v>
                </c:pt>
                <c:pt idx="1380">
                  <c:v>-346.69959965463499</c:v>
                </c:pt>
                <c:pt idx="1381">
                  <c:v>-232.53592488846959</c:v>
                </c:pt>
                <c:pt idx="1382">
                  <c:v>57.22976215745112</c:v>
                </c:pt>
                <c:pt idx="1383">
                  <c:v>295.16239932717485</c:v>
                </c:pt>
                <c:pt idx="1384">
                  <c:v>326.98533320566048</c:v>
                </c:pt>
                <c:pt idx="1385">
                  <c:v>230.14294137297884</c:v>
                </c:pt>
                <c:pt idx="1386">
                  <c:v>159.50073849407528</c:v>
                </c:pt>
                <c:pt idx="1387">
                  <c:v>188.64239439106657</c:v>
                </c:pt>
                <c:pt idx="1388">
                  <c:v>279.00867983032214</c:v>
                </c:pt>
                <c:pt idx="1389">
                  <c:v>371.34328452132212</c:v>
                </c:pt>
                <c:pt idx="1390">
                  <c:v>401.42118940137237</c:v>
                </c:pt>
                <c:pt idx="1391">
                  <c:v>351.52965453348776</c:v>
                </c:pt>
                <c:pt idx="1392">
                  <c:v>268.10174140673888</c:v>
                </c:pt>
                <c:pt idx="1393">
                  <c:v>190.8444813476944</c:v>
                </c:pt>
                <c:pt idx="1394">
                  <c:v>131.96308900988788</c:v>
                </c:pt>
                <c:pt idx="1395">
                  <c:v>99.963089009887995</c:v>
                </c:pt>
                <c:pt idx="1396">
                  <c:v>75.588853967835419</c:v>
                </c:pt>
                <c:pt idx="1397">
                  <c:v>46.474343769605888</c:v>
                </c:pt>
                <c:pt idx="1398">
                  <c:v>24.825626707059683</c:v>
                </c:pt>
                <c:pt idx="1399">
                  <c:v>2.8480881613961486</c:v>
                </c:pt>
                <c:pt idx="1400">
                  <c:v>-19.60902439572974</c:v>
                </c:pt>
                <c:pt idx="1401">
                  <c:v>-34.335203753163661</c:v>
                </c:pt>
                <c:pt idx="1402">
                  <c:v>-61.135991100276435</c:v>
                </c:pt>
                <c:pt idx="1403">
                  <c:v>-132.61405509511874</c:v>
                </c:pt>
                <c:pt idx="1404">
                  <c:v>-261.66417943084593</c:v>
                </c:pt>
                <c:pt idx="1405">
                  <c:v>-344.7492068077334</c:v>
                </c:pt>
                <c:pt idx="1406">
                  <c:v>-282.8750861616964</c:v>
                </c:pt>
                <c:pt idx="1407">
                  <c:v>-102.48904937801396</c:v>
                </c:pt>
                <c:pt idx="1408">
                  <c:v>56.859624579362666</c:v>
                </c:pt>
                <c:pt idx="1409">
                  <c:v>93.229762157451205</c:v>
                </c:pt>
                <c:pt idx="1410">
                  <c:v>73.416879678477329</c:v>
                </c:pt>
                <c:pt idx="1411">
                  <c:v>53.32315019029916</c:v>
                </c:pt>
                <c:pt idx="1412">
                  <c:v>41.044010457746268</c:v>
                </c:pt>
                <c:pt idx="1413">
                  <c:v>56.67660452230048</c:v>
                </c:pt>
                <c:pt idx="1414">
                  <c:v>128.76794382316643</c:v>
                </c:pt>
                <c:pt idx="1415">
                  <c:v>242.08254684497507</c:v>
                </c:pt>
                <c:pt idx="1416">
                  <c:v>337.01855050290254</c:v>
                </c:pt>
                <c:pt idx="1417">
                  <c:v>369.18140316274139</c:v>
                </c:pt>
                <c:pt idx="1418">
                  <c:v>325.68041859530007</c:v>
                </c:pt>
                <c:pt idx="1419">
                  <c:v>217.06509455729443</c:v>
                </c:pt>
                <c:pt idx="1420">
                  <c:v>86.193262968737287</c:v>
                </c:pt>
                <c:pt idx="1421">
                  <c:v>-50.934905442705976</c:v>
                </c:pt>
                <c:pt idx="1422">
                  <c:v>-142.45052952388534</c:v>
                </c:pt>
                <c:pt idx="1423">
                  <c:v>-82.220196370837812</c:v>
                </c:pt>
                <c:pt idx="1424">
                  <c:v>48.591539079579519</c:v>
                </c:pt>
                <c:pt idx="1425">
                  <c:v>156.94443316348563</c:v>
                </c:pt>
                <c:pt idx="1426">
                  <c:v>275.00221371177895</c:v>
                </c:pt>
                <c:pt idx="1427">
                  <c:v>303.14338395814133</c:v>
                </c:pt>
                <c:pt idx="1428">
                  <c:v>206.33582056915418</c:v>
                </c:pt>
                <c:pt idx="1429">
                  <c:v>91.343284521322119</c:v>
                </c:pt>
                <c:pt idx="1430">
                  <c:v>-9.521280375098506</c:v>
                </c:pt>
                <c:pt idx="1431">
                  <c:v>-128.04122071300688</c:v>
                </c:pt>
                <c:pt idx="1432">
                  <c:v>-272.62440488449431</c:v>
                </c:pt>
                <c:pt idx="1433">
                  <c:v>-350.76838137096524</c:v>
                </c:pt>
                <c:pt idx="1434">
                  <c:v>-359.95320983451137</c:v>
                </c:pt>
                <c:pt idx="1435">
                  <c:v>-212.24940080084798</c:v>
                </c:pt>
                <c:pt idx="1436">
                  <c:v>26.733915953064834</c:v>
                </c:pt>
                <c:pt idx="1437">
                  <c:v>143.13136995758057</c:v>
                </c:pt>
                <c:pt idx="1438">
                  <c:v>156.10656638103134</c:v>
                </c:pt>
                <c:pt idx="1439">
                  <c:v>104.76881899422554</c:v>
                </c:pt>
                <c:pt idx="1440">
                  <c:v>40.844109894565442</c:v>
                </c:pt>
                <c:pt idx="1441">
                  <c:v>-35.675755845876999</c:v>
                </c:pt>
                <c:pt idx="1442">
                  <c:v>-60.93572601483114</c:v>
                </c:pt>
                <c:pt idx="1443">
                  <c:v>-1.776901221123623</c:v>
                </c:pt>
                <c:pt idx="1444">
                  <c:v>62.037176351506361</c:v>
                </c:pt>
                <c:pt idx="1445">
                  <c:v>82.223098778876434</c:v>
                </c:pt>
                <c:pt idx="1446">
                  <c:v>46.348754340441431</c:v>
                </c:pt>
                <c:pt idx="1447">
                  <c:v>-78.024114880289659</c:v>
                </c:pt>
                <c:pt idx="1448">
                  <c:v>-259.6530275336761</c:v>
                </c:pt>
                <c:pt idx="1449">
                  <c:v>-357.82109815366931</c:v>
                </c:pt>
                <c:pt idx="1450">
                  <c:v>-291.13314026050045</c:v>
                </c:pt>
                <c:pt idx="1451">
                  <c:v>-127.46981521621552</c:v>
                </c:pt>
                <c:pt idx="1452">
                  <c:v>8.5056000000000083</c:v>
                </c:pt>
                <c:pt idx="1453">
                  <c:v>56.505600000000008</c:v>
                </c:pt>
                <c:pt idx="1454">
                  <c:v>56.505600000000008</c:v>
                </c:pt>
                <c:pt idx="1455">
                  <c:v>56.505600000000008</c:v>
                </c:pt>
                <c:pt idx="1456">
                  <c:v>56.505600000000008</c:v>
                </c:pt>
                <c:pt idx="1457">
                  <c:v>56.505600000000008</c:v>
                </c:pt>
                <c:pt idx="1458">
                  <c:v>56.505600000000008</c:v>
                </c:pt>
                <c:pt idx="1459">
                  <c:v>56.505600000000008</c:v>
                </c:pt>
                <c:pt idx="1460">
                  <c:v>56.505600000000008</c:v>
                </c:pt>
                <c:pt idx="1461">
                  <c:v>56.505600000000008</c:v>
                </c:pt>
                <c:pt idx="1462">
                  <c:v>56.505600000000008</c:v>
                </c:pt>
                <c:pt idx="1463">
                  <c:v>56.505600000000008</c:v>
                </c:pt>
                <c:pt idx="1464">
                  <c:v>56.505600000000008</c:v>
                </c:pt>
                <c:pt idx="1465">
                  <c:v>56.505600000000008</c:v>
                </c:pt>
                <c:pt idx="1466">
                  <c:v>56.505600000000008</c:v>
                </c:pt>
                <c:pt idx="1467">
                  <c:v>56.505600000000008</c:v>
                </c:pt>
                <c:pt idx="1468">
                  <c:v>56.505600000000008</c:v>
                </c:pt>
                <c:pt idx="1469">
                  <c:v>56.505600000000008</c:v>
                </c:pt>
                <c:pt idx="1470">
                  <c:v>56.505600000000008</c:v>
                </c:pt>
                <c:pt idx="1471">
                  <c:v>56.505600000000008</c:v>
                </c:pt>
                <c:pt idx="1472">
                  <c:v>56.505600000000008</c:v>
                </c:pt>
                <c:pt idx="1473">
                  <c:v>56.505600000000008</c:v>
                </c:pt>
                <c:pt idx="1474">
                  <c:v>56.505600000000008</c:v>
                </c:pt>
                <c:pt idx="1475">
                  <c:v>56.505600000000008</c:v>
                </c:pt>
                <c:pt idx="1476">
                  <c:v>56.505600000000008</c:v>
                </c:pt>
                <c:pt idx="1477">
                  <c:v>56.505600000000008</c:v>
                </c:pt>
                <c:pt idx="1478">
                  <c:v>144.50560000000002</c:v>
                </c:pt>
                <c:pt idx="1479">
                  <c:v>232.58823218994226</c:v>
                </c:pt>
                <c:pt idx="1480">
                  <c:v>220.83612875976903</c:v>
                </c:pt>
                <c:pt idx="1481">
                  <c:v>197.18321810305955</c:v>
                </c:pt>
                <c:pt idx="1482">
                  <c:v>173.57111135832562</c:v>
                </c:pt>
                <c:pt idx="1483">
                  <c:v>157.95063895799845</c:v>
                </c:pt>
                <c:pt idx="1484">
                  <c:v>150.35219042647822</c:v>
                </c:pt>
                <c:pt idx="1485">
                  <c:v>158.76347337187258</c:v>
                </c:pt>
                <c:pt idx="1486">
                  <c:v>187.3466790760931</c:v>
                </c:pt>
                <c:pt idx="1487">
                  <c:v>224.19485411665744</c:v>
                </c:pt>
                <c:pt idx="1488">
                  <c:v>265.43962952341161</c:v>
                </c:pt>
                <c:pt idx="1489">
                  <c:v>307.19880738532277</c:v>
                </c:pt>
                <c:pt idx="1490">
                  <c:v>341.61579894113362</c:v>
                </c:pt>
                <c:pt idx="1491">
                  <c:v>364.67660452230041</c:v>
                </c:pt>
                <c:pt idx="1492">
                  <c:v>368.38754105243464</c:v>
                </c:pt>
                <c:pt idx="1493">
                  <c:v>356.35798363362687</c:v>
                </c:pt>
                <c:pt idx="1494">
                  <c:v>340.51417791452411</c:v>
                </c:pt>
                <c:pt idx="1495">
                  <c:v>316.64766541595361</c:v>
                </c:pt>
                <c:pt idx="1496">
                  <c:v>292.51515921504864</c:v>
                </c:pt>
                <c:pt idx="1497">
                  <c:v>268.16190214307892</c:v>
                </c:pt>
                <c:pt idx="1498">
                  <c:v>239.35109492845314</c:v>
                </c:pt>
                <c:pt idx="1499">
                  <c:v>210.00078829189084</c:v>
                </c:pt>
                <c:pt idx="1500">
                  <c:v>180.04542280996628</c:v>
                </c:pt>
                <c:pt idx="1501">
                  <c:v>165.43582891511039</c:v>
                </c:pt>
                <c:pt idx="1502">
                  <c:v>158.84808816139639</c:v>
                </c:pt>
                <c:pt idx="1503">
                  <c:v>155.92162371998469</c:v>
                </c:pt>
                <c:pt idx="1504">
                  <c:v>157.1896180892019</c:v>
                </c:pt>
                <c:pt idx="1505">
                  <c:v>150.28978716355721</c:v>
                </c:pt>
                <c:pt idx="1506">
                  <c:v>147.21598474710413</c:v>
                </c:pt>
                <c:pt idx="1507">
                  <c:v>152.15071871390967</c:v>
                </c:pt>
                <c:pt idx="1508">
                  <c:v>161.28366749997727</c:v>
                </c:pt>
                <c:pt idx="1509">
                  <c:v>174.62097730125367</c:v>
                </c:pt>
                <c:pt idx="1510">
                  <c:v>200.36496040096475</c:v>
                </c:pt>
                <c:pt idx="1511">
                  <c:v>234.93287521278583</c:v>
                </c:pt>
                <c:pt idx="1512">
                  <c:v>270.37798876825013</c:v>
                </c:pt>
                <c:pt idx="1513">
                  <c:v>302.76995795474721</c:v>
                </c:pt>
                <c:pt idx="1514">
                  <c:v>319.97373718912712</c:v>
                </c:pt>
                <c:pt idx="1515">
                  <c:v>313.37419469378307</c:v>
                </c:pt>
                <c:pt idx="1516">
                  <c:v>282.26093265394286</c:v>
                </c:pt>
                <c:pt idx="1517">
                  <c:v>249.84365270753403</c:v>
                </c:pt>
                <c:pt idx="1518">
                  <c:v>224.76514451392205</c:v>
                </c:pt>
                <c:pt idx="1519">
                  <c:v>206.74012214460799</c:v>
                </c:pt>
                <c:pt idx="1520">
                  <c:v>192.4861539763009</c:v>
                </c:pt>
                <c:pt idx="1521">
                  <c:v>177.4913984688213</c:v>
                </c:pt>
                <c:pt idx="1522">
                  <c:v>158.24891711918093</c:v>
                </c:pt>
                <c:pt idx="1523">
                  <c:v>129.99606944706414</c:v>
                </c:pt>
                <c:pt idx="1524">
                  <c:v>88.988093311900741</c:v>
                </c:pt>
                <c:pt idx="1525">
                  <c:v>34.244329004954615</c:v>
                </c:pt>
                <c:pt idx="1526">
                  <c:v>-13.914767646250844</c:v>
                </c:pt>
                <c:pt idx="1527">
                  <c:v>-47.150643681682389</c:v>
                </c:pt>
                <c:pt idx="1528">
                  <c:v>-52.67402510526059</c:v>
                </c:pt>
                <c:pt idx="1529">
                  <c:v>-33.564348346388833</c:v>
                </c:pt>
                <c:pt idx="1530">
                  <c:v>-1.4425979883894584</c:v>
                </c:pt>
                <c:pt idx="1531">
                  <c:v>39.825247185895904</c:v>
                </c:pt>
                <c:pt idx="1532">
                  <c:v>82.377988768250276</c:v>
                </c:pt>
                <c:pt idx="1533">
                  <c:v>125.96755946118151</c:v>
                </c:pt>
                <c:pt idx="1534">
                  <c:v>174.7897838966401</c:v>
                </c:pt>
                <c:pt idx="1535">
                  <c:v>232.86924685841029</c:v>
                </c:pt>
                <c:pt idx="1536">
                  <c:v>292.69832693284161</c:v>
                </c:pt>
                <c:pt idx="1537">
                  <c:v>337.9758605185753</c:v>
                </c:pt>
                <c:pt idx="1538">
                  <c:v>376.38156251575168</c:v>
                </c:pt>
                <c:pt idx="1539">
                  <c:v>404.03016191536545</c:v>
                </c:pt>
                <c:pt idx="1540">
                  <c:v>424.28399088800711</c:v>
                </c:pt>
                <c:pt idx="1541">
                  <c:v>437.44438376269994</c:v>
                </c:pt>
                <c:pt idx="1542">
                  <c:v>430.74357822917699</c:v>
                </c:pt>
                <c:pt idx="1543">
                  <c:v>403.56627178216479</c:v>
                </c:pt>
                <c:pt idx="1544">
                  <c:v>350.9203659593598</c:v>
                </c:pt>
                <c:pt idx="1545">
                  <c:v>295.73898358111643</c:v>
                </c:pt>
                <c:pt idx="1546">
                  <c:v>258.7950087876585</c:v>
                </c:pt>
                <c:pt idx="1547">
                  <c:v>236.64501376744036</c:v>
                </c:pt>
                <c:pt idx="1548">
                  <c:v>233.88517952723507</c:v>
                </c:pt>
                <c:pt idx="1549">
                  <c:v>239.44306947191063</c:v>
                </c:pt>
                <c:pt idx="1550">
                  <c:v>249.00949579984504</c:v>
                </c:pt>
                <c:pt idx="1551">
                  <c:v>259.21683378282739</c:v>
                </c:pt>
                <c:pt idx="1552">
                  <c:v>265.44090307699605</c:v>
                </c:pt>
                <c:pt idx="1553">
                  <c:v>268.00318387586668</c:v>
                </c:pt>
                <c:pt idx="1554">
                  <c:v>270.26310597972127</c:v>
                </c:pt>
                <c:pt idx="1555">
                  <c:v>280.86636141823226</c:v>
                </c:pt>
                <c:pt idx="1556">
                  <c:v>295.821145119329</c:v>
                </c:pt>
                <c:pt idx="1557">
                  <c:v>311.47010750700679</c:v>
                </c:pt>
                <c:pt idx="1558">
                  <c:v>331.49791458369583</c:v>
                </c:pt>
                <c:pt idx="1559">
                  <c:v>352.60181813395121</c:v>
                </c:pt>
                <c:pt idx="1560">
                  <c:v>362.13066284281456</c:v>
                </c:pt>
                <c:pt idx="1561">
                  <c:v>367.7469201162458</c:v>
                </c:pt>
                <c:pt idx="1562">
                  <c:v>373.45058995424341</c:v>
                </c:pt>
                <c:pt idx="1563">
                  <c:v>383.2416723568079</c:v>
                </c:pt>
                <c:pt idx="1564">
                  <c:v>393.49047562969355</c:v>
                </c:pt>
                <c:pt idx="1565">
                  <c:v>399.83795949304709</c:v>
                </c:pt>
                <c:pt idx="1566">
                  <c:v>410.28412394686865</c:v>
                </c:pt>
                <c:pt idx="1567">
                  <c:v>413.21703297408959</c:v>
                </c:pt>
                <c:pt idx="1568">
                  <c:v>407.47249462591668</c:v>
                </c:pt>
                <c:pt idx="1569">
                  <c:v>405.41637828880886</c:v>
                </c:pt>
                <c:pt idx="1570">
                  <c:v>403.03331847290008</c:v>
                </c:pt>
                <c:pt idx="1571">
                  <c:v>400.30897405431654</c:v>
                </c:pt>
                <c:pt idx="1572">
                  <c:v>397.23002827517507</c:v>
                </c:pt>
                <c:pt idx="1573">
                  <c:v>385.78418874358323</c:v>
                </c:pt>
                <c:pt idx="1574">
                  <c:v>369.12225605298664</c:v>
                </c:pt>
                <c:pt idx="1575">
                  <c:v>355.64014765891284</c:v>
                </c:pt>
                <c:pt idx="1576">
                  <c:v>337.32557116947055</c:v>
                </c:pt>
                <c:pt idx="1577">
                  <c:v>317.74778068543588</c:v>
                </c:pt>
                <c:pt idx="1578">
                  <c:v>301.32557116947032</c:v>
                </c:pt>
                <c:pt idx="1579">
                  <c:v>292.06099135355697</c:v>
                </c:pt>
                <c:pt idx="1580">
                  <c:v>282.79948463561607</c:v>
                </c:pt>
                <c:pt idx="1581">
                  <c:v>276.70380254565464</c:v>
                </c:pt>
                <c:pt idx="1582">
                  <c:v>271.03340306963202</c:v>
                </c:pt>
                <c:pt idx="1583">
                  <c:v>256.5380475155082</c:v>
                </c:pt>
                <c:pt idx="1584">
                  <c:v>245.64233558656065</c:v>
                </c:pt>
                <c:pt idx="1585">
                  <c:v>234.35343784472661</c:v>
                </c:pt>
                <c:pt idx="1586">
                  <c:v>222.67954921793435</c:v>
                </c:pt>
                <c:pt idx="1587">
                  <c:v>214.62988900010339</c:v>
                </c:pt>
                <c:pt idx="1588">
                  <c:v>214.61437431530652</c:v>
                </c:pt>
                <c:pt idx="1589">
                  <c:v>223.029605529733</c:v>
                </c:pt>
                <c:pt idx="1590">
                  <c:v>232.26057352834147</c:v>
                </c:pt>
                <c:pt idx="1591">
                  <c:v>241.90043428503199</c:v>
                </c:pt>
                <c:pt idx="1592">
                  <c:v>248.33383722943208</c:v>
                </c:pt>
                <c:pt idx="1593">
                  <c:v>254.7727034591187</c:v>
                </c:pt>
                <c:pt idx="1594">
                  <c:v>261.99418530594386</c:v>
                </c:pt>
                <c:pt idx="1595">
                  <c:v>253.21703297408956</c:v>
                </c:pt>
                <c:pt idx="1596">
                  <c:v>243.66682577434688</c:v>
                </c:pt>
                <c:pt idx="1597">
                  <c:v>230.12208185988931</c:v>
                </c:pt>
                <c:pt idx="1598">
                  <c:v>211.43192603980623</c:v>
                </c:pt>
                <c:pt idx="1599">
                  <c:v>200.37794956524601</c:v>
                </c:pt>
                <c:pt idx="1600">
                  <c:v>188.96834736413686</c:v>
                </c:pt>
                <c:pt idx="1601">
                  <c:v>181.21233873039824</c:v>
                </c:pt>
                <c:pt idx="1602">
                  <c:v>185.49047562969346</c:v>
                </c:pt>
                <c:pt idx="1603">
                  <c:v>198.5375699329137</c:v>
                </c:pt>
                <c:pt idx="1604">
                  <c:v>208.33723178420323</c:v>
                </c:pt>
                <c:pt idx="1605">
                  <c:v>222.51300668186312</c:v>
                </c:pt>
                <c:pt idx="1606">
                  <c:v>233.78570682823906</c:v>
                </c:pt>
                <c:pt idx="1607">
                  <c:v>241.05977279593594</c:v>
                </c:pt>
                <c:pt idx="1608">
                  <c:v>249.05977279593606</c:v>
                </c:pt>
                <c:pt idx="1609">
                  <c:v>257.05977279593617</c:v>
                </c:pt>
                <c:pt idx="1610">
                  <c:v>261.78570682823857</c:v>
                </c:pt>
                <c:pt idx="1611">
                  <c:v>266.14918602738516</c:v>
                </c:pt>
                <c:pt idx="1612">
                  <c:v>279.24167235680812</c:v>
                </c:pt>
                <c:pt idx="1613">
                  <c:v>292.70310117066276</c:v>
                </c:pt>
                <c:pt idx="1614">
                  <c:v>306.90548805135495</c:v>
                </c:pt>
                <c:pt idx="1615">
                  <c:v>321.49047562969366</c:v>
                </c:pt>
                <c:pt idx="1616">
                  <c:v>340.83861587134123</c:v>
                </c:pt>
                <c:pt idx="1617">
                  <c:v>356.96834736413695</c:v>
                </c:pt>
                <c:pt idx="1618">
                  <c:v>369.52062982822861</c:v>
                </c:pt>
                <c:pt idx="1619">
                  <c:v>370.50775565550765</c:v>
                </c:pt>
                <c:pt idx="1620">
                  <c:v>362.77270345911825</c:v>
                </c:pt>
                <c:pt idx="1621">
                  <c:v>354.68578154481418</c:v>
                </c:pt>
                <c:pt idx="1622">
                  <c:v>341.84082879715459</c:v>
                </c:pt>
                <c:pt idx="1623">
                  <c:v>320.2214553602841</c:v>
                </c:pt>
                <c:pt idx="1624">
                  <c:v>293.01772919063654</c:v>
                </c:pt>
                <c:pt idx="1625">
                  <c:v>268.61942154779524</c:v>
                </c:pt>
                <c:pt idx="1626">
                  <c:v>231.02960552973312</c:v>
                </c:pt>
                <c:pt idx="1627">
                  <c:v>187.07896735769992</c:v>
                </c:pt>
                <c:pt idx="1628">
                  <c:v>149.60543841235145</c:v>
                </c:pt>
                <c:pt idx="1629">
                  <c:v>122.66638318918402</c:v>
                </c:pt>
                <c:pt idx="1630">
                  <c:v>115.46184644667733</c:v>
                </c:pt>
                <c:pt idx="1631">
                  <c:v>132.75020047351663</c:v>
                </c:pt>
                <c:pt idx="1632">
                  <c:v>163.97170385307459</c:v>
                </c:pt>
                <c:pt idx="1633">
                  <c:v>200.69731796278015</c:v>
                </c:pt>
                <c:pt idx="1634">
                  <c:v>231.61200219529525</c:v>
                </c:pt>
                <c:pt idx="1635">
                  <c:v>243.25091318346068</c:v>
                </c:pt>
                <c:pt idx="1636">
                  <c:v>243.25091318346011</c:v>
                </c:pt>
                <c:pt idx="1637">
                  <c:v>230.8901656269561</c:v>
                </c:pt>
                <c:pt idx="1638">
                  <c:v>217.80997168942653</c:v>
                </c:pt>
                <c:pt idx="1639">
                  <c:v>208.3744934806775</c:v>
                </c:pt>
                <c:pt idx="1640">
                  <c:v>206.58782846467341</c:v>
                </c:pt>
                <c:pt idx="1641">
                  <c:v>217.16464264781661</c:v>
                </c:pt>
                <c:pt idx="1642">
                  <c:v>236.45509847137086</c:v>
                </c:pt>
                <c:pt idx="1643">
                  <c:v>264.80969983192892</c:v>
                </c:pt>
                <c:pt idx="1644">
                  <c:v>290.58782846467318</c:v>
                </c:pt>
                <c:pt idx="1645">
                  <c:v>313.09154967439048</c:v>
                </c:pt>
                <c:pt idx="1646">
                  <c:v>332.69731796278057</c:v>
                </c:pt>
                <c:pt idx="1647">
                  <c:v>348.70310117066299</c:v>
                </c:pt>
                <c:pt idx="1648">
                  <c:v>365.49047562969344</c:v>
                </c:pt>
                <c:pt idx="1649">
                  <c:v>374.71064471992958</c:v>
                </c:pt>
                <c:pt idx="1650">
                  <c:v>379.99773905491253</c:v>
                </c:pt>
                <c:pt idx="1651">
                  <c:v>377.35175863464264</c:v>
                </c:pt>
                <c:pt idx="1652">
                  <c:v>369.9941853059434</c:v>
                </c:pt>
                <c:pt idx="1653">
                  <c:v>366.29293718725745</c:v>
                </c:pt>
                <c:pt idx="1654">
                  <c:v>358.23674625268342</c:v>
                </c:pt>
                <c:pt idx="1655">
                  <c:v>353.4163782888084</c:v>
                </c:pt>
                <c:pt idx="1656">
                  <c:v>356.61786346607579</c:v>
                </c:pt>
                <c:pt idx="1657">
                  <c:v>359.84120178448444</c:v>
                </c:pt>
                <c:pt idx="1658">
                  <c:v>363.08639324403435</c:v>
                </c:pt>
                <c:pt idx="1659">
                  <c:v>366.3534378447265</c:v>
                </c:pt>
                <c:pt idx="1660">
                  <c:v>369.64233558656042</c:v>
                </c:pt>
                <c:pt idx="1661">
                  <c:v>368.95308646953623</c:v>
                </c:pt>
                <c:pt idx="1662">
                  <c:v>371.86791989698276</c:v>
                </c:pt>
                <c:pt idx="1663">
                  <c:v>375.2196454195992</c:v>
                </c:pt>
                <c:pt idx="1664">
                  <c:v>370.17033165673189</c:v>
                </c:pt>
                <c:pt idx="1665">
                  <c:v>368.71280804644249</c:v>
                </c:pt>
                <c:pt idx="1666">
                  <c:v>363.26757682804543</c:v>
                </c:pt>
                <c:pt idx="1667">
                  <c:v>356.97758512238761</c:v>
                </c:pt>
                <c:pt idx="1668">
                  <c:v>354.69305670201481</c:v>
                </c:pt>
                <c:pt idx="1669">
                  <c:v>351.98324566770498</c:v>
                </c:pt>
                <c:pt idx="1670">
                  <c:v>349.27650773136702</c:v>
                </c:pt>
                <c:pt idx="1671">
                  <c:v>342.14038971712677</c:v>
                </c:pt>
                <c:pt idx="1672">
                  <c:v>338.57284289300253</c:v>
                </c:pt>
                <c:pt idx="1673">
                  <c:v>339.00563752420834</c:v>
                </c:pt>
                <c:pt idx="1674">
                  <c:v>335.4387736107447</c:v>
                </c:pt>
                <c:pt idx="1675">
                  <c:v>331.43877361074436</c:v>
                </c:pt>
                <c:pt idx="1676">
                  <c:v>327.43877361074402</c:v>
                </c:pt>
                <c:pt idx="1677">
                  <c:v>319.00563752420777</c:v>
                </c:pt>
                <c:pt idx="1678">
                  <c:v>310.14038971712688</c:v>
                </c:pt>
                <c:pt idx="1679">
                  <c:v>304.84507892148281</c:v>
                </c:pt>
                <c:pt idx="1680">
                  <c:v>303.55284122381141</c:v>
                </c:pt>
                <c:pt idx="1681">
                  <c:v>310.26367662411263</c:v>
                </c:pt>
                <c:pt idx="1682">
                  <c:v>321.83463800154044</c:v>
                </c:pt>
                <c:pt idx="1683">
                  <c:v>333.8346380015409</c:v>
                </c:pt>
                <c:pt idx="1684">
                  <c:v>350.69305670201561</c:v>
                </c:pt>
                <c:pt idx="1685">
                  <c:v>360.4139915669283</c:v>
                </c:pt>
                <c:pt idx="1686">
                  <c:v>362.14038971712677</c:v>
                </c:pt>
                <c:pt idx="1687">
                  <c:v>363.87225115261134</c:v>
                </c:pt>
                <c:pt idx="1688">
                  <c:v>357.60957587338004</c:v>
                </c:pt>
                <c:pt idx="1689">
                  <c:v>350.48028696574664</c:v>
                </c:pt>
                <c:pt idx="1690">
                  <c:v>347.35236387943559</c:v>
                </c:pt>
                <c:pt idx="1691">
                  <c:v>343.78891451927478</c:v>
                </c:pt>
                <c:pt idx="1692">
                  <c:v>344.2258066144442</c:v>
                </c:pt>
                <c:pt idx="1693">
                  <c:v>344.66304016494445</c:v>
                </c:pt>
                <c:pt idx="1694">
                  <c:v>345.10061517077605</c:v>
                </c:pt>
                <c:pt idx="1695">
                  <c:v>345.53853163193708</c:v>
                </c:pt>
                <c:pt idx="1696">
                  <c:v>345.97678954842706</c:v>
                </c:pt>
                <c:pt idx="1697">
                  <c:v>346.41538892024869</c:v>
                </c:pt>
                <c:pt idx="1698">
                  <c:v>342.85432974740087</c:v>
                </c:pt>
                <c:pt idx="1699">
                  <c:v>334.85432974740132</c:v>
                </c:pt>
                <c:pt idx="1700">
                  <c:v>326.41538892024982</c:v>
                </c:pt>
                <c:pt idx="1701">
                  <c:v>321.53853163193617</c:v>
                </c:pt>
                <c:pt idx="1702">
                  <c:v>320.66304016494468</c:v>
                </c:pt>
                <c:pt idx="1703">
                  <c:v>315.78891451927467</c:v>
                </c:pt>
                <c:pt idx="1704">
                  <c:v>314.48028696574698</c:v>
                </c:pt>
                <c:pt idx="1705">
                  <c:v>317.60957587338061</c:v>
                </c:pt>
                <c:pt idx="1706">
                  <c:v>316.74023060233469</c:v>
                </c:pt>
                <c:pt idx="1707">
                  <c:v>319.872251152611</c:v>
                </c:pt>
                <c:pt idx="1708">
                  <c:v>323.43877361074425</c:v>
                </c:pt>
                <c:pt idx="1709">
                  <c:v>323.00563752420811</c:v>
                </c:pt>
                <c:pt idx="1710">
                  <c:v>330.57284289300242</c:v>
                </c:pt>
                <c:pt idx="1711">
                  <c:v>339.00563752420834</c:v>
                </c:pt>
                <c:pt idx="1712">
                  <c:v>343.43877361074425</c:v>
                </c:pt>
                <c:pt idx="1713">
                  <c:v>352.30607014980774</c:v>
                </c:pt>
                <c:pt idx="1714">
                  <c:v>357.60957587338061</c:v>
                </c:pt>
                <c:pt idx="1715">
                  <c:v>362.91615469492541</c:v>
                </c:pt>
                <c:pt idx="1716">
                  <c:v>368.66304016494479</c:v>
                </c:pt>
                <c:pt idx="1717">
                  <c:v>374.41538892024937</c:v>
                </c:pt>
                <c:pt idx="1718">
                  <c:v>380.61350760931236</c:v>
                </c:pt>
                <c:pt idx="1719">
                  <c:v>386.82016268163363</c:v>
                </c:pt>
                <c:pt idx="1720">
                  <c:v>389.47941679432074</c:v>
                </c:pt>
                <c:pt idx="1721">
                  <c:v>383.70485190981151</c:v>
                </c:pt>
                <c:pt idx="1722">
                  <c:v>373.49134619814936</c:v>
                </c:pt>
                <c:pt idx="1723">
                  <c:v>362.38664207430128</c:v>
                </c:pt>
                <c:pt idx="1724">
                  <c:v>350.83480219537199</c:v>
                </c:pt>
                <c:pt idx="1725">
                  <c:v>326.38664207429991</c:v>
                </c:pt>
                <c:pt idx="1726">
                  <c:v>292.15096329890122</c:v>
                </c:pt>
                <c:pt idx="1727">
                  <c:v>252.14825318899159</c:v>
                </c:pt>
                <c:pt idx="1728">
                  <c:v>205.97678954842706</c:v>
                </c:pt>
                <c:pt idx="1729">
                  <c:v>157.70827799658127</c:v>
                </c:pt>
                <c:pt idx="1730">
                  <c:v>123.44003330260011</c:v>
                </c:pt>
                <c:pt idx="1731">
                  <c:v>104.95308646953652</c:v>
                </c:pt>
                <c:pt idx="1732">
                  <c:v>94.273046647165188</c:v>
                </c:pt>
                <c:pt idx="1733">
                  <c:v>92.221455360283983</c:v>
                </c:pt>
                <c:pt idx="1734">
                  <c:v>90.772703459118361</c:v>
                </c:pt>
                <c:pt idx="1735">
                  <c:v>85.90220615988369</c:v>
                </c:pt>
                <c:pt idx="1736">
                  <c:v>73.21233873039813</c:v>
                </c:pt>
                <c:pt idx="1737">
                  <c:v>64.337231784203453</c:v>
                </c:pt>
                <c:pt idx="1738">
                  <c:v>60.016477566816</c:v>
                </c:pt>
                <c:pt idx="1739">
                  <c:v>59.876353219178093</c:v>
                </c:pt>
                <c:pt idx="1740">
                  <c:v>72.601818133951184</c:v>
                </c:pt>
                <c:pt idx="1741">
                  <c:v>94.48635316756372</c:v>
                </c:pt>
                <c:pt idx="1742">
                  <c:v>109.80636640992563</c:v>
                </c:pt>
                <c:pt idx="1743">
                  <c:v>117.52058983116373</c:v>
                </c:pt>
                <c:pt idx="1744">
                  <c:v>125.93923559889356</c:v>
                </c:pt>
                <c:pt idx="1745">
                  <c:v>126.71931183378871</c:v>
                </c:pt>
                <c:pt idx="1746">
                  <c:v>123.53353360171747</c:v>
                </c:pt>
                <c:pt idx="1747">
                  <c:v>128.38190090268029</c:v>
                </c:pt>
                <c:pt idx="1748">
                  <c:v>133.88517952723507</c:v>
                </c:pt>
                <c:pt idx="1749">
                  <c:v>139.41031129293106</c:v>
                </c:pt>
                <c:pt idx="1750">
                  <c:v>149.56850124107751</c:v>
                </c:pt>
                <c:pt idx="1751">
                  <c:v>152.04304955278437</c:v>
                </c:pt>
                <c:pt idx="1752">
                  <c:v>150.52613424774938</c:v>
                </c:pt>
                <c:pt idx="1753">
                  <c:v>149.01775532597287</c:v>
                </c:pt>
                <c:pt idx="1754">
                  <c:v>147.51791278745486</c:v>
                </c:pt>
                <c:pt idx="1755">
                  <c:v>146.02660663219532</c:v>
                </c:pt>
                <c:pt idx="1756">
                  <c:v>144.54383686019438</c:v>
                </c:pt>
                <c:pt idx="1757">
                  <c:v>139.06960347145207</c:v>
                </c:pt>
                <c:pt idx="1758">
                  <c:v>137.31179143086226</c:v>
                </c:pt>
                <c:pt idx="1759">
                  <c:v>135.85633808528843</c:v>
                </c:pt>
                <c:pt idx="1760">
                  <c:v>130.12106209650074</c:v>
                </c:pt>
                <c:pt idx="1761">
                  <c:v>128.39807849960565</c:v>
                </c:pt>
                <c:pt idx="1762">
                  <c:v>126.68738729460273</c:v>
                </c:pt>
                <c:pt idx="1763">
                  <c:v>124.98898848149207</c:v>
                </c:pt>
                <c:pt idx="1764">
                  <c:v>119.3028820602739</c:v>
                </c:pt>
                <c:pt idx="1765">
                  <c:v>105.3512941197163</c:v>
                </c:pt>
                <c:pt idx="1766">
                  <c:v>78.866694408497693</c:v>
                </c:pt>
                <c:pt idx="1767">
                  <c:v>43.326656271198921</c:v>
                </c:pt>
                <c:pt idx="1768">
                  <c:v>-1.2155532606475745</c:v>
                </c:pt>
                <c:pt idx="1769">
                  <c:v>-51.203826116483889</c:v>
                </c:pt>
                <c:pt idx="1770">
                  <c:v>-94.250098313377663</c:v>
                </c:pt>
                <c:pt idx="1771">
                  <c:v>-117.9751837069872</c:v>
                </c:pt>
                <c:pt idx="1772">
                  <c:v>-125.35061884232897</c:v>
                </c:pt>
                <c:pt idx="1773">
                  <c:v>-124.37640371940319</c:v>
                </c:pt>
                <c:pt idx="1774">
                  <c:v>-110.64552358444371</c:v>
                </c:pt>
                <c:pt idx="1775">
                  <c:v>-92.024981586283587</c:v>
                </c:pt>
                <c:pt idx="1776">
                  <c:v>-84.59775137019534</c:v>
                </c:pt>
                <c:pt idx="1777">
                  <c:v>-92.973842883831537</c:v>
                </c:pt>
                <c:pt idx="1778">
                  <c:v>-117.32313015403625</c:v>
                </c:pt>
                <c:pt idx="1779">
                  <c:v>-154.10094386381718</c:v>
                </c:pt>
                <c:pt idx="1780">
                  <c:v>-187.1884575582163</c:v>
                </c:pt>
                <c:pt idx="1781">
                  <c:v>-200.31438497727896</c:v>
                </c:pt>
                <c:pt idx="1782">
                  <c:v>-188.87366727564225</c:v>
                </c:pt>
                <c:pt idx="1783">
                  <c:v>-160.67611383430747</c:v>
                </c:pt>
                <c:pt idx="1784">
                  <c:v>-123.61245894756553</c:v>
                </c:pt>
                <c:pt idx="1785">
                  <c:v>-97.820992024203917</c:v>
                </c:pt>
                <c:pt idx="1786">
                  <c:v>-87.685338127859865</c:v>
                </c:pt>
                <c:pt idx="1787">
                  <c:v>-85.329957726441933</c:v>
                </c:pt>
                <c:pt idx="1788">
                  <c:v>-90.851311950771219</c:v>
                </c:pt>
                <c:pt idx="1789">
                  <c:v>-108.31956987123291</c:v>
                </c:pt>
                <c:pt idx="1790">
                  <c:v>-137.83921681891059</c:v>
                </c:pt>
                <c:pt idx="1791">
                  <c:v>-175.39266784429191</c:v>
                </c:pt>
                <c:pt idx="1792">
                  <c:v>-212.91146115364381</c:v>
                </c:pt>
                <c:pt idx="1793">
                  <c:v>-226.20216230232865</c:v>
                </c:pt>
                <c:pt idx="1794">
                  <c:v>-291.03275239338046</c:v>
                </c:pt>
                <c:pt idx="1795">
                  <c:v>-151.49439999999998</c:v>
                </c:pt>
                <c:pt idx="1796">
                  <c:v>56.505600000000008</c:v>
                </c:pt>
                <c:pt idx="1797">
                  <c:v>56.505600000000008</c:v>
                </c:pt>
                <c:pt idx="1798">
                  <c:v>56.505600000000008</c:v>
                </c:pt>
                <c:pt idx="1799">
                  <c:v>56.505600000000008</c:v>
                </c:pt>
                <c:pt idx="1800">
                  <c:v>56.505600000000008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87F-4630-9FFF-BD9283A9E9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691679"/>
        <c:axId val="317834591"/>
      </c:scatterChart>
      <c:valAx>
        <c:axId val="17256916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834591"/>
        <c:crosses val="autoZero"/>
        <c:crossBetween val="midCat"/>
      </c:valAx>
      <c:valAx>
        <c:axId val="317834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baseline="0">
                    <a:effectLst/>
                  </a:rPr>
                  <a:t>Froce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69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forces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table'!$Q$1</c:f>
              <c:strCache>
                <c:ptCount val="1"/>
                <c:pt idx="0">
                  <c:v>Total forces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table'!$R$3:$R$1803</c:f>
              <c:numCache>
                <c:formatCode>0.00</c:formatCode>
                <c:ptCount val="1801"/>
                <c:pt idx="0">
                  <c:v>56.505600000000008</c:v>
                </c:pt>
                <c:pt idx="1">
                  <c:v>56.505600000000008</c:v>
                </c:pt>
                <c:pt idx="2">
                  <c:v>56.505600000000008</c:v>
                </c:pt>
                <c:pt idx="3">
                  <c:v>56.505600000000008</c:v>
                </c:pt>
                <c:pt idx="4">
                  <c:v>56.505600000000008</c:v>
                </c:pt>
                <c:pt idx="5">
                  <c:v>56.505600000000008</c:v>
                </c:pt>
                <c:pt idx="6">
                  <c:v>56.505600000000008</c:v>
                </c:pt>
                <c:pt idx="7">
                  <c:v>56.505600000000008</c:v>
                </c:pt>
                <c:pt idx="8">
                  <c:v>56.505600000000008</c:v>
                </c:pt>
                <c:pt idx="9">
                  <c:v>56.505600000000008</c:v>
                </c:pt>
                <c:pt idx="10">
                  <c:v>56.505600000000008</c:v>
                </c:pt>
                <c:pt idx="11">
                  <c:v>64.505600000000015</c:v>
                </c:pt>
                <c:pt idx="12">
                  <c:v>124.5062829106607</c:v>
                </c:pt>
                <c:pt idx="13">
                  <c:v>264.55494029523413</c:v>
                </c:pt>
                <c:pt idx="14">
                  <c:v>385.00344187163563</c:v>
                </c:pt>
                <c:pt idx="15">
                  <c:v>366.17890184633069</c:v>
                </c:pt>
                <c:pt idx="16">
                  <c:v>339.43545746198146</c:v>
                </c:pt>
                <c:pt idx="17">
                  <c:v>405.38175284491894</c:v>
                </c:pt>
                <c:pt idx="18">
                  <c:v>428.5449950251878</c:v>
                </c:pt>
                <c:pt idx="19">
                  <c:v>300.04679016548857</c:v>
                </c:pt>
                <c:pt idx="20">
                  <c:v>153.41687967847747</c:v>
                </c:pt>
                <c:pt idx="21">
                  <c:v>101.98642716948439</c:v>
                </c:pt>
                <c:pt idx="22">
                  <c:v>98.179007975796026</c:v>
                </c:pt>
                <c:pt idx="23">
                  <c:v>102.6664354598563</c:v>
                </c:pt>
                <c:pt idx="24">
                  <c:v>150.96298941425647</c:v>
                </c:pt>
                <c:pt idx="25">
                  <c:v>184.70150922868194</c:v>
                </c:pt>
                <c:pt idx="26">
                  <c:v>205.87901793535923</c:v>
                </c:pt>
                <c:pt idx="27">
                  <c:v>264.35798363362699</c:v>
                </c:pt>
                <c:pt idx="28">
                  <c:v>279.37559511550569</c:v>
                </c:pt>
                <c:pt idx="29">
                  <c:v>270.60661617884676</c:v>
                </c:pt>
                <c:pt idx="30">
                  <c:v>221.626447120373</c:v>
                </c:pt>
                <c:pt idx="31">
                  <c:v>167.34328452132206</c:v>
                </c:pt>
                <c:pt idx="32">
                  <c:v>144.51515921504856</c:v>
                </c:pt>
                <c:pt idx="33">
                  <c:v>133.40840635921782</c:v>
                </c:pt>
                <c:pt idx="34">
                  <c:v>114.16216900094315</c:v>
                </c:pt>
                <c:pt idx="35">
                  <c:v>82.313945895279346</c:v>
                </c:pt>
                <c:pt idx="36">
                  <c:v>17.859639578262062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7.6106025137126707</c:v>
                </c:pt>
                <c:pt idx="47">
                  <c:v>0</c:v>
                </c:pt>
                <c:pt idx="48">
                  <c:v>0</c:v>
                </c:pt>
                <c:pt idx="49">
                  <c:v>37.914935343244764</c:v>
                </c:pt>
                <c:pt idx="50">
                  <c:v>45.914935343244593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15.005223745753248</c:v>
                </c:pt>
                <c:pt idx="55">
                  <c:v>54.96407837844729</c:v>
                </c:pt>
                <c:pt idx="56">
                  <c:v>58.964078378447276</c:v>
                </c:pt>
                <c:pt idx="57">
                  <c:v>70.964078378447297</c:v>
                </c:pt>
                <c:pt idx="58">
                  <c:v>83.088538846356158</c:v>
                </c:pt>
                <c:pt idx="59">
                  <c:v>155.21607241223808</c:v>
                </c:pt>
                <c:pt idx="60">
                  <c:v>168.19485411665747</c:v>
                </c:pt>
                <c:pt idx="61">
                  <c:v>108.50216391396339</c:v>
                </c:pt>
                <c:pt idx="62">
                  <c:v>96.821766103161437</c:v>
                </c:pt>
                <c:pt idx="63">
                  <c:v>108.98617684472021</c:v>
                </c:pt>
                <c:pt idx="64">
                  <c:v>125.49784765723456</c:v>
                </c:pt>
                <c:pt idx="65">
                  <c:v>101.91493534324468</c:v>
                </c:pt>
                <c:pt idx="66">
                  <c:v>86.098809038632623</c:v>
                </c:pt>
                <c:pt idx="67">
                  <c:v>150.28575583199378</c:v>
                </c:pt>
                <c:pt idx="68">
                  <c:v>255.54111635398849</c:v>
                </c:pt>
                <c:pt idx="69">
                  <c:v>313.6948458501073</c:v>
                </c:pt>
                <c:pt idx="70">
                  <c:v>332.49495028655974</c:v>
                </c:pt>
                <c:pt idx="71">
                  <c:v>315.66689957775225</c:v>
                </c:pt>
                <c:pt idx="72">
                  <c:v>258.64985334360142</c:v>
                </c:pt>
                <c:pt idx="73">
                  <c:v>192.70882898555107</c:v>
                </c:pt>
                <c:pt idx="74">
                  <c:v>158.02155400304284</c:v>
                </c:pt>
                <c:pt idx="75">
                  <c:v>155.12633272435752</c:v>
                </c:pt>
                <c:pt idx="76">
                  <c:v>164.38630289331186</c:v>
                </c:pt>
                <c:pt idx="77">
                  <c:v>157.81170816981566</c:v>
                </c:pt>
                <c:pt idx="78">
                  <c:v>122.87431715783347</c:v>
                </c:pt>
                <c:pt idx="79">
                  <c:v>71.143383958141428</c:v>
                </c:pt>
                <c:pt idx="80">
                  <c:v>42.473277872349271</c:v>
                </c:pt>
                <c:pt idx="81">
                  <c:v>13.811708169815596</c:v>
                </c:pt>
                <c:pt idx="82">
                  <c:v>20.25876932742986</c:v>
                </c:pt>
                <c:pt idx="83">
                  <c:v>55.878217361766268</c:v>
                </c:pt>
                <c:pt idx="84">
                  <c:v>35.500738494075222</c:v>
                </c:pt>
                <c:pt idx="85">
                  <c:v>22.509152214767987</c:v>
                </c:pt>
                <c:pt idx="86">
                  <c:v>25.779803629162306</c:v>
                </c:pt>
                <c:pt idx="87">
                  <c:v>32.944433163485861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56.505600000000008</c:v>
                </c:pt>
                <c:pt idx="101">
                  <c:v>56.505600000000008</c:v>
                </c:pt>
                <c:pt idx="102">
                  <c:v>56.505600000000008</c:v>
                </c:pt>
                <c:pt idx="103">
                  <c:v>56.505600000000008</c:v>
                </c:pt>
                <c:pt idx="104">
                  <c:v>56.505600000000008</c:v>
                </c:pt>
                <c:pt idx="105">
                  <c:v>56.505600000000008</c:v>
                </c:pt>
                <c:pt idx="106">
                  <c:v>56.505600000000008</c:v>
                </c:pt>
                <c:pt idx="107">
                  <c:v>56.505600000000008</c:v>
                </c:pt>
                <c:pt idx="108">
                  <c:v>56.505600000000008</c:v>
                </c:pt>
                <c:pt idx="109">
                  <c:v>56.505600000000008</c:v>
                </c:pt>
                <c:pt idx="110">
                  <c:v>56.505600000000008</c:v>
                </c:pt>
                <c:pt idx="111">
                  <c:v>56.505600000000008</c:v>
                </c:pt>
                <c:pt idx="112">
                  <c:v>56.505600000000008</c:v>
                </c:pt>
                <c:pt idx="113">
                  <c:v>56.505600000000008</c:v>
                </c:pt>
                <c:pt idx="114">
                  <c:v>56.505600000000008</c:v>
                </c:pt>
                <c:pt idx="115">
                  <c:v>56.505600000000008</c:v>
                </c:pt>
                <c:pt idx="116">
                  <c:v>56.505600000000008</c:v>
                </c:pt>
                <c:pt idx="117">
                  <c:v>56.505600000000008</c:v>
                </c:pt>
                <c:pt idx="118">
                  <c:v>56.505600000000008</c:v>
                </c:pt>
                <c:pt idx="119">
                  <c:v>56.505600000000008</c:v>
                </c:pt>
                <c:pt idx="120">
                  <c:v>56.505600000000008</c:v>
                </c:pt>
                <c:pt idx="121">
                  <c:v>56.505600000000008</c:v>
                </c:pt>
                <c:pt idx="122">
                  <c:v>56.505600000000008</c:v>
                </c:pt>
                <c:pt idx="123">
                  <c:v>56.505600000000008</c:v>
                </c:pt>
                <c:pt idx="124">
                  <c:v>56.505600000000008</c:v>
                </c:pt>
                <c:pt idx="125">
                  <c:v>56.505600000000008</c:v>
                </c:pt>
                <c:pt idx="126">
                  <c:v>56.505600000000008</c:v>
                </c:pt>
                <c:pt idx="127">
                  <c:v>56.505600000000008</c:v>
                </c:pt>
                <c:pt idx="128">
                  <c:v>56.505600000000008</c:v>
                </c:pt>
                <c:pt idx="129">
                  <c:v>56.505600000000008</c:v>
                </c:pt>
                <c:pt idx="130">
                  <c:v>56.505600000000008</c:v>
                </c:pt>
                <c:pt idx="131">
                  <c:v>56.505600000000008</c:v>
                </c:pt>
                <c:pt idx="132">
                  <c:v>56.505600000000008</c:v>
                </c:pt>
                <c:pt idx="133">
                  <c:v>56.505600000000008</c:v>
                </c:pt>
                <c:pt idx="134">
                  <c:v>56.505600000000008</c:v>
                </c:pt>
                <c:pt idx="135">
                  <c:v>56.505600000000008</c:v>
                </c:pt>
                <c:pt idx="136">
                  <c:v>56.505600000000008</c:v>
                </c:pt>
                <c:pt idx="137">
                  <c:v>64.505600000000015</c:v>
                </c:pt>
                <c:pt idx="138">
                  <c:v>132.5062829106607</c:v>
                </c:pt>
                <c:pt idx="139">
                  <c:v>292.56723268712631</c:v>
                </c:pt>
                <c:pt idx="140">
                  <c:v>449.14087764209734</c:v>
                </c:pt>
                <c:pt idx="141">
                  <c:v>470.84269100851139</c:v>
                </c:pt>
                <c:pt idx="142">
                  <c:v>349.09749128241089</c:v>
                </c:pt>
                <c:pt idx="143">
                  <c:v>202.60416292753575</c:v>
                </c:pt>
                <c:pt idx="144">
                  <c:v>139.26658626839526</c:v>
                </c:pt>
                <c:pt idx="145">
                  <c:v>179.89196170591276</c:v>
                </c:pt>
                <c:pt idx="146">
                  <c:v>249.38070694619455</c:v>
                </c:pt>
                <c:pt idx="147">
                  <c:v>263.52026604610438</c:v>
                </c:pt>
                <c:pt idx="148">
                  <c:v>221.60536302082508</c:v>
                </c:pt>
                <c:pt idx="149">
                  <c:v>155.06252364305061</c:v>
                </c:pt>
                <c:pt idx="150">
                  <c:v>79.666899577752133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30.964078378447237</c:v>
                </c:pt>
                <c:pt idx="157">
                  <c:v>143.21607241223811</c:v>
                </c:pt>
                <c:pt idx="158">
                  <c:v>243.89983671124378</c:v>
                </c:pt>
                <c:pt idx="159">
                  <c:v>301.55640724638783</c:v>
                </c:pt>
                <c:pt idx="160">
                  <c:v>311.40316840053106</c:v>
                </c:pt>
                <c:pt idx="161">
                  <c:v>281.8539640340457</c:v>
                </c:pt>
                <c:pt idx="162">
                  <c:v>235.60716642767608</c:v>
                </c:pt>
                <c:pt idx="163">
                  <c:v>229.51095062198607</c:v>
                </c:pt>
                <c:pt idx="164">
                  <c:v>211.36317506141484</c:v>
                </c:pt>
                <c:pt idx="165">
                  <c:v>177.01855050290271</c:v>
                </c:pt>
                <c:pt idx="166">
                  <c:v>158.09754934677679</c:v>
                </c:pt>
                <c:pt idx="167">
                  <c:v>199.32388616569253</c:v>
                </c:pt>
                <c:pt idx="168">
                  <c:v>237.6594406252174</c:v>
                </c:pt>
                <c:pt idx="169">
                  <c:v>192.13157721687813</c:v>
                </c:pt>
                <c:pt idx="170">
                  <c:v>89.158674850540478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91.261613633371894</c:v>
                </c:pt>
                <c:pt idx="177">
                  <c:v>175.95818250726535</c:v>
                </c:pt>
                <c:pt idx="178">
                  <c:v>201.70011687499439</c:v>
                </c:pt>
                <c:pt idx="179">
                  <c:v>143.06252364305058</c:v>
                </c:pt>
                <c:pt idx="180">
                  <c:v>83.464075111530292</c:v>
                </c:pt>
                <c:pt idx="181">
                  <c:v>55.363175061414744</c:v>
                </c:pt>
                <c:pt idx="182">
                  <c:v>23.062523643050575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11.34667907609316</c:v>
                </c:pt>
                <c:pt idx="193">
                  <c:v>31.173219768280426</c:v>
                </c:pt>
                <c:pt idx="194">
                  <c:v>39.046710568389528</c:v>
                </c:pt>
                <c:pt idx="195">
                  <c:v>50.964078378447304</c:v>
                </c:pt>
                <c:pt idx="196">
                  <c:v>58.964078378447276</c:v>
                </c:pt>
                <c:pt idx="197">
                  <c:v>58.964078378447276</c:v>
                </c:pt>
                <c:pt idx="198">
                  <c:v>78.964078378447283</c:v>
                </c:pt>
                <c:pt idx="199">
                  <c:v>99.173219768280461</c:v>
                </c:pt>
                <c:pt idx="200">
                  <c:v>119.39089754137214</c:v>
                </c:pt>
                <c:pt idx="201">
                  <c:v>139.85186223733101</c:v>
                </c:pt>
                <c:pt idx="202">
                  <c:v>160.34697246632388</c:v>
                </c:pt>
                <c:pt idx="203">
                  <c:v>221.15366068425189</c:v>
                </c:pt>
                <c:pt idx="204">
                  <c:v>250.66886871263515</c:v>
                </c:pt>
                <c:pt idx="205">
                  <c:v>256.17878418339825</c:v>
                </c:pt>
                <c:pt idx="206">
                  <c:v>294.17629786588657</c:v>
                </c:pt>
                <c:pt idx="207">
                  <c:v>300.85962457936267</c:v>
                </c:pt>
                <c:pt idx="208">
                  <c:v>275.46407511153029</c:v>
                </c:pt>
                <c:pt idx="209">
                  <c:v>297.9881129134028</c:v>
                </c:pt>
                <c:pt idx="210">
                  <c:v>297.65944062521737</c:v>
                </c:pt>
                <c:pt idx="211">
                  <c:v>240.51417791452411</c:v>
                </c:pt>
                <c:pt idx="212">
                  <c:v>202.74029594067505</c:v>
                </c:pt>
                <c:pt idx="213">
                  <c:v>180.50920527950086</c:v>
                </c:pt>
                <c:pt idx="214">
                  <c:v>190.05104682365078</c:v>
                </c:pt>
                <c:pt idx="215">
                  <c:v>224.22014180963487</c:v>
                </c:pt>
                <c:pt idx="216">
                  <c:v>251.07795219691471</c:v>
                </c:pt>
                <c:pt idx="217">
                  <c:v>254.37999596896668</c:v>
                </c:pt>
                <c:pt idx="218">
                  <c:v>237.49731240730478</c:v>
                </c:pt>
                <c:pt idx="219">
                  <c:v>212.21802847945298</c:v>
                </c:pt>
                <c:pt idx="220">
                  <c:v>186.31593002906149</c:v>
                </c:pt>
                <c:pt idx="221">
                  <c:v>155.92162371998498</c:v>
                </c:pt>
                <c:pt idx="222">
                  <c:v>136.6441431989839</c:v>
                </c:pt>
                <c:pt idx="223">
                  <c:v>133.3721259632685</c:v>
                </c:pt>
                <c:pt idx="224">
                  <c:v>133.92169831745088</c:v>
                </c:pt>
                <c:pt idx="225">
                  <c:v>146.65924183098494</c:v>
                </c:pt>
                <c:pt idx="226">
                  <c:v>151.77580076119617</c:v>
                </c:pt>
                <c:pt idx="227">
                  <c:v>148.71565655795698</c:v>
                </c:pt>
                <c:pt idx="228">
                  <c:v>145.66404873797626</c:v>
                </c:pt>
                <c:pt idx="229">
                  <c:v>138.42890867793753</c:v>
                </c:pt>
                <c:pt idx="230">
                  <c:v>123.0061389138769</c:v>
                </c:pt>
                <c:pt idx="231">
                  <c:v>99.006138913877123</c:v>
                </c:pt>
                <c:pt idx="232">
                  <c:v>46.428908677937351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26.846743872808176</c:v>
                </c:pt>
                <c:pt idx="237">
                  <c:v>41.832621541698622</c:v>
                </c:pt>
                <c:pt idx="238">
                  <c:v>4.4995799320514323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7.6106025137126707</c:v>
                </c:pt>
                <c:pt idx="251">
                  <c:v>0</c:v>
                </c:pt>
                <c:pt idx="252">
                  <c:v>0</c:v>
                </c:pt>
                <c:pt idx="253">
                  <c:v>37.914935343244764</c:v>
                </c:pt>
                <c:pt idx="254">
                  <c:v>45.914935343244593</c:v>
                </c:pt>
                <c:pt idx="255">
                  <c:v>0</c:v>
                </c:pt>
                <c:pt idx="256">
                  <c:v>0</c:v>
                </c:pt>
                <c:pt idx="257">
                  <c:v>48.095149160198233</c:v>
                </c:pt>
                <c:pt idx="258">
                  <c:v>196.55457730717046</c:v>
                </c:pt>
                <c:pt idx="259">
                  <c:v>269.97588511971037</c:v>
                </c:pt>
                <c:pt idx="260">
                  <c:v>275.75059919915196</c:v>
                </c:pt>
                <c:pt idx="261">
                  <c:v>269.69484585010724</c:v>
                </c:pt>
                <c:pt idx="262">
                  <c:v>287.78199155681</c:v>
                </c:pt>
                <c:pt idx="263">
                  <c:v>342.56826705238353</c:v>
                </c:pt>
                <c:pt idx="264">
                  <c:v>370.53870963357599</c:v>
                </c:pt>
                <c:pt idx="265">
                  <c:v>338.75500005261296</c:v>
                </c:pt>
                <c:pt idx="266">
                  <c:v>270.47327787234906</c:v>
                </c:pt>
                <c:pt idx="267">
                  <c:v>240.92561005485032</c:v>
                </c:pt>
                <c:pt idx="268">
                  <c:v>231.92649022554266</c:v>
                </c:pt>
                <c:pt idx="269">
                  <c:v>210.16216900094309</c:v>
                </c:pt>
                <c:pt idx="270">
                  <c:v>156.4746752256701</c:v>
                </c:pt>
                <c:pt idx="271">
                  <c:v>80.63157394996135</c:v>
                </c:pt>
                <c:pt idx="272">
                  <c:v>64.006027784778425</c:v>
                </c:pt>
                <c:pt idx="273">
                  <c:v>15.540453441860151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123.47197164959459</c:v>
                </c:pt>
                <c:pt idx="282">
                  <c:v>321.45872948917736</c:v>
                </c:pt>
                <c:pt idx="283">
                  <c:v>360.585606676765</c:v>
                </c:pt>
                <c:pt idx="284">
                  <c:v>372.07664597416004</c:v>
                </c:pt>
                <c:pt idx="285">
                  <c:v>364.35798363362682</c:v>
                </c:pt>
                <c:pt idx="286">
                  <c:v>344.38630289331189</c:v>
                </c:pt>
                <c:pt idx="287">
                  <c:v>348.78646700773697</c:v>
                </c:pt>
                <c:pt idx="288">
                  <c:v>353.55847597690195</c:v>
                </c:pt>
                <c:pt idx="289">
                  <c:v>302.70232980080766</c:v>
                </c:pt>
                <c:pt idx="290">
                  <c:v>197.83262154169859</c:v>
                </c:pt>
                <c:pt idx="291">
                  <c:v>98.846743872808062</c:v>
                </c:pt>
                <c:pt idx="292">
                  <c:v>29.832621541698735</c:v>
                </c:pt>
                <c:pt idx="293">
                  <c:v>20.005323341384369</c:v>
                </c:pt>
                <c:pt idx="294">
                  <c:v>42.702329800807377</c:v>
                </c:pt>
                <c:pt idx="295">
                  <c:v>69.899056136183162</c:v>
                </c:pt>
                <c:pt idx="296">
                  <c:v>93.739425769249024</c:v>
                </c:pt>
                <c:pt idx="297">
                  <c:v>109.89905613618288</c:v>
                </c:pt>
                <c:pt idx="298">
                  <c:v>114.37999596896668</c:v>
                </c:pt>
                <c:pt idx="299">
                  <c:v>102.70232980080738</c:v>
                </c:pt>
                <c:pt idx="300">
                  <c:v>86.702329800807718</c:v>
                </c:pt>
                <c:pt idx="301">
                  <c:v>66.379995968966853</c:v>
                </c:pt>
                <c:pt idx="302">
                  <c:v>41.580136857645307</c:v>
                </c:pt>
                <c:pt idx="303">
                  <c:v>20.318117956709031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24.925610054850424</c:v>
                </c:pt>
                <c:pt idx="308">
                  <c:v>56.23330937258644</c:v>
                </c:pt>
                <c:pt idx="309">
                  <c:v>59.95877928699322</c:v>
                </c:pt>
                <c:pt idx="310">
                  <c:v>47.413816579770568</c:v>
                </c:pt>
                <c:pt idx="311">
                  <c:v>34.740295940674962</c:v>
                </c:pt>
                <c:pt idx="312">
                  <c:v>9.8117081698155388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19.694408264577682</c:v>
                </c:pt>
                <c:pt idx="322">
                  <c:v>39.09088596820191</c:v>
                </c:pt>
                <c:pt idx="323">
                  <c:v>43.090885968202109</c:v>
                </c:pt>
                <c:pt idx="324">
                  <c:v>26.586897900620329</c:v>
                </c:pt>
                <c:pt idx="325">
                  <c:v>50.257734962172584</c:v>
                </c:pt>
                <c:pt idx="326">
                  <c:v>54.257734962172783</c:v>
                </c:pt>
                <c:pt idx="327">
                  <c:v>42.014448039305577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29.381752844918896</c:v>
                </c:pt>
                <c:pt idx="332">
                  <c:v>21.26702385392479</c:v>
                </c:pt>
                <c:pt idx="333">
                  <c:v>16.821766103161508</c:v>
                </c:pt>
                <c:pt idx="334">
                  <c:v>24.660428459575876</c:v>
                </c:pt>
                <c:pt idx="335">
                  <c:v>16.346972466323876</c:v>
                </c:pt>
                <c:pt idx="336">
                  <c:v>32.095149160198218</c:v>
                </c:pt>
                <c:pt idx="337">
                  <c:v>59.996810025060299</c:v>
                </c:pt>
                <c:pt idx="338">
                  <c:v>104.09514916019818</c:v>
                </c:pt>
                <c:pt idx="339">
                  <c:v>192.55457730717055</c:v>
                </c:pt>
                <c:pt idx="340">
                  <c:v>289.91493534324468</c:v>
                </c:pt>
                <c:pt idx="341">
                  <c:v>316.10656638103137</c:v>
                </c:pt>
                <c:pt idx="342">
                  <c:v>222.42163352073575</c:v>
                </c:pt>
                <c:pt idx="343">
                  <c:v>115.1760790731218</c:v>
                </c:pt>
                <c:pt idx="344">
                  <c:v>87.433707119863271</c:v>
                </c:pt>
                <c:pt idx="345">
                  <c:v>111.60716642767585</c:v>
                </c:pt>
                <c:pt idx="346">
                  <c:v>112.40463535168485</c:v>
                </c:pt>
                <c:pt idx="347">
                  <c:v>96.585606676765039</c:v>
                </c:pt>
                <c:pt idx="348">
                  <c:v>113.04401045774615</c:v>
                </c:pt>
                <c:pt idx="349">
                  <c:v>109.60536302082502</c:v>
                </c:pt>
                <c:pt idx="350">
                  <c:v>89.986427169484358</c:v>
                </c:pt>
                <c:pt idx="351">
                  <c:v>70.082546844975042</c:v>
                </c:pt>
                <c:pt idx="352">
                  <c:v>61.986427169484386</c:v>
                </c:pt>
                <c:pt idx="353">
                  <c:v>61.890648949323904</c:v>
                </c:pt>
                <c:pt idx="354">
                  <c:v>65.795212184493963</c:v>
                </c:pt>
                <c:pt idx="355">
                  <c:v>77.795212184494119</c:v>
                </c:pt>
                <c:pt idx="356">
                  <c:v>81.986427169484386</c:v>
                </c:pt>
                <c:pt idx="357">
                  <c:v>66.082546844974985</c:v>
                </c:pt>
                <c:pt idx="358">
                  <c:v>17.890648949323989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16.106566381031335</c:v>
                </c:pt>
                <c:pt idx="364">
                  <c:v>47.821109724867071</c:v>
                </c:pt>
                <c:pt idx="365">
                  <c:v>67.821109724867213</c:v>
                </c:pt>
                <c:pt idx="366">
                  <c:v>83.891961705912678</c:v>
                </c:pt>
                <c:pt idx="367">
                  <c:v>116.17878418339822</c:v>
                </c:pt>
                <c:pt idx="368">
                  <c:v>156.84410989456552</c:v>
                </c:pt>
                <c:pt idx="369">
                  <c:v>153.93403530901043</c:v>
                </c:pt>
                <c:pt idx="370">
                  <c:v>106.58689790062033</c:v>
                </c:pt>
                <c:pt idx="371">
                  <c:v>46.753528101826198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20.505600000000008</c:v>
                </c:pt>
                <c:pt idx="387">
                  <c:v>56.505600000000008</c:v>
                </c:pt>
                <c:pt idx="388">
                  <c:v>56.505600000000008</c:v>
                </c:pt>
                <c:pt idx="389">
                  <c:v>56.505600000000008</c:v>
                </c:pt>
                <c:pt idx="390">
                  <c:v>56.505600000000008</c:v>
                </c:pt>
                <c:pt idx="391">
                  <c:v>76.505600000000015</c:v>
                </c:pt>
                <c:pt idx="392">
                  <c:v>140.50986819162927</c:v>
                </c:pt>
                <c:pt idx="393">
                  <c:v>228.58089090033997</c:v>
                </c:pt>
                <c:pt idx="394">
                  <c:v>304.89895654055164</c:v>
                </c:pt>
                <c:pt idx="395">
                  <c:v>357.68174288535579</c:v>
                </c:pt>
                <c:pt idx="396">
                  <c:v>391.08853884635624</c:v>
                </c:pt>
                <c:pt idx="397">
                  <c:v>405.21017154142305</c:v>
                </c:pt>
                <c:pt idx="398">
                  <c:v>367.96315514228843</c:v>
                </c:pt>
                <c:pt idx="399">
                  <c:v>254.50409498301303</c:v>
                </c:pt>
                <c:pt idx="400">
                  <c:v>123.69440826457787</c:v>
                </c:pt>
                <c:pt idx="401">
                  <c:v>39.694408264577675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3.9481526404868532</c:v>
                </c:pt>
                <c:pt idx="410">
                  <c:v>51.804229218748624</c:v>
                </c:pt>
                <c:pt idx="411">
                  <c:v>71.851862237330963</c:v>
                </c:pt>
                <c:pt idx="412">
                  <c:v>79.948152640486853</c:v>
                </c:pt>
                <c:pt idx="413">
                  <c:v>88.095149160198218</c:v>
                </c:pt>
                <c:pt idx="414">
                  <c:v>116.29592489443806</c:v>
                </c:pt>
                <c:pt idx="415">
                  <c:v>160.82176610316142</c:v>
                </c:pt>
                <c:pt idx="416">
                  <c:v>173.67455079068534</c:v>
                </c:pt>
                <c:pt idx="417">
                  <c:v>130.47577572332807</c:v>
                </c:pt>
                <c:pt idx="418">
                  <c:v>66.733915953064979</c:v>
                </c:pt>
                <c:pt idx="419">
                  <c:v>2.5397985977666977</c:v>
                </c:pt>
                <c:pt idx="420">
                  <c:v>0</c:v>
                </c:pt>
                <c:pt idx="421">
                  <c:v>5.2101715414230441</c:v>
                </c:pt>
                <c:pt idx="422">
                  <c:v>52.986176844720035</c:v>
                </c:pt>
                <c:pt idx="423">
                  <c:v>101.09749128241096</c:v>
                </c:pt>
                <c:pt idx="424">
                  <c:v>169.55640724638789</c:v>
                </c:pt>
                <c:pt idx="425">
                  <c:v>278.73391595306498</c:v>
                </c:pt>
                <c:pt idx="426">
                  <c:v>397.2256862262202</c:v>
                </c:pt>
                <c:pt idx="427">
                  <c:v>429.32315019029909</c:v>
                </c:pt>
                <c:pt idx="428">
                  <c:v>313.55378173321043</c:v>
                </c:pt>
                <c:pt idx="429">
                  <c:v>151.5512954156988</c:v>
                </c:pt>
                <c:pt idx="430">
                  <c:v>51.66551222369749</c:v>
                </c:pt>
                <c:pt idx="431">
                  <c:v>10.873165129643752</c:v>
                </c:pt>
                <c:pt idx="432">
                  <c:v>13.879017935359336</c:v>
                </c:pt>
                <c:pt idx="433">
                  <c:v>41.23161862903487</c:v>
                </c:pt>
                <c:pt idx="434">
                  <c:v>45.018550502902684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4.506282910660687</c:v>
                </c:pt>
                <c:pt idx="445">
                  <c:v>48.505600000000008</c:v>
                </c:pt>
                <c:pt idx="446">
                  <c:v>56.505600000000008</c:v>
                </c:pt>
                <c:pt idx="447">
                  <c:v>56.505600000000008</c:v>
                </c:pt>
                <c:pt idx="448">
                  <c:v>56.505600000000008</c:v>
                </c:pt>
                <c:pt idx="449">
                  <c:v>56.505600000000008</c:v>
                </c:pt>
                <c:pt idx="450">
                  <c:v>56.505600000000008</c:v>
                </c:pt>
                <c:pt idx="451">
                  <c:v>56.505600000000008</c:v>
                </c:pt>
                <c:pt idx="452">
                  <c:v>56.505600000000008</c:v>
                </c:pt>
                <c:pt idx="453">
                  <c:v>56.505600000000008</c:v>
                </c:pt>
                <c:pt idx="454">
                  <c:v>56.505600000000008</c:v>
                </c:pt>
                <c:pt idx="455">
                  <c:v>56.505600000000008</c:v>
                </c:pt>
                <c:pt idx="456">
                  <c:v>56.505600000000008</c:v>
                </c:pt>
                <c:pt idx="457">
                  <c:v>56.505600000000008</c:v>
                </c:pt>
                <c:pt idx="458">
                  <c:v>56.505600000000008</c:v>
                </c:pt>
                <c:pt idx="459">
                  <c:v>56.505600000000008</c:v>
                </c:pt>
                <c:pt idx="460">
                  <c:v>56.505600000000008</c:v>
                </c:pt>
                <c:pt idx="461">
                  <c:v>56.505600000000008</c:v>
                </c:pt>
                <c:pt idx="462">
                  <c:v>56.505600000000008</c:v>
                </c:pt>
                <c:pt idx="463">
                  <c:v>56.505600000000008</c:v>
                </c:pt>
                <c:pt idx="464">
                  <c:v>56.505600000000008</c:v>
                </c:pt>
                <c:pt idx="465">
                  <c:v>56.505600000000008</c:v>
                </c:pt>
                <c:pt idx="466">
                  <c:v>56.505600000000008</c:v>
                </c:pt>
                <c:pt idx="467">
                  <c:v>56.505600000000008</c:v>
                </c:pt>
                <c:pt idx="468">
                  <c:v>56.505600000000008</c:v>
                </c:pt>
                <c:pt idx="469">
                  <c:v>56.505600000000008</c:v>
                </c:pt>
                <c:pt idx="470">
                  <c:v>56.505600000000008</c:v>
                </c:pt>
                <c:pt idx="471">
                  <c:v>56.505600000000008</c:v>
                </c:pt>
                <c:pt idx="472">
                  <c:v>56.505600000000008</c:v>
                </c:pt>
                <c:pt idx="473">
                  <c:v>56.505600000000008</c:v>
                </c:pt>
                <c:pt idx="474">
                  <c:v>56.505600000000008</c:v>
                </c:pt>
                <c:pt idx="475">
                  <c:v>56.505600000000008</c:v>
                </c:pt>
                <c:pt idx="476">
                  <c:v>56.505600000000008</c:v>
                </c:pt>
                <c:pt idx="477">
                  <c:v>56.505600000000008</c:v>
                </c:pt>
                <c:pt idx="478">
                  <c:v>56.505600000000008</c:v>
                </c:pt>
                <c:pt idx="479">
                  <c:v>56.505600000000008</c:v>
                </c:pt>
                <c:pt idx="480">
                  <c:v>56.505600000000008</c:v>
                </c:pt>
                <c:pt idx="481">
                  <c:v>56.505600000000008</c:v>
                </c:pt>
                <c:pt idx="482">
                  <c:v>56.505600000000008</c:v>
                </c:pt>
                <c:pt idx="483">
                  <c:v>56.505600000000008</c:v>
                </c:pt>
                <c:pt idx="484">
                  <c:v>56.505600000000008</c:v>
                </c:pt>
                <c:pt idx="485">
                  <c:v>56.505600000000008</c:v>
                </c:pt>
                <c:pt idx="486">
                  <c:v>56.505600000000008</c:v>
                </c:pt>
                <c:pt idx="487">
                  <c:v>56.505600000000008</c:v>
                </c:pt>
                <c:pt idx="488">
                  <c:v>56.505600000000008</c:v>
                </c:pt>
                <c:pt idx="489">
                  <c:v>56.505600000000008</c:v>
                </c:pt>
                <c:pt idx="490">
                  <c:v>56.505600000000008</c:v>
                </c:pt>
                <c:pt idx="491">
                  <c:v>56.505600000000008</c:v>
                </c:pt>
                <c:pt idx="492">
                  <c:v>56.505600000000008</c:v>
                </c:pt>
                <c:pt idx="493">
                  <c:v>56.505600000000008</c:v>
                </c:pt>
                <c:pt idx="494">
                  <c:v>56.505600000000008</c:v>
                </c:pt>
                <c:pt idx="495">
                  <c:v>56.505600000000008</c:v>
                </c:pt>
                <c:pt idx="496">
                  <c:v>56.505600000000008</c:v>
                </c:pt>
                <c:pt idx="497">
                  <c:v>56.505600000000008</c:v>
                </c:pt>
                <c:pt idx="498">
                  <c:v>56.505600000000008</c:v>
                </c:pt>
                <c:pt idx="499">
                  <c:v>56.505600000000008</c:v>
                </c:pt>
                <c:pt idx="500">
                  <c:v>56.505600000000008</c:v>
                </c:pt>
                <c:pt idx="501">
                  <c:v>56.505600000000008</c:v>
                </c:pt>
                <c:pt idx="502">
                  <c:v>56.505600000000008</c:v>
                </c:pt>
                <c:pt idx="503">
                  <c:v>56.505600000000008</c:v>
                </c:pt>
                <c:pt idx="504">
                  <c:v>56.505600000000008</c:v>
                </c:pt>
                <c:pt idx="505">
                  <c:v>56.505600000000008</c:v>
                </c:pt>
                <c:pt idx="506">
                  <c:v>56.505600000000008</c:v>
                </c:pt>
                <c:pt idx="507">
                  <c:v>56.505600000000008</c:v>
                </c:pt>
                <c:pt idx="508">
                  <c:v>56.505600000000008</c:v>
                </c:pt>
                <c:pt idx="509">
                  <c:v>56.505600000000008</c:v>
                </c:pt>
                <c:pt idx="510">
                  <c:v>56.505600000000008</c:v>
                </c:pt>
                <c:pt idx="511">
                  <c:v>76.505600000000015</c:v>
                </c:pt>
                <c:pt idx="512">
                  <c:v>156.50986819162927</c:v>
                </c:pt>
                <c:pt idx="513">
                  <c:v>300.61230479073117</c:v>
                </c:pt>
                <c:pt idx="514">
                  <c:v>429.24928970948031</c:v>
                </c:pt>
                <c:pt idx="515">
                  <c:v>466.88281200982641</c:v>
                </c:pt>
                <c:pt idx="516">
                  <c:v>409.32421762175665</c:v>
                </c:pt>
                <c:pt idx="517">
                  <c:v>267.680430128767</c:v>
                </c:pt>
                <c:pt idx="518">
                  <c:v>120.69386954921589</c:v>
                </c:pt>
                <c:pt idx="519">
                  <c:v>40.693869549216018</c:v>
                </c:pt>
                <c:pt idx="520">
                  <c:v>0.25134344109551421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16.505600000000008</c:v>
                </c:pt>
                <c:pt idx="531">
                  <c:v>56.505600000000008</c:v>
                </c:pt>
                <c:pt idx="532">
                  <c:v>64.505600000000015</c:v>
                </c:pt>
                <c:pt idx="533">
                  <c:v>104.50628291066069</c:v>
                </c:pt>
                <c:pt idx="534">
                  <c:v>176.53018478378448</c:v>
                </c:pt>
                <c:pt idx="535">
                  <c:v>216.68042512913405</c:v>
                </c:pt>
                <c:pt idx="536">
                  <c:v>256.96724760661954</c:v>
                </c:pt>
                <c:pt idx="537">
                  <c:v>369.65357282060273</c:v>
                </c:pt>
                <c:pt idx="538">
                  <c:v>483.39089754137217</c:v>
                </c:pt>
                <c:pt idx="539">
                  <c:v>466.53979859776678</c:v>
                </c:pt>
                <c:pt idx="540">
                  <c:v>293.61579894113362</c:v>
                </c:pt>
                <c:pt idx="541">
                  <c:v>122.75352810182613</c:v>
                </c:pt>
                <c:pt idx="542">
                  <c:v>58.753528101826227</c:v>
                </c:pt>
                <c:pt idx="543">
                  <c:v>30.586897900620386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16.194854116657453</c:v>
                </c:pt>
                <c:pt idx="552">
                  <c:v>19.996810025060299</c:v>
                </c:pt>
                <c:pt idx="553">
                  <c:v>19.709987547574784</c:v>
                </c:pt>
                <c:pt idx="554">
                  <c:v>35.525601669191254</c:v>
                </c:pt>
                <c:pt idx="555">
                  <c:v>51.435457461981464</c:v>
                </c:pt>
                <c:pt idx="556">
                  <c:v>67.435457461981542</c:v>
                </c:pt>
                <c:pt idx="557">
                  <c:v>87.525601669191275</c:v>
                </c:pt>
                <c:pt idx="558">
                  <c:v>107.7569376554965</c:v>
                </c:pt>
                <c:pt idx="559">
                  <c:v>168.09514916019816</c:v>
                </c:pt>
                <c:pt idx="560">
                  <c:v>161.15366068425186</c:v>
                </c:pt>
                <c:pt idx="561">
                  <c:v>81.43962952341154</c:v>
                </c:pt>
                <c:pt idx="562">
                  <c:v>61.43962952341154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56.505600000000008</c:v>
                </c:pt>
                <c:pt idx="569">
                  <c:v>56.505600000000008</c:v>
                </c:pt>
                <c:pt idx="570">
                  <c:v>56.505600000000008</c:v>
                </c:pt>
                <c:pt idx="571">
                  <c:v>56.505600000000008</c:v>
                </c:pt>
                <c:pt idx="572">
                  <c:v>56.505600000000008</c:v>
                </c:pt>
                <c:pt idx="573">
                  <c:v>56.505600000000008</c:v>
                </c:pt>
                <c:pt idx="574">
                  <c:v>56.505600000000008</c:v>
                </c:pt>
                <c:pt idx="575">
                  <c:v>56.505600000000008</c:v>
                </c:pt>
                <c:pt idx="576">
                  <c:v>56.505600000000008</c:v>
                </c:pt>
                <c:pt idx="577">
                  <c:v>56.505600000000008</c:v>
                </c:pt>
                <c:pt idx="578">
                  <c:v>56.505600000000008</c:v>
                </c:pt>
                <c:pt idx="579">
                  <c:v>56.505600000000008</c:v>
                </c:pt>
                <c:pt idx="580">
                  <c:v>56.505600000000008</c:v>
                </c:pt>
                <c:pt idx="581">
                  <c:v>56.505600000000008</c:v>
                </c:pt>
                <c:pt idx="582">
                  <c:v>56.505600000000008</c:v>
                </c:pt>
                <c:pt idx="583">
                  <c:v>56.505600000000008</c:v>
                </c:pt>
                <c:pt idx="584">
                  <c:v>56.505600000000008</c:v>
                </c:pt>
                <c:pt idx="585">
                  <c:v>56.505600000000008</c:v>
                </c:pt>
                <c:pt idx="586">
                  <c:v>56.505600000000008</c:v>
                </c:pt>
                <c:pt idx="587">
                  <c:v>56.505600000000008</c:v>
                </c:pt>
                <c:pt idx="588">
                  <c:v>56.505600000000008</c:v>
                </c:pt>
                <c:pt idx="589">
                  <c:v>56.505600000000008</c:v>
                </c:pt>
                <c:pt idx="590">
                  <c:v>56.505600000000008</c:v>
                </c:pt>
                <c:pt idx="591">
                  <c:v>56.505600000000008</c:v>
                </c:pt>
                <c:pt idx="592">
                  <c:v>56.505600000000008</c:v>
                </c:pt>
                <c:pt idx="593">
                  <c:v>56.505600000000008</c:v>
                </c:pt>
                <c:pt idx="594">
                  <c:v>56.505600000000008</c:v>
                </c:pt>
                <c:pt idx="595">
                  <c:v>56.505600000000008</c:v>
                </c:pt>
                <c:pt idx="596">
                  <c:v>56.505600000000008</c:v>
                </c:pt>
                <c:pt idx="597">
                  <c:v>56.505600000000008</c:v>
                </c:pt>
                <c:pt idx="598">
                  <c:v>56.505600000000008</c:v>
                </c:pt>
                <c:pt idx="599">
                  <c:v>56.505600000000008</c:v>
                </c:pt>
                <c:pt idx="600">
                  <c:v>96.505600000000015</c:v>
                </c:pt>
                <c:pt idx="601">
                  <c:v>140.52267276651699</c:v>
                </c:pt>
                <c:pt idx="602">
                  <c:v>208.58089090033997</c:v>
                </c:pt>
                <c:pt idx="603">
                  <c:v>336.89895654055158</c:v>
                </c:pt>
                <c:pt idx="604">
                  <c:v>433.91939579527229</c:v>
                </c:pt>
                <c:pt idx="605">
                  <c:v>487.94815264048685</c:v>
                </c:pt>
                <c:pt idx="606">
                  <c:v>515.19880738532265</c:v>
                </c:pt>
                <c:pt idx="607">
                  <c:v>495.60716642767591</c:v>
                </c:pt>
                <c:pt idx="608">
                  <c:v>444.38754105243441</c:v>
                </c:pt>
                <c:pt idx="609">
                  <c:v>409.18140316274139</c:v>
                </c:pt>
                <c:pt idx="610">
                  <c:v>406.20762562534486</c:v>
                </c:pt>
                <c:pt idx="611">
                  <c:v>391.92649022554269</c:v>
                </c:pt>
                <c:pt idx="612">
                  <c:v>309.26258340042932</c:v>
                </c:pt>
                <c:pt idx="613">
                  <c:v>188.33448627983245</c:v>
                </c:pt>
                <c:pt idx="614">
                  <c:v>104.99690962069178</c:v>
                </c:pt>
                <c:pt idx="615">
                  <c:v>84.665015039601116</c:v>
                </c:pt>
                <c:pt idx="616">
                  <c:v>84.499579932051716</c:v>
                </c:pt>
                <c:pt idx="617">
                  <c:v>72.169734082943208</c:v>
                </c:pt>
                <c:pt idx="618">
                  <c:v>47.514139848690547</c:v>
                </c:pt>
                <c:pt idx="619">
                  <c:v>18.219341236041814</c:v>
                </c:pt>
                <c:pt idx="620">
                  <c:v>8.4746752256699907</c:v>
                </c:pt>
                <c:pt idx="621">
                  <c:v>30.924468025926913</c:v>
                </c:pt>
                <c:pt idx="622">
                  <c:v>66.162169000943038</c:v>
                </c:pt>
                <c:pt idx="623">
                  <c:v>94.0107335619374</c:v>
                </c:pt>
                <c:pt idx="624">
                  <c:v>122.31394589527935</c:v>
                </c:pt>
                <c:pt idx="625">
                  <c:v>139.23177782323293</c:v>
                </c:pt>
                <c:pt idx="626">
                  <c:v>128.16190214307866</c:v>
                </c:pt>
                <c:pt idx="627">
                  <c:v>104.63157394996112</c:v>
                </c:pt>
                <c:pt idx="628">
                  <c:v>92.631573949961236</c:v>
                </c:pt>
                <c:pt idx="629">
                  <c:v>96.631573949961293</c:v>
                </c:pt>
                <c:pt idx="630">
                  <c:v>120.78881412958287</c:v>
                </c:pt>
                <c:pt idx="631">
                  <c:v>157.7394257692491</c:v>
                </c:pt>
                <c:pt idx="632">
                  <c:v>183.35109492845319</c:v>
                </c:pt>
                <c:pt idx="633">
                  <c:v>201.33017002310319</c:v>
                </c:pt>
                <c:pt idx="634">
                  <c:v>207.70123583698376</c:v>
                </c:pt>
                <c:pt idx="635">
                  <c:v>193.96286521749016</c:v>
                </c:pt>
                <c:pt idx="636">
                  <c:v>159.74184748856078</c:v>
                </c:pt>
                <c:pt idx="637">
                  <c:v>120.46300114623864</c:v>
                </c:pt>
                <c:pt idx="638">
                  <c:v>100.46300114623864</c:v>
                </c:pt>
                <c:pt idx="639">
                  <c:v>92.282200548823852</c:v>
                </c:pt>
                <c:pt idx="640">
                  <c:v>91.921623719984922</c:v>
                </c:pt>
                <c:pt idx="641">
                  <c:v>119.74184748856078</c:v>
                </c:pt>
                <c:pt idx="642">
                  <c:v>172.64414319898384</c:v>
                </c:pt>
                <c:pt idx="643">
                  <c:v>190.8444813476944</c:v>
                </c:pt>
                <c:pt idx="644">
                  <c:v>156.52700248794429</c:v>
                </c:pt>
                <c:pt idx="645">
                  <c:v>137.0939890639734</c:v>
                </c:pt>
                <c:pt idx="646">
                  <c:v>141.85475153997075</c:v>
                </c:pt>
                <c:pt idx="647">
                  <c:v>142.62097730125379</c:v>
                </c:pt>
                <c:pt idx="648">
                  <c:v>135.39266634782183</c:v>
                </c:pt>
                <c:pt idx="649">
                  <c:v>115.78055960308767</c:v>
                </c:pt>
                <c:pt idx="650">
                  <c:v>75.586442247789734</c:v>
                </c:pt>
                <c:pt idx="651">
                  <c:v>6.0457957972962646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34.96407837844729</c:v>
                </c:pt>
                <c:pt idx="666">
                  <c:v>139.17321976828046</c:v>
                </c:pt>
                <c:pt idx="667">
                  <c:v>319.85186223733103</c:v>
                </c:pt>
                <c:pt idx="668">
                  <c:v>430.66886871263517</c:v>
                </c:pt>
                <c:pt idx="669">
                  <c:v>425.69484585010736</c:v>
                </c:pt>
                <c:pt idx="670">
                  <c:v>421.89064894932403</c:v>
                </c:pt>
                <c:pt idx="671">
                  <c:v>313.9881129134028</c:v>
                </c:pt>
                <c:pt idx="672">
                  <c:v>236.24171809364611</c:v>
                </c:pt>
                <c:pt idx="673">
                  <c:v>238.63190540602542</c:v>
                </c:pt>
                <c:pt idx="674">
                  <c:v>241.15867485054065</c:v>
                </c:pt>
                <c:pt idx="675">
                  <c:v>175.82202642719176</c:v>
                </c:pt>
                <c:pt idx="676">
                  <c:v>104.23330937258626</c:v>
                </c:pt>
                <c:pt idx="677">
                  <c:v>32.509205279501018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158.60416292753584</c:v>
                </c:pt>
                <c:pt idx="686">
                  <c:v>264.2513434410954</c:v>
                </c:pt>
                <c:pt idx="687">
                  <c:v>250.25773496217261</c:v>
                </c:pt>
                <c:pt idx="688">
                  <c:v>247.95818250726538</c:v>
                </c:pt>
                <c:pt idx="689">
                  <c:v>246.27581056194751</c:v>
                </c:pt>
                <c:pt idx="690">
                  <c:v>172.17993621158786</c:v>
                </c:pt>
                <c:pt idx="691">
                  <c:v>104.80684819809196</c:v>
                </c:pt>
                <c:pt idx="692">
                  <c:v>109.01855050290274</c:v>
                </c:pt>
                <c:pt idx="693">
                  <c:v>137.77026441264599</c:v>
                </c:pt>
                <c:pt idx="694">
                  <c:v>130.76133850895758</c:v>
                </c:pt>
                <c:pt idx="695">
                  <c:v>63.323886165692301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32.178784183398172</c:v>
                </c:pt>
                <c:pt idx="702">
                  <c:v>56.034690033994792</c:v>
                </c:pt>
                <c:pt idx="703">
                  <c:v>60.034690033994707</c:v>
                </c:pt>
                <c:pt idx="704">
                  <c:v>19.9631551422885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74.964078378447226</c:v>
                </c:pt>
                <c:pt idx="710">
                  <c:v>263.48035883792124</c:v>
                </c:pt>
                <c:pt idx="711">
                  <c:v>377.49784765723462</c:v>
                </c:pt>
                <c:pt idx="712">
                  <c:v>252.10656638103129</c:v>
                </c:pt>
                <c:pt idx="713">
                  <c:v>68.619261559536582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98.964078378447283</c:v>
                </c:pt>
                <c:pt idx="719">
                  <c:v>219.39089754137217</c:v>
                </c:pt>
                <c:pt idx="720">
                  <c:v>280.87622822835073</c:v>
                </c:pt>
                <c:pt idx="721">
                  <c:v>246.34875434044159</c:v>
                </c:pt>
                <c:pt idx="722">
                  <c:v>223.75059919915196</c:v>
                </c:pt>
                <c:pt idx="723">
                  <c:v>201.14868804922864</c:v>
                </c:pt>
                <c:pt idx="724">
                  <c:v>230.33951351378914</c:v>
                </c:pt>
                <c:pt idx="725">
                  <c:v>304.58560667676488</c:v>
                </c:pt>
                <c:pt idx="726">
                  <c:v>399.7688239938584</c:v>
                </c:pt>
                <c:pt idx="727">
                  <c:v>393.18140316274145</c:v>
                </c:pt>
                <c:pt idx="728">
                  <c:v>296.89985171014325</c:v>
                </c:pt>
                <c:pt idx="729">
                  <c:v>236.09587360212464</c:v>
                </c:pt>
                <c:pt idx="730">
                  <c:v>154.05104682365055</c:v>
                </c:pt>
                <c:pt idx="731">
                  <c:v>102.47871962490137</c:v>
                </c:pt>
                <c:pt idx="732">
                  <c:v>98.62196013597918</c:v>
                </c:pt>
                <c:pt idx="733">
                  <c:v>102.90946552412515</c:v>
                </c:pt>
                <c:pt idx="734">
                  <c:v>107.19833673359278</c:v>
                </c:pt>
                <c:pt idx="735">
                  <c:v>115.63420446277178</c:v>
                </c:pt>
                <c:pt idx="736">
                  <c:v>128.22014180963492</c:v>
                </c:pt>
                <c:pt idx="737">
                  <c:v>125.10929148983996</c:v>
                </c:pt>
                <c:pt idx="738">
                  <c:v>105.55847597690209</c:v>
                </c:pt>
                <c:pt idx="739">
                  <c:v>141.70888704991677</c:v>
                </c:pt>
                <c:pt idx="740">
                  <c:v>183.54045344186</c:v>
                </c:pt>
                <c:pt idx="741">
                  <c:v>169.26258340042961</c:v>
                </c:pt>
                <c:pt idx="742">
                  <c:v>130.54099215722189</c:v>
                </c:pt>
                <c:pt idx="743">
                  <c:v>102.70232980080738</c:v>
                </c:pt>
                <c:pt idx="744">
                  <c:v>98.86400889972353</c:v>
                </c:pt>
                <c:pt idx="745">
                  <c:v>98.86400889972353</c:v>
                </c:pt>
                <c:pt idx="746">
                  <c:v>115.02602945396977</c:v>
                </c:pt>
                <c:pt idx="747">
                  <c:v>139.67752622425837</c:v>
                </c:pt>
                <c:pt idx="748">
                  <c:v>156.8307916024813</c:v>
                </c:pt>
                <c:pt idx="749">
                  <c:v>146.16929649741354</c:v>
                </c:pt>
                <c:pt idx="750">
                  <c:v>114.84674387280801</c:v>
                </c:pt>
                <c:pt idx="751">
                  <c:v>94.84674387280829</c:v>
                </c:pt>
                <c:pt idx="752">
                  <c:v>78.676869845963964</c:v>
                </c:pt>
                <c:pt idx="753">
                  <c:v>50.000788291890856</c:v>
                </c:pt>
                <c:pt idx="754">
                  <c:v>28.66501503960145</c:v>
                </c:pt>
                <c:pt idx="755">
                  <c:v>7.1883914635462745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219.30280206614447</c:v>
                </c:pt>
                <c:pt idx="766">
                  <c:v>312.87622822835073</c:v>
                </c:pt>
                <c:pt idx="767">
                  <c:v>318.73391595306487</c:v>
                </c:pt>
                <c:pt idx="768">
                  <c:v>325.0720313275674</c:v>
                </c:pt>
                <c:pt idx="769">
                  <c:v>375.69440826457793</c:v>
                </c:pt>
                <c:pt idx="770">
                  <c:v>459.97369719206239</c:v>
                </c:pt>
                <c:pt idx="771">
                  <c:v>469.77980362916207</c:v>
                </c:pt>
                <c:pt idx="772">
                  <c:v>451.68561502272121</c:v>
                </c:pt>
                <c:pt idx="773">
                  <c:v>394.31394589527923</c:v>
                </c:pt>
                <c:pt idx="774">
                  <c:v>351.02602945396967</c:v>
                </c:pt>
                <c:pt idx="775">
                  <c:v>364.73789421989568</c:v>
                </c:pt>
                <c:pt idx="776">
                  <c:v>322.47434376960581</c:v>
                </c:pt>
                <c:pt idx="777">
                  <c:v>270.62097730125362</c:v>
                </c:pt>
                <c:pt idx="778">
                  <c:v>254.13660138243321</c:v>
                </c:pt>
                <c:pt idx="779">
                  <c:v>237.55849597543448</c:v>
                </c:pt>
                <c:pt idx="780">
                  <c:v>212.24182268891076</c:v>
                </c:pt>
                <c:pt idx="781">
                  <c:v>190.34518752380419</c:v>
                </c:pt>
                <c:pt idx="782">
                  <c:v>171.83785950038504</c:v>
                </c:pt>
                <c:pt idx="783">
                  <c:v>156.9142974292819</c:v>
                </c:pt>
                <c:pt idx="784">
                  <c:v>153.56425765058384</c:v>
                </c:pt>
                <c:pt idx="785">
                  <c:v>170.43565165361122</c:v>
                </c:pt>
                <c:pt idx="786">
                  <c:v>175.97373718912732</c:v>
                </c:pt>
                <c:pt idx="787">
                  <c:v>153.08261337440581</c:v>
                </c:pt>
                <c:pt idx="788">
                  <c:v>133.30541297745259</c:v>
                </c:pt>
                <c:pt idx="789">
                  <c:v>133.30541297745316</c:v>
                </c:pt>
                <c:pt idx="790">
                  <c:v>145.52855403583018</c:v>
                </c:pt>
                <c:pt idx="791">
                  <c:v>154.20002594294314</c:v>
                </c:pt>
                <c:pt idx="792">
                  <c:v>126.87457094802949</c:v>
                </c:pt>
                <c:pt idx="793">
                  <c:v>29.97586051857521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45.767638899468601</c:v>
                </c:pt>
                <c:pt idx="801">
                  <c:v>113.62644712037317</c:v>
                </c:pt>
                <c:pt idx="802">
                  <c:v>222.7655421023872</c:v>
                </c:pt>
                <c:pt idx="803">
                  <c:v>342.61852404994227</c:v>
                </c:pt>
                <c:pt idx="804">
                  <c:v>364.49957993205146</c:v>
                </c:pt>
                <c:pt idx="805">
                  <c:v>273.61116622724006</c:v>
                </c:pt>
                <c:pt idx="806">
                  <c:v>167.92162371998486</c:v>
                </c:pt>
                <c:pt idx="807">
                  <c:v>96.463001146238582</c:v>
                </c:pt>
                <c:pt idx="808">
                  <c:v>35.562412712467108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61.43962952341154</c:v>
                </c:pt>
                <c:pt idx="820">
                  <c:v>238.0371763515063</c:v>
                </c:pt>
                <c:pt idx="821">
                  <c:v>336.32424415412299</c:v>
                </c:pt>
                <c:pt idx="822">
                  <c:v>327.00603431861259</c:v>
                </c:pt>
                <c:pt idx="823">
                  <c:v>309.79521218449401</c:v>
                </c:pt>
                <c:pt idx="824">
                  <c:v>276.70150922868208</c:v>
                </c:pt>
                <c:pt idx="825">
                  <c:v>247.09784273700751</c:v>
                </c:pt>
                <c:pt idx="826">
                  <c:v>241.53941907660297</c:v>
                </c:pt>
                <c:pt idx="827">
                  <c:v>232.00472656165687</c:v>
                </c:pt>
                <c:pt idx="828">
                  <c:v>254.34028102118174</c:v>
                </c:pt>
                <c:pt idx="829">
                  <c:v>289.76763889946864</c:v>
                </c:pt>
                <c:pt idx="830">
                  <c:v>285.55847597690212</c:v>
                </c:pt>
                <c:pt idx="831">
                  <c:v>241.10431885481694</c:v>
                </c:pt>
                <c:pt idx="832">
                  <c:v>171.35109492845359</c:v>
                </c:pt>
                <c:pt idx="833">
                  <c:v>136.16973408294325</c:v>
                </c:pt>
                <c:pt idx="834">
                  <c:v>140.99690962069144</c:v>
                </c:pt>
                <c:pt idx="835">
                  <c:v>142.00078829189073</c:v>
                </c:pt>
                <c:pt idx="836">
                  <c:v>134.8467438728083</c:v>
                </c:pt>
                <c:pt idx="837">
                  <c:v>143.52965453348793</c:v>
                </c:pt>
                <c:pt idx="838">
                  <c:v>164.73789421989537</c:v>
                </c:pt>
                <c:pt idx="839">
                  <c:v>166.31593002906149</c:v>
                </c:pt>
                <c:pt idx="840">
                  <c:v>163.56241271246722</c:v>
                </c:pt>
                <c:pt idx="841">
                  <c:v>185.00745167046568</c:v>
                </c:pt>
                <c:pt idx="842">
                  <c:v>203.21598474710436</c:v>
                </c:pt>
                <c:pt idx="843">
                  <c:v>189.47368739131156</c:v>
                </c:pt>
                <c:pt idx="844">
                  <c:v>155.00613891387678</c:v>
                </c:pt>
                <c:pt idx="845">
                  <c:v>131.58644224778968</c:v>
                </c:pt>
                <c:pt idx="846">
                  <c:v>127.9750184137167</c:v>
                </c:pt>
                <c:pt idx="847">
                  <c:v>140.36496040096475</c:v>
                </c:pt>
                <c:pt idx="848">
                  <c:v>173.345790837366</c:v>
                </c:pt>
                <c:pt idx="849">
                  <c:v>211.33306085994417</c:v>
                </c:pt>
                <c:pt idx="850">
                  <c:v>214.17260338705071</c:v>
                </c:pt>
                <c:pt idx="851">
                  <c:v>184.24182268891062</c:v>
                </c:pt>
                <c:pt idx="852">
                  <c:v>169.49974412588259</c:v>
                </c:pt>
                <c:pt idx="853">
                  <c:v>170.76995795474701</c:v>
                </c:pt>
                <c:pt idx="854">
                  <c:v>164.05246417550381</c:v>
                </c:pt>
                <c:pt idx="855">
                  <c:v>144.91429742928173</c:v>
                </c:pt>
                <c:pt idx="856">
                  <c:v>133.13060938105218</c:v>
                </c:pt>
                <c:pt idx="857">
                  <c:v>169.34726278815279</c:v>
                </c:pt>
                <c:pt idx="858">
                  <c:v>219.532576902328</c:v>
                </c:pt>
                <c:pt idx="859">
                  <c:v>222.42453282264174</c:v>
                </c:pt>
                <c:pt idx="860">
                  <c:v>196.68838166279573</c:v>
                </c:pt>
                <c:pt idx="861">
                  <c:v>214.06308082274381</c:v>
                </c:pt>
                <c:pt idx="862">
                  <c:v>285.31851594220393</c:v>
                </c:pt>
                <c:pt idx="863">
                  <c:v>282.81202002437783</c:v>
                </c:pt>
                <c:pt idx="864">
                  <c:v>213.74990168662242</c:v>
                </c:pt>
                <c:pt idx="865">
                  <c:v>190.98853089743062</c:v>
                </c:pt>
                <c:pt idx="866">
                  <c:v>220.48615397630101</c:v>
                </c:pt>
                <c:pt idx="867">
                  <c:v>255.51827730971917</c:v>
                </c:pt>
                <c:pt idx="868">
                  <c:v>235.11789940216261</c:v>
                </c:pt>
                <c:pt idx="869">
                  <c:v>176.68108190445867</c:v>
                </c:pt>
                <c:pt idx="870">
                  <c:v>140.4196978490838</c:v>
                </c:pt>
                <c:pt idx="871">
                  <c:v>127.63759441493983</c:v>
                </c:pt>
                <c:pt idx="872">
                  <c:v>122.59957021070676</c:v>
                </c:pt>
                <c:pt idx="873">
                  <c:v>113.56700929175878</c:v>
                </c:pt>
                <c:pt idx="874">
                  <c:v>92.028411573247226</c:v>
                </c:pt>
                <c:pt idx="875">
                  <c:v>65.743563230277999</c:v>
                </c:pt>
                <c:pt idx="876">
                  <c:v>42.74012214460766</c:v>
                </c:pt>
                <c:pt idx="877">
                  <c:v>51.298252414781977</c:v>
                </c:pt>
                <c:pt idx="878">
                  <c:v>89.120962500869609</c:v>
                </c:pt>
                <c:pt idx="879">
                  <c:v>124.16215593327482</c:v>
                </c:pt>
                <c:pt idx="880">
                  <c:v>100.16215593327505</c:v>
                </c:pt>
                <c:pt idx="881">
                  <c:v>57.789041387412773</c:v>
                </c:pt>
                <c:pt idx="882">
                  <c:v>95.450072374584465</c:v>
                </c:pt>
                <c:pt idx="883">
                  <c:v>135.45007237458447</c:v>
                </c:pt>
                <c:pt idx="884">
                  <c:v>139.45007237458424</c:v>
                </c:pt>
                <c:pt idx="885">
                  <c:v>151.68243272688099</c:v>
                </c:pt>
                <c:pt idx="886">
                  <c:v>156.38156251575171</c:v>
                </c:pt>
                <c:pt idx="887">
                  <c:v>148.84935631831726</c:v>
                </c:pt>
                <c:pt idx="888">
                  <c:v>133.08376540259593</c:v>
                </c:pt>
                <c:pt idx="889">
                  <c:v>112.61528868936904</c:v>
                </c:pt>
                <c:pt idx="890">
                  <c:v>87.682432726880663</c:v>
                </c:pt>
                <c:pt idx="891">
                  <c:v>57.833110657760223</c:v>
                </c:pt>
                <c:pt idx="892">
                  <c:v>31.325974894739183</c:v>
                </c:pt>
                <c:pt idx="893">
                  <c:v>24.194829515522251</c:v>
                </c:pt>
                <c:pt idx="894">
                  <c:v>37.564257650583905</c:v>
                </c:pt>
                <c:pt idx="895">
                  <c:v>63.409674516138992</c:v>
                </c:pt>
                <c:pt idx="896">
                  <c:v>94.345187523804242</c:v>
                </c:pt>
                <c:pt idx="897">
                  <c:v>113.92178291418276</c:v>
                </c:pt>
                <c:pt idx="898">
                  <c:v>117.92178291418281</c:v>
                </c:pt>
                <c:pt idx="899">
                  <c:v>105.71059279236769</c:v>
                </c:pt>
                <c:pt idx="900">
                  <c:v>85.079071158904043</c:v>
                </c:pt>
                <c:pt idx="901">
                  <c:v>47.825247185896018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45.767638899468601</c:v>
                </c:pt>
                <c:pt idx="908">
                  <c:v>113.62644712037317</c:v>
                </c:pt>
                <c:pt idx="909">
                  <c:v>222.7655421023872</c:v>
                </c:pt>
                <c:pt idx="910">
                  <c:v>342.61852404994227</c:v>
                </c:pt>
                <c:pt idx="911">
                  <c:v>364.49957993205146</c:v>
                </c:pt>
                <c:pt idx="912">
                  <c:v>273.61116622724006</c:v>
                </c:pt>
                <c:pt idx="913">
                  <c:v>207.92162371998486</c:v>
                </c:pt>
                <c:pt idx="914">
                  <c:v>278.28978716355704</c:v>
                </c:pt>
                <c:pt idx="915">
                  <c:v>275.9750184137165</c:v>
                </c:pt>
                <c:pt idx="916">
                  <c:v>202.13660138243333</c:v>
                </c:pt>
                <c:pt idx="917">
                  <c:v>152.33950044612098</c:v>
                </c:pt>
                <c:pt idx="918">
                  <c:v>111.93590024565923</c:v>
                </c:pt>
                <c:pt idx="919">
                  <c:v>136.13752961822499</c:v>
                </c:pt>
                <c:pt idx="920">
                  <c:v>172.94746166179118</c:v>
                </c:pt>
                <c:pt idx="921">
                  <c:v>230.99619364383054</c:v>
                </c:pt>
                <c:pt idx="922">
                  <c:v>258.76995795474716</c:v>
                </c:pt>
                <c:pt idx="923">
                  <c:v>238.21729096985868</c:v>
                </c:pt>
                <c:pt idx="924">
                  <c:v>136.86015522668941</c:v>
                </c:pt>
                <c:pt idx="925">
                  <c:v>30.654353792694188</c:v>
                </c:pt>
                <c:pt idx="926">
                  <c:v>39.623596280597162</c:v>
                </c:pt>
                <c:pt idx="927">
                  <c:v>66.133314491328207</c:v>
                </c:pt>
                <c:pt idx="928">
                  <c:v>76.659764013246559</c:v>
                </c:pt>
                <c:pt idx="929">
                  <c:v>87.825247185896018</c:v>
                </c:pt>
                <c:pt idx="930">
                  <c:v>90.996193643830807</c:v>
                </c:pt>
                <c:pt idx="931">
                  <c:v>90.377988768250106</c:v>
                </c:pt>
                <c:pt idx="932">
                  <c:v>85.558495975434312</c:v>
                </c:pt>
                <c:pt idx="933">
                  <c:v>68.744466467904331</c:v>
                </c:pt>
                <c:pt idx="934">
                  <c:v>39.132797308699899</c:v>
                </c:pt>
                <c:pt idx="935">
                  <c:v>32.952434296814417</c:v>
                </c:pt>
                <c:pt idx="936">
                  <c:v>51.19923190318422</c:v>
                </c:pt>
                <c:pt idx="937">
                  <c:v>66.04579579729598</c:v>
                </c:pt>
                <c:pt idx="938">
                  <c:v>69.093989063973567</c:v>
                </c:pt>
                <c:pt idx="939">
                  <c:v>64.150718713909555</c:v>
                </c:pt>
                <c:pt idx="940">
                  <c:v>71.030062319734114</c:v>
                </c:pt>
                <c:pt idx="941">
                  <c:v>90.474343769605937</c:v>
                </c:pt>
                <c:pt idx="942">
                  <c:v>98.289787163557037</c:v>
                </c:pt>
                <c:pt idx="943">
                  <c:v>102.10557201283872</c:v>
                </c:pt>
                <c:pt idx="944">
                  <c:v>110.10557201283883</c:v>
                </c:pt>
                <c:pt idx="945">
                  <c:v>118.28978716355732</c:v>
                </c:pt>
                <c:pt idx="946">
                  <c:v>146.65924183098494</c:v>
                </c:pt>
                <c:pt idx="947">
                  <c:v>172.15071871390938</c:v>
                </c:pt>
                <c:pt idx="948">
                  <c:v>157.66404873797615</c:v>
                </c:pt>
                <c:pt idx="949">
                  <c:v>122.42890867793759</c:v>
                </c:pt>
                <c:pt idx="950">
                  <c:v>66.237181509951512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19.261613633372001</c:v>
                </c:pt>
                <c:pt idx="959">
                  <c:v>236.04679016548855</c:v>
                </c:pt>
                <c:pt idx="960">
                  <c:v>415.16239932717502</c:v>
                </c:pt>
                <c:pt idx="961">
                  <c:v>520.94443316348554</c:v>
                </c:pt>
                <c:pt idx="962">
                  <c:v>512.37108659837827</c:v>
                </c:pt>
                <c:pt idx="963">
                  <c:v>435.54045344186017</c:v>
                </c:pt>
                <c:pt idx="964">
                  <c:v>329.49731240730495</c:v>
                </c:pt>
                <c:pt idx="965">
                  <c:v>225.08617865684235</c:v>
                </c:pt>
                <c:pt idx="966">
                  <c:v>146.84808816139622</c:v>
                </c:pt>
                <c:pt idx="967">
                  <c:v>103.02615711616841</c:v>
                </c:pt>
                <c:pt idx="968">
                  <c:v>82.848088161396149</c:v>
                </c:pt>
                <c:pt idx="969">
                  <c:v>54.13922689561042</c:v>
                </c:pt>
                <c:pt idx="970">
                  <c:v>0.73789421989559401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12.505600000000008</c:v>
                </c:pt>
                <c:pt idx="987">
                  <c:v>56.505600000000008</c:v>
                </c:pt>
                <c:pt idx="988">
                  <c:v>56.505600000000008</c:v>
                </c:pt>
                <c:pt idx="989">
                  <c:v>56.505600000000008</c:v>
                </c:pt>
                <c:pt idx="990">
                  <c:v>56.505600000000008</c:v>
                </c:pt>
                <c:pt idx="991">
                  <c:v>56.505600000000008</c:v>
                </c:pt>
                <c:pt idx="992">
                  <c:v>56.505600000000008</c:v>
                </c:pt>
                <c:pt idx="993">
                  <c:v>56.505600000000008</c:v>
                </c:pt>
                <c:pt idx="994">
                  <c:v>56.505600000000008</c:v>
                </c:pt>
                <c:pt idx="995">
                  <c:v>56.505600000000008</c:v>
                </c:pt>
                <c:pt idx="996">
                  <c:v>56.505600000000008</c:v>
                </c:pt>
                <c:pt idx="997">
                  <c:v>56.505600000000008</c:v>
                </c:pt>
                <c:pt idx="998">
                  <c:v>56.505600000000008</c:v>
                </c:pt>
                <c:pt idx="999">
                  <c:v>56.505600000000008</c:v>
                </c:pt>
                <c:pt idx="1000">
                  <c:v>56.505600000000008</c:v>
                </c:pt>
                <c:pt idx="1001">
                  <c:v>56.505600000000008</c:v>
                </c:pt>
                <c:pt idx="1002">
                  <c:v>56.505600000000008</c:v>
                </c:pt>
                <c:pt idx="1003">
                  <c:v>56.505600000000008</c:v>
                </c:pt>
                <c:pt idx="1004">
                  <c:v>56.505600000000008</c:v>
                </c:pt>
                <c:pt idx="1005">
                  <c:v>56.505600000000008</c:v>
                </c:pt>
                <c:pt idx="1006">
                  <c:v>56.505600000000008</c:v>
                </c:pt>
                <c:pt idx="1007">
                  <c:v>56.505600000000008</c:v>
                </c:pt>
                <c:pt idx="1008">
                  <c:v>56.505600000000008</c:v>
                </c:pt>
                <c:pt idx="1009">
                  <c:v>56.505600000000008</c:v>
                </c:pt>
                <c:pt idx="1010">
                  <c:v>56.505600000000008</c:v>
                </c:pt>
                <c:pt idx="1011">
                  <c:v>56.505600000000008</c:v>
                </c:pt>
                <c:pt idx="1012">
                  <c:v>56.505600000000008</c:v>
                </c:pt>
                <c:pt idx="1013">
                  <c:v>56.505600000000008</c:v>
                </c:pt>
                <c:pt idx="1014">
                  <c:v>56.505600000000008</c:v>
                </c:pt>
                <c:pt idx="1015">
                  <c:v>56.505600000000008</c:v>
                </c:pt>
                <c:pt idx="1016">
                  <c:v>56.505600000000008</c:v>
                </c:pt>
                <c:pt idx="1017">
                  <c:v>56.505600000000008</c:v>
                </c:pt>
                <c:pt idx="1018">
                  <c:v>56.505600000000008</c:v>
                </c:pt>
                <c:pt idx="1019">
                  <c:v>56.505600000000008</c:v>
                </c:pt>
                <c:pt idx="1020">
                  <c:v>56.505600000000008</c:v>
                </c:pt>
                <c:pt idx="1021">
                  <c:v>56.505600000000008</c:v>
                </c:pt>
                <c:pt idx="1022">
                  <c:v>56.505600000000008</c:v>
                </c:pt>
                <c:pt idx="1023">
                  <c:v>56.505600000000008</c:v>
                </c:pt>
                <c:pt idx="1024">
                  <c:v>56.505600000000008</c:v>
                </c:pt>
                <c:pt idx="1025">
                  <c:v>56.505600000000008</c:v>
                </c:pt>
                <c:pt idx="1026">
                  <c:v>88.505600000000015</c:v>
                </c:pt>
                <c:pt idx="1027">
                  <c:v>200.5165265705709</c:v>
                </c:pt>
                <c:pt idx="1028">
                  <c:v>368.72686305406029</c:v>
                </c:pt>
                <c:pt idx="1029">
                  <c:v>497.76830181159698</c:v>
                </c:pt>
                <c:pt idx="1030">
                  <c:v>516.14483091076261</c:v>
                </c:pt>
                <c:pt idx="1031">
                  <c:v>455.33470660679791</c:v>
                </c:pt>
                <c:pt idx="1032">
                  <c:v>394.67004227355812</c:v>
                </c:pt>
                <c:pt idx="1033">
                  <c:v>362.08254684497513</c:v>
                </c:pt>
                <c:pt idx="1034">
                  <c:v>345.66185234526301</c:v>
                </c:pt>
                <c:pt idx="1035">
                  <c:v>313.41973898331884</c:v>
                </c:pt>
                <c:pt idx="1036">
                  <c:v>268.64239439106683</c:v>
                </c:pt>
                <c:pt idx="1037">
                  <c:v>239.41381657977044</c:v>
                </c:pt>
                <c:pt idx="1038">
                  <c:v>241.9091721338944</c:v>
                </c:pt>
                <c:pt idx="1039">
                  <c:v>268.96024623814662</c:v>
                </c:pt>
                <c:pt idx="1040">
                  <c:v>284.63157394996114</c:v>
                </c:pt>
                <c:pt idx="1041">
                  <c:v>276.49957993205157</c:v>
                </c:pt>
                <c:pt idx="1042">
                  <c:v>240.04542280996628</c:v>
                </c:pt>
                <c:pt idx="1043">
                  <c:v>186.49297461784272</c:v>
                </c:pt>
                <c:pt idx="1044">
                  <c:v>139.74184748856078</c:v>
                </c:pt>
                <c:pt idx="1045">
                  <c:v>116.10174140673897</c:v>
                </c:pt>
                <c:pt idx="1046">
                  <c:v>116.28220054882391</c:v>
                </c:pt>
                <c:pt idx="1047">
                  <c:v>120.64414319898395</c:v>
                </c:pt>
                <c:pt idx="1048">
                  <c:v>105.00745167046567</c:v>
                </c:pt>
                <c:pt idx="1049">
                  <c:v>64.644143198984011</c:v>
                </c:pt>
                <c:pt idx="1050">
                  <c:v>7.2045675262710702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6.9640783784472475</c:v>
                </c:pt>
                <c:pt idx="1063">
                  <c:v>91.005223745753256</c:v>
                </c:pt>
                <c:pt idx="1064">
                  <c:v>199.30280206614447</c:v>
                </c:pt>
                <c:pt idx="1065">
                  <c:v>344.66042845957583</c:v>
                </c:pt>
                <c:pt idx="1066">
                  <c:v>375.26658626839514</c:v>
                </c:pt>
                <c:pt idx="1067">
                  <c:v>253.85396403404587</c:v>
                </c:pt>
                <c:pt idx="1068">
                  <c:v>138.83735538542467</c:v>
                </c:pt>
                <c:pt idx="1069">
                  <c:v>139.34748964895235</c:v>
                </c:pt>
                <c:pt idx="1070">
                  <c:v>212.40463535168485</c:v>
                </c:pt>
                <c:pt idx="1071">
                  <c:v>286.6664354598563</c:v>
                </c:pt>
                <c:pt idx="1072">
                  <c:v>333.77026441264576</c:v>
                </c:pt>
                <c:pt idx="1073">
                  <c:v>385.77980362916219</c:v>
                </c:pt>
                <c:pt idx="1074">
                  <c:v>451.14338395814144</c:v>
                </c:pt>
                <c:pt idx="1075">
                  <c:v>482.31394589527906</c:v>
                </c:pt>
                <c:pt idx="1076">
                  <c:v>450.00078829189084</c:v>
                </c:pt>
                <c:pt idx="1077">
                  <c:v>389.00745167046574</c:v>
                </c:pt>
                <c:pt idx="1078">
                  <c:v>334.81338737990018</c:v>
                </c:pt>
                <c:pt idx="1079">
                  <c:v>307.73461232842408</c:v>
                </c:pt>
                <c:pt idx="1080">
                  <c:v>268.45062262341355</c:v>
                </c:pt>
                <c:pt idx="1081">
                  <c:v>195.40967451613886</c:v>
                </c:pt>
                <c:pt idx="1082">
                  <c:v>120.26741030595275</c:v>
                </c:pt>
                <c:pt idx="1083">
                  <c:v>39.196094207011306</c:v>
                </c:pt>
                <c:pt idx="1084">
                  <c:v>0</c:v>
                </c:pt>
                <c:pt idx="1085">
                  <c:v>24.541812729347548</c:v>
                </c:pt>
                <c:pt idx="1086">
                  <c:v>87.13279730870002</c:v>
                </c:pt>
                <c:pt idx="1087">
                  <c:v>119.13279730869991</c:v>
                </c:pt>
                <c:pt idx="1088">
                  <c:v>123.33306085994406</c:v>
                </c:pt>
                <c:pt idx="1089">
                  <c:v>119.53366586651865</c:v>
                </c:pt>
                <c:pt idx="1090">
                  <c:v>115.53366586651887</c:v>
                </c:pt>
                <c:pt idx="1091">
                  <c:v>127.53366586651904</c:v>
                </c:pt>
                <c:pt idx="1092">
                  <c:v>168.13752961822516</c:v>
                </c:pt>
                <c:pt idx="1093">
                  <c:v>222.17260338705083</c:v>
                </c:pt>
                <c:pt idx="1094">
                  <c:v>237.49974412588273</c:v>
                </c:pt>
                <c:pt idx="1095">
                  <c:v>204.26741030595281</c:v>
                </c:pt>
                <c:pt idx="1096">
                  <c:v>161.78159396834502</c:v>
                </c:pt>
                <c:pt idx="1097">
                  <c:v>118.21729096985868</c:v>
                </c:pt>
                <c:pt idx="1098">
                  <c:v>61.347262788152669</c:v>
                </c:pt>
                <c:pt idx="1099">
                  <c:v>0</c:v>
                </c:pt>
                <c:pt idx="1100">
                  <c:v>0</c:v>
                </c:pt>
                <c:pt idx="1101">
                  <c:v>39.734612328423964</c:v>
                </c:pt>
                <c:pt idx="1102">
                  <c:v>110.7332945722021</c:v>
                </c:pt>
                <c:pt idx="1103">
                  <c:v>187.53366586651904</c:v>
                </c:pt>
                <c:pt idx="1104">
                  <c:v>258.37798876825025</c:v>
                </c:pt>
                <c:pt idx="1105">
                  <c:v>270.76995795474704</c:v>
                </c:pt>
                <c:pt idx="1106">
                  <c:v>214.21729096985891</c:v>
                </c:pt>
                <c:pt idx="1107">
                  <c:v>147.53257690232837</c:v>
                </c:pt>
                <c:pt idx="1108">
                  <c:v>87.312508941924023</c:v>
                </c:pt>
                <c:pt idx="1109">
                  <c:v>29.347262788152513</c:v>
                </c:pt>
                <c:pt idx="1110">
                  <c:v>30.133314491328541</c:v>
                </c:pt>
                <c:pt idx="1111">
                  <c:v>92.450622623413295</c:v>
                </c:pt>
                <c:pt idx="1112">
                  <c:v>176.65976401324656</c:v>
                </c:pt>
                <c:pt idx="1113">
                  <c:v>283.40967451613898</c:v>
                </c:pt>
                <c:pt idx="1114">
                  <c:v>345.30541297745276</c:v>
                </c:pt>
                <c:pt idx="1115">
                  <c:v>299.45007237458481</c:v>
                </c:pt>
                <c:pt idx="1116">
                  <c:v>206.73418974179373</c:v>
                </c:pt>
                <c:pt idx="1117">
                  <c:v>135.44663628854747</c:v>
                </c:pt>
                <c:pt idx="1118">
                  <c:v>74.497390470202532</c:v>
                </c:pt>
                <c:pt idx="1119">
                  <c:v>39.68243272688111</c:v>
                </c:pt>
                <c:pt idx="1120">
                  <c:v>56.916644551127938</c:v>
                </c:pt>
                <c:pt idx="1121">
                  <c:v>83.325974894739076</c:v>
                </c:pt>
                <c:pt idx="1122">
                  <c:v>78.200025942943483</c:v>
                </c:pt>
                <c:pt idx="1123">
                  <c:v>28.416263297247731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47.948152640486903</c:v>
                </c:pt>
                <c:pt idx="1139">
                  <c:v>75.996810025060313</c:v>
                </c:pt>
                <c:pt idx="1140">
                  <c:v>92.144830910762607</c:v>
                </c:pt>
                <c:pt idx="1141">
                  <c:v>132.39836149353997</c:v>
                </c:pt>
                <c:pt idx="1142">
                  <c:v>221.09749128241103</c:v>
                </c:pt>
                <c:pt idx="1143">
                  <c:v>306.73391595306498</c:v>
                </c:pt>
                <c:pt idx="1144">
                  <c:v>277.14868804922855</c:v>
                </c:pt>
                <c:pt idx="1145">
                  <c:v>158.67004227355812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58.964078378447276</c:v>
                </c:pt>
                <c:pt idx="1152">
                  <c:v>134.96407837844728</c:v>
                </c:pt>
                <c:pt idx="1153">
                  <c:v>331.80422921874862</c:v>
                </c:pt>
                <c:pt idx="1154">
                  <c:v>510.53979859776672</c:v>
                </c:pt>
                <c:pt idx="1155">
                  <c:v>507.26161363337195</c:v>
                </c:pt>
                <c:pt idx="1156">
                  <c:v>419.66689957775202</c:v>
                </c:pt>
                <c:pt idx="1157">
                  <c:v>412.01021137967581</c:v>
                </c:pt>
                <c:pt idx="1158">
                  <c:v>465.4188638122597</c:v>
                </c:pt>
                <c:pt idx="1159">
                  <c:v>516.66318010075076</c:v>
                </c:pt>
                <c:pt idx="1160">
                  <c:v>513.33017002310328</c:v>
                </c:pt>
                <c:pt idx="1161">
                  <c:v>461.9216983174507</c:v>
                </c:pt>
                <c:pt idx="1162">
                  <c:v>421.54298129063739</c:v>
                </c:pt>
                <c:pt idx="1163">
                  <c:v>409.07907115890413</c:v>
                </c:pt>
                <c:pt idx="1164">
                  <c:v>404.63803853430375</c:v>
                </c:pt>
                <c:pt idx="1165">
                  <c:v>400.38156251575145</c:v>
                </c:pt>
                <c:pt idx="1166">
                  <c:v>328.03016191536523</c:v>
                </c:pt>
                <c:pt idx="1167">
                  <c:v>255.48637276906601</c:v>
                </c:pt>
                <c:pt idx="1168">
                  <c:v>278.75563682940538</c:v>
                </c:pt>
                <c:pt idx="1169">
                  <c:v>299.63759441494028</c:v>
                </c:pt>
                <c:pt idx="1170">
                  <c:v>292.11014705939698</c:v>
                </c:pt>
                <c:pt idx="1171">
                  <c:v>288.40975257903682</c:v>
                </c:pt>
                <c:pt idx="1172">
                  <c:v>280.52002111800351</c:v>
                </c:pt>
                <c:pt idx="1173">
                  <c:v>272.14439872189644</c:v>
                </c:pt>
                <c:pt idx="1174">
                  <c:v>267.54119634811764</c:v>
                </c:pt>
                <c:pt idx="1175">
                  <c:v>258.69812160477528</c:v>
                </c:pt>
                <c:pt idx="1176">
                  <c:v>249.31179143086217</c:v>
                </c:pt>
                <c:pt idx="1177">
                  <c:v>247.65827246095756</c:v>
                </c:pt>
                <c:pt idx="1178">
                  <c:v>258.02660663219518</c:v>
                </c:pt>
                <c:pt idx="1179">
                  <c:v>269.01775532597287</c:v>
                </c:pt>
                <c:pt idx="1180">
                  <c:v>272.04304955278434</c:v>
                </c:pt>
                <c:pt idx="1181">
                  <c:v>271.1024893126301</c:v>
                </c:pt>
                <c:pt idx="1182">
                  <c:v>261.88517952723515</c:v>
                </c:pt>
                <c:pt idx="1183">
                  <c:v>252.06861563709322</c:v>
                </c:pt>
                <c:pt idx="1184">
                  <c:v>245.95344906056934</c:v>
                </c:pt>
                <c:pt idx="1185">
                  <c:v>235.53353360171735</c:v>
                </c:pt>
                <c:pt idx="1186">
                  <c:v>216.48568179037014</c:v>
                </c:pt>
                <c:pt idx="1187">
                  <c:v>204.48568179037025</c:v>
                </c:pt>
                <c:pt idx="1188">
                  <c:v>204.48568179037025</c:v>
                </c:pt>
                <c:pt idx="1189">
                  <c:v>204.48568179037025</c:v>
                </c:pt>
                <c:pt idx="1190">
                  <c:v>204.48568179037025</c:v>
                </c:pt>
                <c:pt idx="1191">
                  <c:v>204.48568179037025</c:v>
                </c:pt>
                <c:pt idx="1192">
                  <c:v>204.48568179037025</c:v>
                </c:pt>
                <c:pt idx="1193">
                  <c:v>204.48568179037025</c:v>
                </c:pt>
                <c:pt idx="1194">
                  <c:v>204.48568179037025</c:v>
                </c:pt>
                <c:pt idx="1195">
                  <c:v>208.48568179037059</c:v>
                </c:pt>
                <c:pt idx="1196">
                  <c:v>208.80374743058223</c:v>
                </c:pt>
                <c:pt idx="1197">
                  <c:v>208.80374743058167</c:v>
                </c:pt>
                <c:pt idx="1198">
                  <c:v>225.12215452612384</c:v>
                </c:pt>
                <c:pt idx="1199">
                  <c:v>242.39919746159529</c:v>
                </c:pt>
                <c:pt idx="1200">
                  <c:v>260.00318387586657</c:v>
                </c:pt>
                <c:pt idx="1201">
                  <c:v>274.58731781587881</c:v>
                </c:pt>
                <c:pt idx="1202">
                  <c:v>269.19330489703339</c:v>
                </c:pt>
                <c:pt idx="1203">
                  <c:v>255.16213633177301</c:v>
                </c:pt>
                <c:pt idx="1204">
                  <c:v>240.48151972820617</c:v>
                </c:pt>
                <c:pt idx="1205">
                  <c:v>229.14326015840498</c:v>
                </c:pt>
                <c:pt idx="1206">
                  <c:v>225.47464255650007</c:v>
                </c:pt>
                <c:pt idx="1207">
                  <c:v>225.80636640992529</c:v>
                </c:pt>
                <c:pt idx="1208">
                  <c:v>226.13843171868086</c:v>
                </c:pt>
                <c:pt idx="1209">
                  <c:v>222.47083848276699</c:v>
                </c:pt>
                <c:pt idx="1210">
                  <c:v>218.47083848276665</c:v>
                </c:pt>
                <c:pt idx="1211">
                  <c:v>218.47083848276665</c:v>
                </c:pt>
                <c:pt idx="1212">
                  <c:v>214.47083848276631</c:v>
                </c:pt>
                <c:pt idx="1213">
                  <c:v>214.13843171868041</c:v>
                </c:pt>
                <c:pt idx="1214">
                  <c:v>218.13843171868075</c:v>
                </c:pt>
                <c:pt idx="1215">
                  <c:v>218.13843171868075</c:v>
                </c:pt>
                <c:pt idx="1216">
                  <c:v>214.13843171868098</c:v>
                </c:pt>
                <c:pt idx="1217">
                  <c:v>209.80636640992506</c:v>
                </c:pt>
                <c:pt idx="1218">
                  <c:v>209.47464255649984</c:v>
                </c:pt>
                <c:pt idx="1219">
                  <c:v>209.14326015840555</c:v>
                </c:pt>
                <c:pt idx="1220">
                  <c:v>204.81221921564068</c:v>
                </c:pt>
                <c:pt idx="1221">
                  <c:v>196.15116169610255</c:v>
                </c:pt>
                <c:pt idx="1222">
                  <c:v>191.16213633177267</c:v>
                </c:pt>
                <c:pt idx="1223">
                  <c:v>186.17618406541644</c:v>
                </c:pt>
                <c:pt idx="1224">
                  <c:v>188.86636141823294</c:v>
                </c:pt>
                <c:pt idx="1225">
                  <c:v>196.21349882662261</c:v>
                </c:pt>
                <c:pt idx="1226">
                  <c:v>199.56200205633442</c:v>
                </c:pt>
                <c:pt idx="1227">
                  <c:v>199.23676585418565</c:v>
                </c:pt>
                <c:pt idx="1228">
                  <c:v>198.58731781587917</c:v>
                </c:pt>
                <c:pt idx="1229">
                  <c:v>198.26310597972142</c:v>
                </c:pt>
                <c:pt idx="1230">
                  <c:v>193.61570667339669</c:v>
                </c:pt>
                <c:pt idx="1231">
                  <c:v>196.9696731883939</c:v>
                </c:pt>
                <c:pt idx="1232">
                  <c:v>204.64716862888798</c:v>
                </c:pt>
                <c:pt idx="1233">
                  <c:v>204.64716862888741</c:v>
                </c:pt>
                <c:pt idx="1234">
                  <c:v>204.32500552471171</c:v>
                </c:pt>
                <c:pt idx="1235">
                  <c:v>200.32500552471194</c:v>
                </c:pt>
                <c:pt idx="1236">
                  <c:v>191.68170368235204</c:v>
                </c:pt>
                <c:pt idx="1237">
                  <c:v>179.03976766131314</c:v>
                </c:pt>
                <c:pt idx="1238">
                  <c:v>161.44090307699574</c:v>
                </c:pt>
                <c:pt idx="1239">
                  <c:v>147.53353360171724</c:v>
                </c:pt>
                <c:pt idx="1240">
                  <c:v>141.00949579984493</c:v>
                </c:pt>
                <c:pt idx="1241">
                  <c:v>142.81888912804908</c:v>
                </c:pt>
                <c:pt idx="1242">
                  <c:v>144.64501376744047</c:v>
                </c:pt>
                <c:pt idx="1243">
                  <c:v>142.79500878765887</c:v>
                </c:pt>
                <c:pt idx="1244">
                  <c:v>140.65220586211086</c:v>
                </c:pt>
                <c:pt idx="1245">
                  <c:v>142.82883439809558</c:v>
                </c:pt>
                <c:pt idx="1246">
                  <c:v>137.01775532597298</c:v>
                </c:pt>
                <c:pt idx="1247">
                  <c:v>130.9203659593604</c:v>
                </c:pt>
                <c:pt idx="1248">
                  <c:v>128.83970790393363</c:v>
                </c:pt>
                <c:pt idx="1249">
                  <c:v>126.77578115969411</c:v>
                </c:pt>
                <c:pt idx="1250">
                  <c:v>128.72858572664157</c:v>
                </c:pt>
                <c:pt idx="1251">
                  <c:v>130.98716354190793</c:v>
                </c:pt>
                <c:pt idx="1252">
                  <c:v>129.25803374906667</c:v>
                </c:pt>
                <c:pt idx="1253">
                  <c:v>127.54119634811818</c:v>
                </c:pt>
                <c:pt idx="1254">
                  <c:v>125.83665133906089</c:v>
                </c:pt>
                <c:pt idx="1255">
                  <c:v>124.14439872189635</c:v>
                </c:pt>
                <c:pt idx="1256">
                  <c:v>122.46443849662404</c:v>
                </c:pt>
                <c:pt idx="1257">
                  <c:v>120.79677066324399</c:v>
                </c:pt>
                <c:pt idx="1258">
                  <c:v>119.14139522175671</c:v>
                </c:pt>
                <c:pt idx="1259">
                  <c:v>121.49831217216089</c:v>
                </c:pt>
                <c:pt idx="1260">
                  <c:v>128.1384663190818</c:v>
                </c:pt>
                <c:pt idx="1261">
                  <c:v>135.0567358325651</c:v>
                </c:pt>
                <c:pt idx="1262">
                  <c:v>150.24902324864632</c:v>
                </c:pt>
                <c:pt idx="1263">
                  <c:v>166.24902324864598</c:v>
                </c:pt>
                <c:pt idx="1264">
                  <c:v>178.51791932128853</c:v>
                </c:pt>
                <c:pt idx="1265">
                  <c:v>187.32665627119925</c:v>
                </c:pt>
                <c:pt idx="1266">
                  <c:v>184.13846631908203</c:v>
                </c:pt>
                <c:pt idx="1267">
                  <c:v>180.68138029432211</c:v>
                </c:pt>
                <c:pt idx="1268">
                  <c:v>173.22566009088439</c:v>
                </c:pt>
                <c:pt idx="1269">
                  <c:v>157.22566009088416</c:v>
                </c:pt>
                <c:pt idx="1270">
                  <c:v>144.68138029432245</c:v>
                </c:pt>
                <c:pt idx="1271">
                  <c:v>135.86752151445776</c:v>
                </c:pt>
                <c:pt idx="1272">
                  <c:v>130.787156849262</c:v>
                </c:pt>
                <c:pt idx="1273">
                  <c:v>133.71225546935179</c:v>
                </c:pt>
                <c:pt idx="1274">
                  <c:v>136.90966471538817</c:v>
                </c:pt>
                <c:pt idx="1275">
                  <c:v>140.11014705939709</c:v>
                </c:pt>
                <c:pt idx="1276">
                  <c:v>151.57884256538807</c:v>
                </c:pt>
                <c:pt idx="1277">
                  <c:v>163.57884256538796</c:v>
                </c:pt>
                <c:pt idx="1278">
                  <c:v>167.84432408472759</c:v>
                </c:pt>
                <c:pt idx="1279">
                  <c:v>172.11014705939698</c:v>
                </c:pt>
                <c:pt idx="1280">
                  <c:v>176.64281737472697</c:v>
                </c:pt>
                <c:pt idx="1281">
                  <c:v>169.17685351137902</c:v>
                </c:pt>
                <c:pt idx="1282">
                  <c:v>165.17685351137925</c:v>
                </c:pt>
                <c:pt idx="1283">
                  <c:v>165.4443837627006</c:v>
                </c:pt>
                <c:pt idx="1284">
                  <c:v>161.44438376270026</c:v>
                </c:pt>
                <c:pt idx="1285">
                  <c:v>153.44438376270014</c:v>
                </c:pt>
                <c:pt idx="1286">
                  <c:v>144.90966471538772</c:v>
                </c:pt>
                <c:pt idx="1287">
                  <c:v>140.37631148939704</c:v>
                </c:pt>
                <c:pt idx="1288">
                  <c:v>131.57884256538807</c:v>
                </c:pt>
                <c:pt idx="1289">
                  <c:v>126.5203310413346</c:v>
                </c:pt>
                <c:pt idx="1290">
                  <c:v>129.46728280256613</c:v>
                </c:pt>
                <c:pt idx="1291">
                  <c:v>128.68108190445855</c:v>
                </c:pt>
                <c:pt idx="1292">
                  <c:v>119.63759441494028</c:v>
                </c:pt>
                <c:pt idx="1293">
                  <c:v>114.34091779797416</c:v>
                </c:pt>
                <c:pt idx="1294">
                  <c:v>113.0527775642669</c:v>
                </c:pt>
                <c:pt idx="1295">
                  <c:v>119.77317371381824</c:v>
                </c:pt>
                <c:pt idx="1296">
                  <c:v>135.00950886751272</c:v>
                </c:pt>
                <c:pt idx="1297">
                  <c:v>150.75563682940523</c:v>
                </c:pt>
                <c:pt idx="1298">
                  <c:v>163.00950886751284</c:v>
                </c:pt>
                <c:pt idx="1299">
                  <c:v>171.51827730971939</c:v>
                </c:pt>
                <c:pt idx="1300">
                  <c:v>172.28399088800663</c:v>
                </c:pt>
                <c:pt idx="1301">
                  <c:v>168.7961738835161</c:v>
                </c:pt>
                <c:pt idx="1302">
                  <c:v>169.30972270034792</c:v>
                </c:pt>
                <c:pt idx="1303">
                  <c:v>173.82463733850022</c:v>
                </c:pt>
                <c:pt idx="1304">
                  <c:v>170.59957021070687</c:v>
                </c:pt>
                <c:pt idx="1305">
                  <c:v>162.85856407876955</c:v>
                </c:pt>
                <c:pt idx="1306">
                  <c:v>159.11789940216235</c:v>
                </c:pt>
                <c:pt idx="1307">
                  <c:v>155.11789940216258</c:v>
                </c:pt>
                <c:pt idx="1308">
                  <c:v>151.11789940216281</c:v>
                </c:pt>
                <c:pt idx="1309">
                  <c:v>150.85856407876966</c:v>
                </c:pt>
                <c:pt idx="1310">
                  <c:v>150.85856407876909</c:v>
                </c:pt>
                <c:pt idx="1311">
                  <c:v>146.59957021070653</c:v>
                </c:pt>
                <c:pt idx="1312">
                  <c:v>142.34091779797427</c:v>
                </c:pt>
                <c:pt idx="1313">
                  <c:v>133.82463733850022</c:v>
                </c:pt>
                <c:pt idx="1314">
                  <c:v>133.0527775642669</c:v>
                </c:pt>
                <c:pt idx="1315">
                  <c:v>132.53991165809634</c:v>
                </c:pt>
                <c:pt idx="1316">
                  <c:v>115.7731737138179</c:v>
                </c:pt>
                <c:pt idx="1317">
                  <c:v>110.24891711918082</c:v>
                </c:pt>
                <c:pt idx="1318">
                  <c:v>117.23957516269618</c:v>
                </c:pt>
                <c:pt idx="1319">
                  <c:v>140.23569649149667</c:v>
                </c:pt>
                <c:pt idx="1320">
                  <c:v>176.73695291643588</c:v>
                </c:pt>
                <c:pt idx="1321">
                  <c:v>205.99606944706437</c:v>
                </c:pt>
                <c:pt idx="1322">
                  <c:v>236.28399088800643</c:v>
                </c:pt>
                <c:pt idx="1323">
                  <c:v>267.37757618088597</c:v>
                </c:pt>
                <c:pt idx="1324">
                  <c:v>283.57884256538853</c:v>
                </c:pt>
                <c:pt idx="1325">
                  <c:v>267.59691816516272</c:v>
                </c:pt>
                <c:pt idx="1326">
                  <c:v>230.59233505056949</c:v>
                </c:pt>
                <c:pt idx="1327">
                  <c:v>195.96754639351374</c:v>
                </c:pt>
                <c:pt idx="1328">
                  <c:v>176.52002111800371</c:v>
                </c:pt>
                <c:pt idx="1329">
                  <c:v>168.5200211180036</c:v>
                </c:pt>
                <c:pt idx="1330">
                  <c:v>168.5200211180036</c:v>
                </c:pt>
                <c:pt idx="1331">
                  <c:v>168.5200211180036</c:v>
                </c:pt>
                <c:pt idx="1332">
                  <c:v>164.52002111800383</c:v>
                </c:pt>
                <c:pt idx="1333">
                  <c:v>152.24361302809322</c:v>
                </c:pt>
                <c:pt idx="1334">
                  <c:v>143.41643749034472</c:v>
                </c:pt>
                <c:pt idx="1335">
                  <c:v>142.59233505056994</c:v>
                </c:pt>
                <c:pt idx="1336">
                  <c:v>149.77130570876776</c:v>
                </c:pt>
                <c:pt idx="1337">
                  <c:v>157.49831217216055</c:v>
                </c:pt>
                <c:pt idx="1338">
                  <c:v>161.22566009088393</c:v>
                </c:pt>
                <c:pt idx="1339">
                  <c:v>165.22566009088428</c:v>
                </c:pt>
                <c:pt idx="1340">
                  <c:v>169.22566009088462</c:v>
                </c:pt>
                <c:pt idx="1341">
                  <c:v>173.49831217216078</c:v>
                </c:pt>
                <c:pt idx="1342">
                  <c:v>185.77130570876744</c:v>
                </c:pt>
                <c:pt idx="1343">
                  <c:v>198.86669440849769</c:v>
                </c:pt>
                <c:pt idx="1344">
                  <c:v>199.96754639351352</c:v>
                </c:pt>
                <c:pt idx="1345">
                  <c:v>197.07386166381505</c:v>
                </c:pt>
                <c:pt idx="1346">
                  <c:v>185.90718339750913</c:v>
                </c:pt>
                <c:pt idx="1347">
                  <c:v>174.18564021940142</c:v>
                </c:pt>
                <c:pt idx="1348">
                  <c:v>162.1856402194021</c:v>
                </c:pt>
                <c:pt idx="1349">
                  <c:v>133.62906803094793</c:v>
                </c:pt>
                <c:pt idx="1350">
                  <c:v>95.69182121426374</c:v>
                </c:pt>
                <c:pt idx="1351">
                  <c:v>64.681380294322452</c:v>
                </c:pt>
                <c:pt idx="1352">
                  <c:v>48.909664715388054</c:v>
                </c:pt>
                <c:pt idx="1353">
                  <c:v>41.204874381199822</c:v>
                </c:pt>
                <c:pt idx="1354">
                  <c:v>33.309722700347699</c:v>
                </c:pt>
                <c:pt idx="1355">
                  <c:v>21.491398468821636</c:v>
                </c:pt>
                <c:pt idx="1356">
                  <c:v>1.2568401896117436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46.377988768250056</c:v>
                </c:pt>
                <c:pt idx="1363">
                  <c:v>125.55849597543431</c:v>
                </c:pt>
                <c:pt idx="1364">
                  <c:v>198.78978389664019</c:v>
                </c:pt>
                <c:pt idx="1365">
                  <c:v>209.71059279236778</c:v>
                </c:pt>
                <c:pt idx="1366">
                  <c:v>159.40967451613921</c:v>
                </c:pt>
                <c:pt idx="1367">
                  <c:v>95.623596280596814</c:v>
                </c:pt>
                <c:pt idx="1368">
                  <c:v>13.921782914182749</c:v>
                </c:pt>
                <c:pt idx="1369">
                  <c:v>0</c:v>
                </c:pt>
                <c:pt idx="1370">
                  <c:v>26.733294572202041</c:v>
                </c:pt>
                <c:pt idx="1371">
                  <c:v>89.542981290637243</c:v>
                </c:pt>
                <c:pt idx="1372">
                  <c:v>113.54298129063729</c:v>
                </c:pt>
                <c:pt idx="1373">
                  <c:v>93.542981290637286</c:v>
                </c:pt>
                <c:pt idx="1374">
                  <c:v>48.560443577584444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57.22976215745112</c:v>
                </c:pt>
                <c:pt idx="1383">
                  <c:v>295.16239932717485</c:v>
                </c:pt>
                <c:pt idx="1384">
                  <c:v>326.98533320566048</c:v>
                </c:pt>
                <c:pt idx="1385">
                  <c:v>230.14294137297884</c:v>
                </c:pt>
                <c:pt idx="1386">
                  <c:v>159.50073849407528</c:v>
                </c:pt>
                <c:pt idx="1387">
                  <c:v>188.64239439106657</c:v>
                </c:pt>
                <c:pt idx="1388">
                  <c:v>279.00867983032214</c:v>
                </c:pt>
                <c:pt idx="1389">
                  <c:v>371.34328452132212</c:v>
                </c:pt>
                <c:pt idx="1390">
                  <c:v>401.42118940137237</c:v>
                </c:pt>
                <c:pt idx="1391">
                  <c:v>351.52965453348776</c:v>
                </c:pt>
                <c:pt idx="1392">
                  <c:v>268.10174140673888</c:v>
                </c:pt>
                <c:pt idx="1393">
                  <c:v>190.8444813476944</c:v>
                </c:pt>
                <c:pt idx="1394">
                  <c:v>131.96308900988788</c:v>
                </c:pt>
                <c:pt idx="1395">
                  <c:v>99.963089009887995</c:v>
                </c:pt>
                <c:pt idx="1396">
                  <c:v>75.588853967835419</c:v>
                </c:pt>
                <c:pt idx="1397">
                  <c:v>46.474343769605888</c:v>
                </c:pt>
                <c:pt idx="1398">
                  <c:v>24.825626707059683</c:v>
                </c:pt>
                <c:pt idx="1399">
                  <c:v>2.8480881613961486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56.859624579362666</c:v>
                </c:pt>
                <c:pt idx="1409">
                  <c:v>93.229762157451205</c:v>
                </c:pt>
                <c:pt idx="1410">
                  <c:v>73.416879678477329</c:v>
                </c:pt>
                <c:pt idx="1411">
                  <c:v>53.32315019029916</c:v>
                </c:pt>
                <c:pt idx="1412">
                  <c:v>41.044010457746268</c:v>
                </c:pt>
                <c:pt idx="1413">
                  <c:v>56.67660452230048</c:v>
                </c:pt>
                <c:pt idx="1414">
                  <c:v>128.76794382316643</c:v>
                </c:pt>
                <c:pt idx="1415">
                  <c:v>242.08254684497507</c:v>
                </c:pt>
                <c:pt idx="1416">
                  <c:v>337.01855050290254</c:v>
                </c:pt>
                <c:pt idx="1417">
                  <c:v>369.18140316274139</c:v>
                </c:pt>
                <c:pt idx="1418">
                  <c:v>325.68041859530007</c:v>
                </c:pt>
                <c:pt idx="1419">
                  <c:v>217.06509455729443</c:v>
                </c:pt>
                <c:pt idx="1420">
                  <c:v>86.193262968737287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48.591539079579519</c:v>
                </c:pt>
                <c:pt idx="1425">
                  <c:v>156.94443316348563</c:v>
                </c:pt>
                <c:pt idx="1426">
                  <c:v>275.00221371177895</c:v>
                </c:pt>
                <c:pt idx="1427">
                  <c:v>303.14338395814133</c:v>
                </c:pt>
                <c:pt idx="1428">
                  <c:v>206.33582056915418</c:v>
                </c:pt>
                <c:pt idx="1429">
                  <c:v>91.343284521322119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26.733915953064834</c:v>
                </c:pt>
                <c:pt idx="1437">
                  <c:v>143.13136995758057</c:v>
                </c:pt>
                <c:pt idx="1438">
                  <c:v>156.10656638103134</c:v>
                </c:pt>
                <c:pt idx="1439">
                  <c:v>104.76881899422554</c:v>
                </c:pt>
                <c:pt idx="1440">
                  <c:v>40.844109894565442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62.037176351506361</c:v>
                </c:pt>
                <c:pt idx="1445">
                  <c:v>82.223098778876434</c:v>
                </c:pt>
                <c:pt idx="1446">
                  <c:v>46.348754340441431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8.5056000000000083</c:v>
                </c:pt>
                <c:pt idx="1453">
                  <c:v>56.505600000000008</c:v>
                </c:pt>
                <c:pt idx="1454">
                  <c:v>56.505600000000008</c:v>
                </c:pt>
                <c:pt idx="1455">
                  <c:v>56.505600000000008</c:v>
                </c:pt>
                <c:pt idx="1456">
                  <c:v>56.505600000000008</c:v>
                </c:pt>
                <c:pt idx="1457">
                  <c:v>56.505600000000008</c:v>
                </c:pt>
                <c:pt idx="1458">
                  <c:v>56.505600000000008</c:v>
                </c:pt>
                <c:pt idx="1459">
                  <c:v>56.505600000000008</c:v>
                </c:pt>
                <c:pt idx="1460">
                  <c:v>56.505600000000008</c:v>
                </c:pt>
                <c:pt idx="1461">
                  <c:v>56.505600000000008</c:v>
                </c:pt>
                <c:pt idx="1462">
                  <c:v>56.505600000000008</c:v>
                </c:pt>
                <c:pt idx="1463">
                  <c:v>56.505600000000008</c:v>
                </c:pt>
                <c:pt idx="1464">
                  <c:v>56.505600000000008</c:v>
                </c:pt>
                <c:pt idx="1465">
                  <c:v>56.505600000000008</c:v>
                </c:pt>
                <c:pt idx="1466">
                  <c:v>56.505600000000008</c:v>
                </c:pt>
                <c:pt idx="1467">
                  <c:v>56.505600000000008</c:v>
                </c:pt>
                <c:pt idx="1468">
                  <c:v>56.505600000000008</c:v>
                </c:pt>
                <c:pt idx="1469">
                  <c:v>56.505600000000008</c:v>
                </c:pt>
                <c:pt idx="1470">
                  <c:v>56.505600000000008</c:v>
                </c:pt>
                <c:pt idx="1471">
                  <c:v>56.505600000000008</c:v>
                </c:pt>
                <c:pt idx="1472">
                  <c:v>56.505600000000008</c:v>
                </c:pt>
                <c:pt idx="1473">
                  <c:v>56.505600000000008</c:v>
                </c:pt>
                <c:pt idx="1474">
                  <c:v>56.505600000000008</c:v>
                </c:pt>
                <c:pt idx="1475">
                  <c:v>56.505600000000008</c:v>
                </c:pt>
                <c:pt idx="1476">
                  <c:v>56.505600000000008</c:v>
                </c:pt>
                <c:pt idx="1477">
                  <c:v>56.505600000000008</c:v>
                </c:pt>
                <c:pt idx="1478">
                  <c:v>144.50560000000002</c:v>
                </c:pt>
                <c:pt idx="1479">
                  <c:v>232.58823218994226</c:v>
                </c:pt>
                <c:pt idx="1480">
                  <c:v>220.83612875976903</c:v>
                </c:pt>
                <c:pt idx="1481">
                  <c:v>197.18321810305955</c:v>
                </c:pt>
                <c:pt idx="1482">
                  <c:v>173.57111135832562</c:v>
                </c:pt>
                <c:pt idx="1483">
                  <c:v>157.95063895799845</c:v>
                </c:pt>
                <c:pt idx="1484">
                  <c:v>150.35219042647822</c:v>
                </c:pt>
                <c:pt idx="1485">
                  <c:v>158.76347337187258</c:v>
                </c:pt>
                <c:pt idx="1486">
                  <c:v>187.3466790760931</c:v>
                </c:pt>
                <c:pt idx="1487">
                  <c:v>224.19485411665744</c:v>
                </c:pt>
                <c:pt idx="1488">
                  <c:v>265.43962952341161</c:v>
                </c:pt>
                <c:pt idx="1489">
                  <c:v>307.19880738532277</c:v>
                </c:pt>
                <c:pt idx="1490">
                  <c:v>341.61579894113362</c:v>
                </c:pt>
                <c:pt idx="1491">
                  <c:v>364.67660452230041</c:v>
                </c:pt>
                <c:pt idx="1492">
                  <c:v>368.38754105243464</c:v>
                </c:pt>
                <c:pt idx="1493">
                  <c:v>356.35798363362687</c:v>
                </c:pt>
                <c:pt idx="1494">
                  <c:v>340.51417791452411</c:v>
                </c:pt>
                <c:pt idx="1495">
                  <c:v>316.64766541595361</c:v>
                </c:pt>
                <c:pt idx="1496">
                  <c:v>292.51515921504864</c:v>
                </c:pt>
                <c:pt idx="1497">
                  <c:v>268.16190214307892</c:v>
                </c:pt>
                <c:pt idx="1498">
                  <c:v>239.35109492845314</c:v>
                </c:pt>
                <c:pt idx="1499">
                  <c:v>210.00078829189084</c:v>
                </c:pt>
                <c:pt idx="1500">
                  <c:v>180.04542280996628</c:v>
                </c:pt>
                <c:pt idx="1501">
                  <c:v>165.43582891511039</c:v>
                </c:pt>
                <c:pt idx="1502">
                  <c:v>158.84808816139639</c:v>
                </c:pt>
                <c:pt idx="1503">
                  <c:v>155.92162371998469</c:v>
                </c:pt>
                <c:pt idx="1504">
                  <c:v>157.1896180892019</c:v>
                </c:pt>
                <c:pt idx="1505">
                  <c:v>150.28978716355721</c:v>
                </c:pt>
                <c:pt idx="1506">
                  <c:v>147.21598474710413</c:v>
                </c:pt>
                <c:pt idx="1507">
                  <c:v>152.15071871390967</c:v>
                </c:pt>
                <c:pt idx="1508">
                  <c:v>161.28366749997727</c:v>
                </c:pt>
                <c:pt idx="1509">
                  <c:v>174.62097730125367</c:v>
                </c:pt>
                <c:pt idx="1510">
                  <c:v>200.36496040096475</c:v>
                </c:pt>
                <c:pt idx="1511">
                  <c:v>234.93287521278583</c:v>
                </c:pt>
                <c:pt idx="1512">
                  <c:v>270.37798876825013</c:v>
                </c:pt>
                <c:pt idx="1513">
                  <c:v>302.76995795474721</c:v>
                </c:pt>
                <c:pt idx="1514">
                  <c:v>319.97373718912712</c:v>
                </c:pt>
                <c:pt idx="1515">
                  <c:v>313.37419469378307</c:v>
                </c:pt>
                <c:pt idx="1516">
                  <c:v>282.26093265394286</c:v>
                </c:pt>
                <c:pt idx="1517">
                  <c:v>249.84365270753403</c:v>
                </c:pt>
                <c:pt idx="1518">
                  <c:v>224.76514451392205</c:v>
                </c:pt>
                <c:pt idx="1519">
                  <c:v>206.74012214460799</c:v>
                </c:pt>
                <c:pt idx="1520">
                  <c:v>192.4861539763009</c:v>
                </c:pt>
                <c:pt idx="1521">
                  <c:v>177.4913984688213</c:v>
                </c:pt>
                <c:pt idx="1522">
                  <c:v>158.24891711918093</c:v>
                </c:pt>
                <c:pt idx="1523">
                  <c:v>129.99606944706414</c:v>
                </c:pt>
                <c:pt idx="1524">
                  <c:v>88.988093311900741</c:v>
                </c:pt>
                <c:pt idx="1525">
                  <c:v>34.244329004954615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39.825247185895904</c:v>
                </c:pt>
                <c:pt idx="1532">
                  <c:v>82.377988768250276</c:v>
                </c:pt>
                <c:pt idx="1533">
                  <c:v>125.96755946118151</c:v>
                </c:pt>
                <c:pt idx="1534">
                  <c:v>174.7897838966401</c:v>
                </c:pt>
                <c:pt idx="1535">
                  <c:v>232.86924685841029</c:v>
                </c:pt>
                <c:pt idx="1536">
                  <c:v>292.69832693284161</c:v>
                </c:pt>
                <c:pt idx="1537">
                  <c:v>337.9758605185753</c:v>
                </c:pt>
                <c:pt idx="1538">
                  <c:v>376.38156251575168</c:v>
                </c:pt>
                <c:pt idx="1539">
                  <c:v>404.03016191536545</c:v>
                </c:pt>
                <c:pt idx="1540">
                  <c:v>424.28399088800711</c:v>
                </c:pt>
                <c:pt idx="1541">
                  <c:v>437.44438376269994</c:v>
                </c:pt>
                <c:pt idx="1542">
                  <c:v>430.74357822917699</c:v>
                </c:pt>
                <c:pt idx="1543">
                  <c:v>403.56627178216479</c:v>
                </c:pt>
                <c:pt idx="1544">
                  <c:v>350.9203659593598</c:v>
                </c:pt>
                <c:pt idx="1545">
                  <c:v>295.73898358111643</c:v>
                </c:pt>
                <c:pt idx="1546">
                  <c:v>258.7950087876585</c:v>
                </c:pt>
                <c:pt idx="1547">
                  <c:v>236.64501376744036</c:v>
                </c:pt>
                <c:pt idx="1548">
                  <c:v>233.88517952723507</c:v>
                </c:pt>
                <c:pt idx="1549">
                  <c:v>239.44306947191063</c:v>
                </c:pt>
                <c:pt idx="1550">
                  <c:v>249.00949579984504</c:v>
                </c:pt>
                <c:pt idx="1551">
                  <c:v>259.21683378282739</c:v>
                </c:pt>
                <c:pt idx="1552">
                  <c:v>265.44090307699605</c:v>
                </c:pt>
                <c:pt idx="1553">
                  <c:v>268.00318387586668</c:v>
                </c:pt>
                <c:pt idx="1554">
                  <c:v>270.26310597972127</c:v>
                </c:pt>
                <c:pt idx="1555">
                  <c:v>280.86636141823226</c:v>
                </c:pt>
                <c:pt idx="1556">
                  <c:v>295.821145119329</c:v>
                </c:pt>
                <c:pt idx="1557">
                  <c:v>311.47010750700679</c:v>
                </c:pt>
                <c:pt idx="1558">
                  <c:v>331.49791458369583</c:v>
                </c:pt>
                <c:pt idx="1559">
                  <c:v>352.60181813395121</c:v>
                </c:pt>
                <c:pt idx="1560">
                  <c:v>362.13066284281456</c:v>
                </c:pt>
                <c:pt idx="1561">
                  <c:v>367.7469201162458</c:v>
                </c:pt>
                <c:pt idx="1562">
                  <c:v>373.45058995424341</c:v>
                </c:pt>
                <c:pt idx="1563">
                  <c:v>383.2416723568079</c:v>
                </c:pt>
                <c:pt idx="1564">
                  <c:v>393.49047562969355</c:v>
                </c:pt>
                <c:pt idx="1565">
                  <c:v>399.83795949304709</c:v>
                </c:pt>
                <c:pt idx="1566">
                  <c:v>410.28412394686865</c:v>
                </c:pt>
                <c:pt idx="1567">
                  <c:v>413.21703297408959</c:v>
                </c:pt>
                <c:pt idx="1568">
                  <c:v>407.47249462591668</c:v>
                </c:pt>
                <c:pt idx="1569">
                  <c:v>405.41637828880886</c:v>
                </c:pt>
                <c:pt idx="1570">
                  <c:v>403.03331847290008</c:v>
                </c:pt>
                <c:pt idx="1571">
                  <c:v>400.30897405431654</c:v>
                </c:pt>
                <c:pt idx="1572">
                  <c:v>397.23002827517507</c:v>
                </c:pt>
                <c:pt idx="1573">
                  <c:v>385.78418874358323</c:v>
                </c:pt>
                <c:pt idx="1574">
                  <c:v>369.12225605298664</c:v>
                </c:pt>
                <c:pt idx="1575">
                  <c:v>355.64014765891284</c:v>
                </c:pt>
                <c:pt idx="1576">
                  <c:v>337.32557116947055</c:v>
                </c:pt>
                <c:pt idx="1577">
                  <c:v>317.74778068543588</c:v>
                </c:pt>
                <c:pt idx="1578">
                  <c:v>301.32557116947032</c:v>
                </c:pt>
                <c:pt idx="1579">
                  <c:v>292.06099135355697</c:v>
                </c:pt>
                <c:pt idx="1580">
                  <c:v>282.79948463561607</c:v>
                </c:pt>
                <c:pt idx="1581">
                  <c:v>276.70380254565464</c:v>
                </c:pt>
                <c:pt idx="1582">
                  <c:v>271.03340306963202</c:v>
                </c:pt>
                <c:pt idx="1583">
                  <c:v>256.5380475155082</c:v>
                </c:pt>
                <c:pt idx="1584">
                  <c:v>245.64233558656065</c:v>
                </c:pt>
                <c:pt idx="1585">
                  <c:v>234.35343784472661</c:v>
                </c:pt>
                <c:pt idx="1586">
                  <c:v>222.67954921793435</c:v>
                </c:pt>
                <c:pt idx="1587">
                  <c:v>214.62988900010339</c:v>
                </c:pt>
                <c:pt idx="1588">
                  <c:v>214.61437431530652</c:v>
                </c:pt>
                <c:pt idx="1589">
                  <c:v>223.029605529733</c:v>
                </c:pt>
                <c:pt idx="1590">
                  <c:v>232.26057352834147</c:v>
                </c:pt>
                <c:pt idx="1591">
                  <c:v>241.90043428503199</c:v>
                </c:pt>
                <c:pt idx="1592">
                  <c:v>248.33383722943208</c:v>
                </c:pt>
                <c:pt idx="1593">
                  <c:v>254.7727034591187</c:v>
                </c:pt>
                <c:pt idx="1594">
                  <c:v>261.99418530594386</c:v>
                </c:pt>
                <c:pt idx="1595">
                  <c:v>253.21703297408956</c:v>
                </c:pt>
                <c:pt idx="1596">
                  <c:v>243.66682577434688</c:v>
                </c:pt>
                <c:pt idx="1597">
                  <c:v>230.12208185988931</c:v>
                </c:pt>
                <c:pt idx="1598">
                  <c:v>211.43192603980623</c:v>
                </c:pt>
                <c:pt idx="1599">
                  <c:v>200.37794956524601</c:v>
                </c:pt>
                <c:pt idx="1600">
                  <c:v>188.96834736413686</c:v>
                </c:pt>
                <c:pt idx="1601">
                  <c:v>181.21233873039824</c:v>
                </c:pt>
                <c:pt idx="1602">
                  <c:v>185.49047562969346</c:v>
                </c:pt>
                <c:pt idx="1603">
                  <c:v>198.5375699329137</c:v>
                </c:pt>
                <c:pt idx="1604">
                  <c:v>208.33723178420323</c:v>
                </c:pt>
                <c:pt idx="1605">
                  <c:v>222.51300668186312</c:v>
                </c:pt>
                <c:pt idx="1606">
                  <c:v>233.78570682823906</c:v>
                </c:pt>
                <c:pt idx="1607">
                  <c:v>241.05977279593594</c:v>
                </c:pt>
                <c:pt idx="1608">
                  <c:v>249.05977279593606</c:v>
                </c:pt>
                <c:pt idx="1609">
                  <c:v>257.05977279593617</c:v>
                </c:pt>
                <c:pt idx="1610">
                  <c:v>261.78570682823857</c:v>
                </c:pt>
                <c:pt idx="1611">
                  <c:v>266.14918602738516</c:v>
                </c:pt>
                <c:pt idx="1612">
                  <c:v>279.24167235680812</c:v>
                </c:pt>
                <c:pt idx="1613">
                  <c:v>292.70310117066276</c:v>
                </c:pt>
                <c:pt idx="1614">
                  <c:v>306.90548805135495</c:v>
                </c:pt>
                <c:pt idx="1615">
                  <c:v>321.49047562969366</c:v>
                </c:pt>
                <c:pt idx="1616">
                  <c:v>340.83861587134123</c:v>
                </c:pt>
                <c:pt idx="1617">
                  <c:v>356.96834736413695</c:v>
                </c:pt>
                <c:pt idx="1618">
                  <c:v>369.52062982822861</c:v>
                </c:pt>
                <c:pt idx="1619">
                  <c:v>370.50775565550765</c:v>
                </c:pt>
                <c:pt idx="1620">
                  <c:v>362.77270345911825</c:v>
                </c:pt>
                <c:pt idx="1621">
                  <c:v>354.68578154481418</c:v>
                </c:pt>
                <c:pt idx="1622">
                  <c:v>341.84082879715459</c:v>
                </c:pt>
                <c:pt idx="1623">
                  <c:v>320.2214553602841</c:v>
                </c:pt>
                <c:pt idx="1624">
                  <c:v>293.01772919063654</c:v>
                </c:pt>
                <c:pt idx="1625">
                  <c:v>268.61942154779524</c:v>
                </c:pt>
                <c:pt idx="1626">
                  <c:v>231.02960552973312</c:v>
                </c:pt>
                <c:pt idx="1627">
                  <c:v>187.07896735769992</c:v>
                </c:pt>
                <c:pt idx="1628">
                  <c:v>149.60543841235145</c:v>
                </c:pt>
                <c:pt idx="1629">
                  <c:v>122.66638318918402</c:v>
                </c:pt>
                <c:pt idx="1630">
                  <c:v>115.46184644667733</c:v>
                </c:pt>
                <c:pt idx="1631">
                  <c:v>132.75020047351663</c:v>
                </c:pt>
                <c:pt idx="1632">
                  <c:v>163.97170385307459</c:v>
                </c:pt>
                <c:pt idx="1633">
                  <c:v>200.69731796278015</c:v>
                </c:pt>
                <c:pt idx="1634">
                  <c:v>231.61200219529525</c:v>
                </c:pt>
                <c:pt idx="1635">
                  <c:v>243.25091318346068</c:v>
                </c:pt>
                <c:pt idx="1636">
                  <c:v>243.25091318346011</c:v>
                </c:pt>
                <c:pt idx="1637">
                  <c:v>230.8901656269561</c:v>
                </c:pt>
                <c:pt idx="1638">
                  <c:v>217.80997168942653</c:v>
                </c:pt>
                <c:pt idx="1639">
                  <c:v>208.3744934806775</c:v>
                </c:pt>
                <c:pt idx="1640">
                  <c:v>206.58782846467341</c:v>
                </c:pt>
                <c:pt idx="1641">
                  <c:v>217.16464264781661</c:v>
                </c:pt>
                <c:pt idx="1642">
                  <c:v>236.45509847137086</c:v>
                </c:pt>
                <c:pt idx="1643">
                  <c:v>264.80969983192892</c:v>
                </c:pt>
                <c:pt idx="1644">
                  <c:v>290.58782846467318</c:v>
                </c:pt>
                <c:pt idx="1645">
                  <c:v>313.09154967439048</c:v>
                </c:pt>
                <c:pt idx="1646">
                  <c:v>332.69731796278057</c:v>
                </c:pt>
                <c:pt idx="1647">
                  <c:v>348.70310117066299</c:v>
                </c:pt>
                <c:pt idx="1648">
                  <c:v>365.49047562969344</c:v>
                </c:pt>
                <c:pt idx="1649">
                  <c:v>374.71064471992958</c:v>
                </c:pt>
                <c:pt idx="1650">
                  <c:v>379.99773905491253</c:v>
                </c:pt>
                <c:pt idx="1651">
                  <c:v>377.35175863464264</c:v>
                </c:pt>
                <c:pt idx="1652">
                  <c:v>369.9941853059434</c:v>
                </c:pt>
                <c:pt idx="1653">
                  <c:v>366.29293718725745</c:v>
                </c:pt>
                <c:pt idx="1654">
                  <c:v>358.23674625268342</c:v>
                </c:pt>
                <c:pt idx="1655">
                  <c:v>353.4163782888084</c:v>
                </c:pt>
                <c:pt idx="1656">
                  <c:v>356.61786346607579</c:v>
                </c:pt>
                <c:pt idx="1657">
                  <c:v>359.84120178448444</c:v>
                </c:pt>
                <c:pt idx="1658">
                  <c:v>363.08639324403435</c:v>
                </c:pt>
                <c:pt idx="1659">
                  <c:v>366.3534378447265</c:v>
                </c:pt>
                <c:pt idx="1660">
                  <c:v>369.64233558656042</c:v>
                </c:pt>
                <c:pt idx="1661">
                  <c:v>368.95308646953623</c:v>
                </c:pt>
                <c:pt idx="1662">
                  <c:v>371.86791989698276</c:v>
                </c:pt>
                <c:pt idx="1663">
                  <c:v>375.2196454195992</c:v>
                </c:pt>
                <c:pt idx="1664">
                  <c:v>370.17033165673189</c:v>
                </c:pt>
                <c:pt idx="1665">
                  <c:v>368.71280804644249</c:v>
                </c:pt>
                <c:pt idx="1666">
                  <c:v>363.26757682804543</c:v>
                </c:pt>
                <c:pt idx="1667">
                  <c:v>356.97758512238761</c:v>
                </c:pt>
                <c:pt idx="1668">
                  <c:v>354.69305670201481</c:v>
                </c:pt>
                <c:pt idx="1669">
                  <c:v>351.98324566770498</c:v>
                </c:pt>
                <c:pt idx="1670">
                  <c:v>349.27650773136702</c:v>
                </c:pt>
                <c:pt idx="1671">
                  <c:v>342.14038971712677</c:v>
                </c:pt>
                <c:pt idx="1672">
                  <c:v>338.57284289300253</c:v>
                </c:pt>
                <c:pt idx="1673">
                  <c:v>339.00563752420834</c:v>
                </c:pt>
                <c:pt idx="1674">
                  <c:v>335.4387736107447</c:v>
                </c:pt>
                <c:pt idx="1675">
                  <c:v>331.43877361074436</c:v>
                </c:pt>
                <c:pt idx="1676">
                  <c:v>327.43877361074402</c:v>
                </c:pt>
                <c:pt idx="1677">
                  <c:v>319.00563752420777</c:v>
                </c:pt>
                <c:pt idx="1678">
                  <c:v>310.14038971712688</c:v>
                </c:pt>
                <c:pt idx="1679">
                  <c:v>304.84507892148281</c:v>
                </c:pt>
                <c:pt idx="1680">
                  <c:v>303.55284122381141</c:v>
                </c:pt>
                <c:pt idx="1681">
                  <c:v>310.26367662411263</c:v>
                </c:pt>
                <c:pt idx="1682">
                  <c:v>321.83463800154044</c:v>
                </c:pt>
                <c:pt idx="1683">
                  <c:v>333.8346380015409</c:v>
                </c:pt>
                <c:pt idx="1684">
                  <c:v>350.69305670201561</c:v>
                </c:pt>
                <c:pt idx="1685">
                  <c:v>360.4139915669283</c:v>
                </c:pt>
                <c:pt idx="1686">
                  <c:v>362.14038971712677</c:v>
                </c:pt>
                <c:pt idx="1687">
                  <c:v>363.87225115261134</c:v>
                </c:pt>
                <c:pt idx="1688">
                  <c:v>357.60957587338004</c:v>
                </c:pt>
                <c:pt idx="1689">
                  <c:v>350.48028696574664</c:v>
                </c:pt>
                <c:pt idx="1690">
                  <c:v>347.35236387943559</c:v>
                </c:pt>
                <c:pt idx="1691">
                  <c:v>343.78891451927478</c:v>
                </c:pt>
                <c:pt idx="1692">
                  <c:v>344.2258066144442</c:v>
                </c:pt>
                <c:pt idx="1693">
                  <c:v>344.66304016494445</c:v>
                </c:pt>
                <c:pt idx="1694">
                  <c:v>345.10061517077605</c:v>
                </c:pt>
                <c:pt idx="1695">
                  <c:v>345.53853163193708</c:v>
                </c:pt>
                <c:pt idx="1696">
                  <c:v>345.97678954842706</c:v>
                </c:pt>
                <c:pt idx="1697">
                  <c:v>346.41538892024869</c:v>
                </c:pt>
                <c:pt idx="1698">
                  <c:v>342.85432974740087</c:v>
                </c:pt>
                <c:pt idx="1699">
                  <c:v>334.85432974740132</c:v>
                </c:pt>
                <c:pt idx="1700">
                  <c:v>326.41538892024982</c:v>
                </c:pt>
                <c:pt idx="1701">
                  <c:v>321.53853163193617</c:v>
                </c:pt>
                <c:pt idx="1702">
                  <c:v>320.66304016494468</c:v>
                </c:pt>
                <c:pt idx="1703">
                  <c:v>315.78891451927467</c:v>
                </c:pt>
                <c:pt idx="1704">
                  <c:v>314.48028696574698</c:v>
                </c:pt>
                <c:pt idx="1705">
                  <c:v>317.60957587338061</c:v>
                </c:pt>
                <c:pt idx="1706">
                  <c:v>316.74023060233469</c:v>
                </c:pt>
                <c:pt idx="1707">
                  <c:v>319.872251152611</c:v>
                </c:pt>
                <c:pt idx="1708">
                  <c:v>323.43877361074425</c:v>
                </c:pt>
                <c:pt idx="1709">
                  <c:v>323.00563752420811</c:v>
                </c:pt>
                <c:pt idx="1710">
                  <c:v>330.57284289300242</c:v>
                </c:pt>
                <c:pt idx="1711">
                  <c:v>339.00563752420834</c:v>
                </c:pt>
                <c:pt idx="1712">
                  <c:v>343.43877361074425</c:v>
                </c:pt>
                <c:pt idx="1713">
                  <c:v>352.30607014980774</c:v>
                </c:pt>
                <c:pt idx="1714">
                  <c:v>357.60957587338061</c:v>
                </c:pt>
                <c:pt idx="1715">
                  <c:v>362.91615469492541</c:v>
                </c:pt>
                <c:pt idx="1716">
                  <c:v>368.66304016494479</c:v>
                </c:pt>
                <c:pt idx="1717">
                  <c:v>374.41538892024937</c:v>
                </c:pt>
                <c:pt idx="1718">
                  <c:v>380.61350760931236</c:v>
                </c:pt>
                <c:pt idx="1719">
                  <c:v>386.82016268163363</c:v>
                </c:pt>
                <c:pt idx="1720">
                  <c:v>389.47941679432074</c:v>
                </c:pt>
                <c:pt idx="1721">
                  <c:v>383.70485190981151</c:v>
                </c:pt>
                <c:pt idx="1722">
                  <c:v>373.49134619814936</c:v>
                </c:pt>
                <c:pt idx="1723">
                  <c:v>362.38664207430128</c:v>
                </c:pt>
                <c:pt idx="1724">
                  <c:v>350.83480219537199</c:v>
                </c:pt>
                <c:pt idx="1725">
                  <c:v>326.38664207429991</c:v>
                </c:pt>
                <c:pt idx="1726">
                  <c:v>292.15096329890122</c:v>
                </c:pt>
                <c:pt idx="1727">
                  <c:v>252.14825318899159</c:v>
                </c:pt>
                <c:pt idx="1728">
                  <c:v>205.97678954842706</c:v>
                </c:pt>
                <c:pt idx="1729">
                  <c:v>157.70827799658127</c:v>
                </c:pt>
                <c:pt idx="1730">
                  <c:v>123.44003330260011</c:v>
                </c:pt>
                <c:pt idx="1731">
                  <c:v>104.95308646953652</c:v>
                </c:pt>
                <c:pt idx="1732">
                  <c:v>94.273046647165188</c:v>
                </c:pt>
                <c:pt idx="1733">
                  <c:v>92.221455360283983</c:v>
                </c:pt>
                <c:pt idx="1734">
                  <c:v>90.772703459118361</c:v>
                </c:pt>
                <c:pt idx="1735">
                  <c:v>85.90220615988369</c:v>
                </c:pt>
                <c:pt idx="1736">
                  <c:v>73.21233873039813</c:v>
                </c:pt>
                <c:pt idx="1737">
                  <c:v>64.337231784203453</c:v>
                </c:pt>
                <c:pt idx="1738">
                  <c:v>60.016477566816</c:v>
                </c:pt>
                <c:pt idx="1739">
                  <c:v>59.876353219178093</c:v>
                </c:pt>
                <c:pt idx="1740">
                  <c:v>72.601818133951184</c:v>
                </c:pt>
                <c:pt idx="1741">
                  <c:v>94.48635316756372</c:v>
                </c:pt>
                <c:pt idx="1742">
                  <c:v>109.80636640992563</c:v>
                </c:pt>
                <c:pt idx="1743">
                  <c:v>117.52058983116373</c:v>
                </c:pt>
                <c:pt idx="1744">
                  <c:v>125.93923559889356</c:v>
                </c:pt>
                <c:pt idx="1745">
                  <c:v>126.71931183378871</c:v>
                </c:pt>
                <c:pt idx="1746">
                  <c:v>123.53353360171747</c:v>
                </c:pt>
                <c:pt idx="1747">
                  <c:v>128.38190090268029</c:v>
                </c:pt>
                <c:pt idx="1748">
                  <c:v>133.88517952723507</c:v>
                </c:pt>
                <c:pt idx="1749">
                  <c:v>139.41031129293106</c:v>
                </c:pt>
                <c:pt idx="1750">
                  <c:v>149.56850124107751</c:v>
                </c:pt>
                <c:pt idx="1751">
                  <c:v>152.04304955278437</c:v>
                </c:pt>
                <c:pt idx="1752">
                  <c:v>150.52613424774938</c:v>
                </c:pt>
                <c:pt idx="1753">
                  <c:v>149.01775532597287</c:v>
                </c:pt>
                <c:pt idx="1754">
                  <c:v>147.51791278745486</c:v>
                </c:pt>
                <c:pt idx="1755">
                  <c:v>146.02660663219532</c:v>
                </c:pt>
                <c:pt idx="1756">
                  <c:v>144.54383686019438</c:v>
                </c:pt>
                <c:pt idx="1757">
                  <c:v>139.06960347145207</c:v>
                </c:pt>
                <c:pt idx="1758">
                  <c:v>137.31179143086226</c:v>
                </c:pt>
                <c:pt idx="1759">
                  <c:v>135.85633808528843</c:v>
                </c:pt>
                <c:pt idx="1760">
                  <c:v>130.12106209650074</c:v>
                </c:pt>
                <c:pt idx="1761">
                  <c:v>128.39807849960565</c:v>
                </c:pt>
                <c:pt idx="1762">
                  <c:v>126.68738729460273</c:v>
                </c:pt>
                <c:pt idx="1763">
                  <c:v>124.98898848149207</c:v>
                </c:pt>
                <c:pt idx="1764">
                  <c:v>119.3028820602739</c:v>
                </c:pt>
                <c:pt idx="1765">
                  <c:v>105.3512941197163</c:v>
                </c:pt>
                <c:pt idx="1766">
                  <c:v>78.866694408497693</c:v>
                </c:pt>
                <c:pt idx="1767">
                  <c:v>43.326656271198921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56.505600000000008</c:v>
                </c:pt>
                <c:pt idx="1797">
                  <c:v>56.505600000000008</c:v>
                </c:pt>
                <c:pt idx="1798">
                  <c:v>56.505600000000008</c:v>
                </c:pt>
                <c:pt idx="1799">
                  <c:v>56.505600000000008</c:v>
                </c:pt>
                <c:pt idx="1800">
                  <c:v>56.505600000000008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93-4667-8BF7-692D76111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691679"/>
        <c:axId val="317834591"/>
      </c:scatterChart>
      <c:valAx>
        <c:axId val="17256916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834591"/>
        <c:crosses val="autoZero"/>
        <c:crossBetween val="midCat"/>
      </c:valAx>
      <c:valAx>
        <c:axId val="31783459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Tractive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69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Breaking forces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table'!$Q$1</c:f>
              <c:strCache>
                <c:ptCount val="1"/>
                <c:pt idx="0">
                  <c:v>Total forces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table'!$S$3:$S$1803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84.365795537228507</c:v>
                </c:pt>
                <c:pt idx="38">
                  <c:v>144.31438497727902</c:v>
                </c:pt>
                <c:pt idx="39">
                  <c:v>132.12178263823384</c:v>
                </c:pt>
                <c:pt idx="40">
                  <c:v>111.05556683651446</c:v>
                </c:pt>
                <c:pt idx="41">
                  <c:v>149.6825534204844</c:v>
                </c:pt>
                <c:pt idx="42">
                  <c:v>217.13620335920712</c:v>
                </c:pt>
                <c:pt idx="43">
                  <c:v>204.73838636662805</c:v>
                </c:pt>
                <c:pt idx="44">
                  <c:v>103.08025774976431</c:v>
                </c:pt>
                <c:pt idx="45">
                  <c:v>8.0368448577114791</c:v>
                </c:pt>
                <c:pt idx="46">
                  <c:v>0</c:v>
                </c:pt>
                <c:pt idx="47">
                  <c:v>17.002480531912674</c:v>
                </c:pt>
                <c:pt idx="48">
                  <c:v>5.714244168006168</c:v>
                </c:pt>
                <c:pt idx="49">
                  <c:v>0</c:v>
                </c:pt>
                <c:pt idx="50">
                  <c:v>0</c:v>
                </c:pt>
                <c:pt idx="51">
                  <c:v>22.325449209314677</c:v>
                </c:pt>
                <c:pt idx="52">
                  <c:v>111.28613378122589</c:v>
                </c:pt>
                <c:pt idx="53">
                  <c:v>84.564542538018458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31.525409371062189</c:v>
                </c:pt>
                <c:pt idx="89">
                  <c:v>202.12098206464083</c:v>
                </c:pt>
                <c:pt idx="90">
                  <c:v>326.7702378425488</c:v>
                </c:pt>
                <c:pt idx="91">
                  <c:v>347.23118100577443</c:v>
                </c:pt>
                <c:pt idx="92">
                  <c:v>250.5603704765885</c:v>
                </c:pt>
                <c:pt idx="93">
                  <c:v>140.05184735951312</c:v>
                </c:pt>
                <c:pt idx="94">
                  <c:v>145.03592162155269</c:v>
                </c:pt>
                <c:pt idx="95">
                  <c:v>190.08060420472765</c:v>
                </c:pt>
                <c:pt idx="96">
                  <c:v>162.92007213436827</c:v>
                </c:pt>
                <c:pt idx="97">
                  <c:v>87.273136945939711</c:v>
                </c:pt>
                <c:pt idx="98">
                  <c:v>87.411767810057739</c:v>
                </c:pt>
                <c:pt idx="99">
                  <c:v>31.494399999999992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32.737383533370327</c:v>
                </c:pt>
                <c:pt idx="152">
                  <c:v>202.86328442006635</c:v>
                </c:pt>
                <c:pt idx="153">
                  <c:v>330.77431377377962</c:v>
                </c:pt>
                <c:pt idx="154">
                  <c:v>310.38469170912856</c:v>
                </c:pt>
                <c:pt idx="155">
                  <c:v>152.47439833080875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35.613697106688129</c:v>
                </c:pt>
                <c:pt idx="172">
                  <c:v>178.460580923397</c:v>
                </c:pt>
                <c:pt idx="173">
                  <c:v>247.0874713771679</c:v>
                </c:pt>
                <c:pt idx="174">
                  <c:v>158.95598954225369</c:v>
                </c:pt>
                <c:pt idx="175">
                  <c:v>12.566292880136722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53.820992024203854</c:v>
                </c:pt>
                <c:pt idx="184">
                  <c:v>119.86426072095784</c:v>
                </c:pt>
                <c:pt idx="185">
                  <c:v>137.98555196069455</c:v>
                </c:pt>
                <c:pt idx="186">
                  <c:v>123.96530996600535</c:v>
                </c:pt>
                <c:pt idx="187">
                  <c:v>93.395837072464161</c:v>
                </c:pt>
                <c:pt idx="188">
                  <c:v>66.50215234276547</c:v>
                </c:pt>
                <c:pt idx="189">
                  <c:v>43.286133781225978</c:v>
                </c:pt>
                <c:pt idx="190">
                  <c:v>19.904850839801817</c:v>
                </c:pt>
                <c:pt idx="191">
                  <c:v>4.290012452425195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24.036910990112339</c:v>
                </c:pt>
                <c:pt idx="234">
                  <c:v>51.717799451176184</c:v>
                </c:pt>
                <c:pt idx="235">
                  <c:v>23.088134289296299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69.940972041552868</c:v>
                </c:pt>
                <c:pt idx="240">
                  <c:v>125.9892664380626</c:v>
                </c:pt>
                <c:pt idx="241">
                  <c:v>106.0908278661054</c:v>
                </c:pt>
                <c:pt idx="242">
                  <c:v>96.856616041858672</c:v>
                </c:pt>
                <c:pt idx="243">
                  <c:v>116.1217826382339</c:v>
                </c:pt>
                <c:pt idx="244">
                  <c:v>111.05556683651446</c:v>
                </c:pt>
                <c:pt idx="245">
                  <c:v>149.6825534204844</c:v>
                </c:pt>
                <c:pt idx="246">
                  <c:v>217.13620335920712</c:v>
                </c:pt>
                <c:pt idx="247">
                  <c:v>204.73838636662805</c:v>
                </c:pt>
                <c:pt idx="248">
                  <c:v>103.08025774976431</c:v>
                </c:pt>
                <c:pt idx="249">
                  <c:v>8.0368448577114791</c:v>
                </c:pt>
                <c:pt idx="250">
                  <c:v>0</c:v>
                </c:pt>
                <c:pt idx="251">
                  <c:v>17.002480531912674</c:v>
                </c:pt>
                <c:pt idx="252">
                  <c:v>5.714244168006168</c:v>
                </c:pt>
                <c:pt idx="253">
                  <c:v>0</c:v>
                </c:pt>
                <c:pt idx="254">
                  <c:v>0</c:v>
                </c:pt>
                <c:pt idx="255">
                  <c:v>22.325449209314677</c:v>
                </c:pt>
                <c:pt idx="256">
                  <c:v>55.286133781225864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90.890708510159982</c:v>
                </c:pt>
                <c:pt idx="275">
                  <c:v>143.07438994514968</c:v>
                </c:pt>
                <c:pt idx="276">
                  <c:v>174.84132514945927</c:v>
                </c:pt>
                <c:pt idx="277">
                  <c:v>207.29117101444893</c:v>
                </c:pt>
                <c:pt idx="278">
                  <c:v>283.19315180190802</c:v>
                </c:pt>
                <c:pt idx="279">
                  <c:v>312.39283357232404</c:v>
                </c:pt>
                <c:pt idx="280">
                  <c:v>147.67575584587701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9.2286746897305321</c:v>
                </c:pt>
                <c:pt idx="305">
                  <c:v>31.484840784951395</c:v>
                </c:pt>
                <c:pt idx="306">
                  <c:v>13.664179430845813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19.613697106688186</c:v>
                </c:pt>
                <c:pt idx="314">
                  <c:v>41.368094593974583</c:v>
                </c:pt>
                <c:pt idx="315">
                  <c:v>43.291171014448885</c:v>
                </c:pt>
                <c:pt idx="316">
                  <c:v>32.90215726299251</c:v>
                </c:pt>
                <c:pt idx="317">
                  <c:v>46.338147654736964</c:v>
                </c:pt>
                <c:pt idx="318">
                  <c:v>76.128910134704512</c:v>
                </c:pt>
                <c:pt idx="319">
                  <c:v>86.109351050675883</c:v>
                </c:pt>
                <c:pt idx="320">
                  <c:v>27.864260720957837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58.225765785588685</c:v>
                </c:pt>
                <c:pt idx="329">
                  <c:v>168.31956987123289</c:v>
                </c:pt>
                <c:pt idx="330">
                  <c:v>82.265865254170365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51.140375420637291</c:v>
                </c:pt>
                <c:pt idx="360">
                  <c:v>80.823920926878117</c:v>
                </c:pt>
                <c:pt idx="361">
                  <c:v>58.305154149892708</c:v>
                </c:pt>
                <c:pt idx="362">
                  <c:v>19.306130450783975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61.823702134113354</c:v>
                </c:pt>
                <c:pt idx="373">
                  <c:v>179.74865655890463</c:v>
                </c:pt>
                <c:pt idx="374">
                  <c:v>214.14567297789063</c:v>
                </c:pt>
                <c:pt idx="375">
                  <c:v>171.95419113503587</c:v>
                </c:pt>
                <c:pt idx="376">
                  <c:v>109.07672553352839</c:v>
                </c:pt>
                <c:pt idx="377">
                  <c:v>61.718149371571833</c:v>
                </c:pt>
                <c:pt idx="378">
                  <c:v>30.142066164188797</c:v>
                </c:pt>
                <c:pt idx="379">
                  <c:v>10.401742942912314</c:v>
                </c:pt>
                <c:pt idx="380">
                  <c:v>18.609347783758984</c:v>
                </c:pt>
                <c:pt idx="381">
                  <c:v>34.859122357902613</c:v>
                </c:pt>
                <c:pt idx="382">
                  <c:v>39.084482875926916</c:v>
                </c:pt>
                <c:pt idx="383">
                  <c:v>47.260673826382352</c:v>
                </c:pt>
                <c:pt idx="384">
                  <c:v>55.404085065125095</c:v>
                </c:pt>
                <c:pt idx="385">
                  <c:v>35.480571059121225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24.909114031798005</c:v>
                </c:pt>
                <c:pt idx="403">
                  <c:v>66.225765785588521</c:v>
                </c:pt>
                <c:pt idx="404">
                  <c:v>59.528930053830898</c:v>
                </c:pt>
                <c:pt idx="405">
                  <c:v>52.528028350405471</c:v>
                </c:pt>
                <c:pt idx="406">
                  <c:v>65.524224276671987</c:v>
                </c:pt>
                <c:pt idx="407">
                  <c:v>74.560370476588389</c:v>
                </c:pt>
                <c:pt idx="408">
                  <c:v>51.497836086036664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26.205939843695624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3.5081443441467215</c:v>
                </c:pt>
                <c:pt idx="436">
                  <c:v>84.937476356949531</c:v>
                </c:pt>
                <c:pt idx="437">
                  <c:v>179.32339547769942</c:v>
                </c:pt>
                <c:pt idx="438">
                  <c:v>274.46290651250968</c:v>
                </c:pt>
                <c:pt idx="439">
                  <c:v>341.83921681891059</c:v>
                </c:pt>
                <c:pt idx="440">
                  <c:v>360.65332092390685</c:v>
                </c:pt>
                <c:pt idx="441">
                  <c:v>306.48215567320739</c:v>
                </c:pt>
                <c:pt idx="442">
                  <c:v>199.24786925149459</c:v>
                </c:pt>
                <c:pt idx="443">
                  <c:v>87.465547024586243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20.458883646011621</c:v>
                </c:pt>
                <c:pt idx="522">
                  <c:v>37.200695351174993</c:v>
                </c:pt>
                <c:pt idx="523">
                  <c:v>86.085064656755264</c:v>
                </c:pt>
                <c:pt idx="524">
                  <c:v>175.39266784429196</c:v>
                </c:pt>
                <c:pt idx="525">
                  <c:v>257.07672553352836</c:v>
                </c:pt>
                <c:pt idx="526">
                  <c:v>258.50827700597836</c:v>
                </c:pt>
                <c:pt idx="527">
                  <c:v>167.22123573572804</c:v>
                </c:pt>
                <c:pt idx="528">
                  <c:v>63.426108933931992</c:v>
                </c:pt>
                <c:pt idx="529">
                  <c:v>23.477327233483003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13.985551960694501</c:v>
                </c:pt>
                <c:pt idx="545">
                  <c:v>75.004283938763592</c:v>
                </c:pt>
                <c:pt idx="546">
                  <c:v>88.596831599468914</c:v>
                </c:pt>
                <c:pt idx="547">
                  <c:v>53.651245659558562</c:v>
                </c:pt>
                <c:pt idx="548">
                  <c:v>26.443592753612187</c:v>
                </c:pt>
                <c:pt idx="549">
                  <c:v>10.958336664099569</c:v>
                </c:pt>
                <c:pt idx="550">
                  <c:v>3.4454226928295384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2.5603704765884387</c:v>
                </c:pt>
                <c:pt idx="564">
                  <c:v>215.44542269282948</c:v>
                </c:pt>
                <c:pt idx="565">
                  <c:v>365.75280708760135</c:v>
                </c:pt>
                <c:pt idx="566">
                  <c:v>347.10104345944842</c:v>
                </c:pt>
                <c:pt idx="567">
                  <c:v>135.49439999999998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49.340758169014983</c:v>
                </c:pt>
                <c:pt idx="653">
                  <c:v>61.151911838603901</c:v>
                </c:pt>
                <c:pt idx="654">
                  <c:v>96.641585314677542</c:v>
                </c:pt>
                <c:pt idx="655">
                  <c:v>181.45900784277799</c:v>
                </c:pt>
                <c:pt idx="656">
                  <c:v>231.63252021532338</c:v>
                </c:pt>
                <c:pt idx="657">
                  <c:v>185.25970405932503</c:v>
                </c:pt>
                <c:pt idx="658">
                  <c:v>116.74920680773374</c:v>
                </c:pt>
                <c:pt idx="659">
                  <c:v>143.40846092042065</c:v>
                </c:pt>
                <c:pt idx="660">
                  <c:v>259.08747137716779</c:v>
                </c:pt>
                <c:pt idx="661">
                  <c:v>343.95320983451143</c:v>
                </c:pt>
                <c:pt idx="662">
                  <c:v>360.1788902751328</c:v>
                </c:pt>
                <c:pt idx="663">
                  <c:v>243.44542269282948</c:v>
                </c:pt>
                <c:pt idx="664">
                  <c:v>76.564542538018486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109.5267221276506</c:v>
                </c:pt>
                <c:pt idx="679">
                  <c:v>209.73532980175509</c:v>
                </c:pt>
                <c:pt idx="680">
                  <c:v>270.22973558735413</c:v>
                </c:pt>
                <c:pt idx="681">
                  <c:v>290.95598954225375</c:v>
                </c:pt>
                <c:pt idx="682">
                  <c:v>174.61929305380534</c:v>
                </c:pt>
                <c:pt idx="683">
                  <c:v>91.893433618968771</c:v>
                </c:pt>
                <c:pt idx="684">
                  <c:v>25.395837072464353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121.57209262111945</c:v>
                </c:pt>
                <c:pt idx="697">
                  <c:v>193.82099202420383</c:v>
                </c:pt>
                <c:pt idx="698">
                  <c:v>140.13008369562746</c:v>
                </c:pt>
                <c:pt idx="699">
                  <c:v>94.384201058866324</c:v>
                </c:pt>
                <c:pt idx="700">
                  <c:v>11.380738440463411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56.73341373160482</c:v>
                </c:pt>
                <c:pt idx="706">
                  <c:v>130.0241148802896</c:v>
                </c:pt>
                <c:pt idx="707">
                  <c:v>143.60163850645989</c:v>
                </c:pt>
                <c:pt idx="708">
                  <c:v>64.697197933855506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67.821215816601836</c:v>
                </c:pt>
                <c:pt idx="715">
                  <c:v>229.65124565955841</c:v>
                </c:pt>
                <c:pt idx="716">
                  <c:v>200.19577078125138</c:v>
                </c:pt>
                <c:pt idx="717">
                  <c:v>17.035921621552738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62.895681145183097</c:v>
                </c:pt>
                <c:pt idx="757">
                  <c:v>190.89070851015998</c:v>
                </c:pt>
                <c:pt idx="758">
                  <c:v>301.12568284216655</c:v>
                </c:pt>
                <c:pt idx="759">
                  <c:v>335.64201636637301</c:v>
                </c:pt>
                <c:pt idx="760">
                  <c:v>345.13620335920734</c:v>
                </c:pt>
                <c:pt idx="761">
                  <c:v>357.90479777506914</c:v>
                </c:pt>
                <c:pt idx="762">
                  <c:v>313.71424416800613</c:v>
                </c:pt>
                <c:pt idx="763">
                  <c:v>196.0031899749396</c:v>
                </c:pt>
                <c:pt idx="764">
                  <c:v>1.0359216215527169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110.6527372118469</c:v>
                </c:pt>
                <c:pt idx="795">
                  <c:v>238.64552358444354</c:v>
                </c:pt>
                <c:pt idx="796">
                  <c:v>308.59775137019568</c:v>
                </c:pt>
                <c:pt idx="797">
                  <c:v>289.99921170810916</c:v>
                </c:pt>
                <c:pt idx="798">
                  <c:v>189.0755319740731</c:v>
                </c:pt>
                <c:pt idx="799">
                  <c:v>52.946269598806175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10.564171084889558</c:v>
                </c:pt>
                <c:pt idx="810">
                  <c:v>57.323130154035944</c:v>
                </c:pt>
                <c:pt idx="811">
                  <c:v>145.1359911002765</c:v>
                </c:pt>
                <c:pt idx="812">
                  <c:v>218.89070851015975</c:v>
                </c:pt>
                <c:pt idx="813">
                  <c:v>244.58618342022959</c:v>
                </c:pt>
                <c:pt idx="814">
                  <c:v>265.97844599695719</c:v>
                </c:pt>
                <c:pt idx="815">
                  <c:v>294.98144949709734</c:v>
                </c:pt>
                <c:pt idx="816">
                  <c:v>299.68533812785989</c:v>
                </c:pt>
                <c:pt idx="817">
                  <c:v>267.30613045078411</c:v>
                </c:pt>
                <c:pt idx="818">
                  <c:v>133.96282364849358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134.64552358444348</c:v>
                </c:pt>
                <c:pt idx="903">
                  <c:v>308.59775137019568</c:v>
                </c:pt>
                <c:pt idx="904">
                  <c:v>289.99921170810916</c:v>
                </c:pt>
                <c:pt idx="905">
                  <c:v>189.0755319740731</c:v>
                </c:pt>
                <c:pt idx="906">
                  <c:v>52.946269598806175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27.661310126738222</c:v>
                </c:pt>
                <c:pt idx="952">
                  <c:v>164.07837628001531</c:v>
                </c:pt>
                <c:pt idx="953">
                  <c:v>287.50042006794843</c:v>
                </c:pt>
                <c:pt idx="954">
                  <c:v>335.77985819036508</c:v>
                </c:pt>
                <c:pt idx="955">
                  <c:v>343.10014828985697</c:v>
                </c:pt>
                <c:pt idx="956">
                  <c:v>349.46129036642401</c:v>
                </c:pt>
                <c:pt idx="957">
                  <c:v>226.86328442006635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102.16737845830141</c:v>
                </c:pt>
                <c:pt idx="972">
                  <c:v>251.52532477432999</c:v>
                </c:pt>
                <c:pt idx="973">
                  <c:v>339.35233458404628</c:v>
                </c:pt>
                <c:pt idx="974">
                  <c:v>346.22019637083781</c:v>
                </c:pt>
                <c:pt idx="975">
                  <c:v>352.12891013470443</c:v>
                </c:pt>
                <c:pt idx="976">
                  <c:v>361.07847587564652</c:v>
                </c:pt>
                <c:pt idx="977">
                  <c:v>285.13496520008454</c:v>
                </c:pt>
                <c:pt idx="978">
                  <c:v>183.12377177164933</c:v>
                </c:pt>
                <c:pt idx="979">
                  <c:v>152.51964116207878</c:v>
                </c:pt>
                <c:pt idx="980">
                  <c:v>117.53973896146917</c:v>
                </c:pt>
                <c:pt idx="981">
                  <c:v>82.172284960923861</c:v>
                </c:pt>
                <c:pt idx="982">
                  <c:v>74.609347783759006</c:v>
                </c:pt>
                <c:pt idx="983">
                  <c:v>102.97794881286089</c:v>
                </c:pt>
                <c:pt idx="984">
                  <c:v>119.31957487086595</c:v>
                </c:pt>
                <c:pt idx="985">
                  <c:v>71.473741952514416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39.60902439572974</c:v>
                </c:pt>
                <c:pt idx="1052">
                  <c:v>70.836630905767748</c:v>
                </c:pt>
                <c:pt idx="1053">
                  <c:v>106.57881059862774</c:v>
                </c:pt>
                <c:pt idx="1054">
                  <c:v>158.74132180313637</c:v>
                </c:pt>
                <c:pt idx="1055">
                  <c:v>227.76669062741354</c:v>
                </c:pt>
                <c:pt idx="1056">
                  <c:v>305.36809459397449</c:v>
                </c:pt>
                <c:pt idx="1057">
                  <c:v>351.40348828539743</c:v>
                </c:pt>
                <c:pt idx="1058">
                  <c:v>320.4797339538955</c:v>
                </c:pt>
                <c:pt idx="1059">
                  <c:v>283.96530996600524</c:v>
                </c:pt>
                <c:pt idx="1060">
                  <c:v>242.73297614607526</c:v>
                </c:pt>
                <c:pt idx="1061">
                  <c:v>128.42881404420834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8.1747528141042167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5.2300420452529224</c:v>
                </c:pt>
                <c:pt idx="1100">
                  <c:v>17.416284395219925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59.301673067158582</c:v>
                </c:pt>
                <c:pt idx="1125">
                  <c:v>177.4162843952202</c:v>
                </c:pt>
                <c:pt idx="1126">
                  <c:v>282.33595126202385</c:v>
                </c:pt>
                <c:pt idx="1127">
                  <c:v>323.95457719003349</c:v>
                </c:pt>
                <c:pt idx="1128">
                  <c:v>324.61405509511866</c:v>
                </c:pt>
                <c:pt idx="1129">
                  <c:v>276.04122071300702</c:v>
                </c:pt>
                <c:pt idx="1130">
                  <c:v>209.12156384546927</c:v>
                </c:pt>
                <c:pt idx="1131">
                  <c:v>181.01466679433958</c:v>
                </c:pt>
                <c:pt idx="1132">
                  <c:v>180.3331004222477</c:v>
                </c:pt>
                <c:pt idx="1133">
                  <c:v>203.41439332323506</c:v>
                </c:pt>
                <c:pt idx="1134">
                  <c:v>222.46290651250979</c:v>
                </c:pt>
                <c:pt idx="1135">
                  <c:v>205.0688935936638</c:v>
                </c:pt>
                <c:pt idx="1136">
                  <c:v>130.95833666409956</c:v>
                </c:pt>
                <c:pt idx="1137">
                  <c:v>23.855169089237414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0.99396568138741515</c:v>
                </c:pt>
                <c:pt idx="1147">
                  <c:v>230.69697414145782</c:v>
                </c:pt>
                <c:pt idx="1148">
                  <c:v>294.32544920931457</c:v>
                </c:pt>
                <c:pt idx="1149">
                  <c:v>156.24306234450341</c:v>
                </c:pt>
                <c:pt idx="1150">
                  <c:v>13.035921621552752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15.359123693588067</c:v>
                </c:pt>
                <c:pt idx="1358">
                  <c:v>28.084865465492946</c:v>
                </c:pt>
                <c:pt idx="1359">
                  <c:v>44.899897806280897</c:v>
                </c:pt>
                <c:pt idx="1360">
                  <c:v>54.000728258562965</c:v>
                </c:pt>
                <c:pt idx="1361">
                  <c:v>22.710763085271559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22.032440538818314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9.5710913220625784</c:v>
                </c:pt>
                <c:pt idx="1376">
                  <c:v>109.15551865230589</c:v>
                </c:pt>
                <c:pt idx="1377">
                  <c:v>251.43573581558212</c:v>
                </c:pt>
                <c:pt idx="1378">
                  <c:v>332.14950511819103</c:v>
                </c:pt>
                <c:pt idx="1379">
                  <c:v>339.90412639787553</c:v>
                </c:pt>
                <c:pt idx="1380">
                  <c:v>346.69959965463499</c:v>
                </c:pt>
                <c:pt idx="1381">
                  <c:v>232.53592488846959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19.60902439572974</c:v>
                </c:pt>
                <c:pt idx="1401">
                  <c:v>34.335203753163661</c:v>
                </c:pt>
                <c:pt idx="1402">
                  <c:v>61.135991100276435</c:v>
                </c:pt>
                <c:pt idx="1403">
                  <c:v>132.61405509511874</c:v>
                </c:pt>
                <c:pt idx="1404">
                  <c:v>261.66417943084593</c:v>
                </c:pt>
                <c:pt idx="1405">
                  <c:v>344.7492068077334</c:v>
                </c:pt>
                <c:pt idx="1406">
                  <c:v>282.8750861616964</c:v>
                </c:pt>
                <c:pt idx="1407">
                  <c:v>102.48904937801396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50.934905442705976</c:v>
                </c:pt>
                <c:pt idx="1422">
                  <c:v>142.45052952388534</c:v>
                </c:pt>
                <c:pt idx="1423">
                  <c:v>82.220196370837812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9.521280375098506</c:v>
                </c:pt>
                <c:pt idx="1431">
                  <c:v>128.04122071300688</c:v>
                </c:pt>
                <c:pt idx="1432">
                  <c:v>272.62440488449431</c:v>
                </c:pt>
                <c:pt idx="1433">
                  <c:v>350.76838137096524</c:v>
                </c:pt>
                <c:pt idx="1434">
                  <c:v>359.95320983451137</c:v>
                </c:pt>
                <c:pt idx="1435">
                  <c:v>212.24940080084798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35.675755845876999</c:v>
                </c:pt>
                <c:pt idx="1442">
                  <c:v>60.93572601483114</c:v>
                </c:pt>
                <c:pt idx="1443">
                  <c:v>1.776901221123623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78.024114880289659</c:v>
                </c:pt>
                <c:pt idx="1448">
                  <c:v>259.6530275336761</c:v>
                </c:pt>
                <c:pt idx="1449">
                  <c:v>357.82109815366931</c:v>
                </c:pt>
                <c:pt idx="1450">
                  <c:v>291.13314026050045</c:v>
                </c:pt>
                <c:pt idx="1451">
                  <c:v>127.46981521621552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13.914767646250844</c:v>
                </c:pt>
                <c:pt idx="1527">
                  <c:v>47.150643681682389</c:v>
                </c:pt>
                <c:pt idx="1528">
                  <c:v>52.67402510526059</c:v>
                </c:pt>
                <c:pt idx="1529">
                  <c:v>33.564348346388833</c:v>
                </c:pt>
                <c:pt idx="1530">
                  <c:v>1.4425979883894584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1.2155532606475745</c:v>
                </c:pt>
                <c:pt idx="1769">
                  <c:v>51.203826116483889</c:v>
                </c:pt>
                <c:pt idx="1770">
                  <c:v>94.250098313377663</c:v>
                </c:pt>
                <c:pt idx="1771">
                  <c:v>117.9751837069872</c:v>
                </c:pt>
                <c:pt idx="1772">
                  <c:v>125.35061884232897</c:v>
                </c:pt>
                <c:pt idx="1773">
                  <c:v>124.37640371940319</c:v>
                </c:pt>
                <c:pt idx="1774">
                  <c:v>110.64552358444371</c:v>
                </c:pt>
                <c:pt idx="1775">
                  <c:v>92.024981586283587</c:v>
                </c:pt>
                <c:pt idx="1776">
                  <c:v>84.59775137019534</c:v>
                </c:pt>
                <c:pt idx="1777">
                  <c:v>92.973842883831537</c:v>
                </c:pt>
                <c:pt idx="1778">
                  <c:v>117.32313015403625</c:v>
                </c:pt>
                <c:pt idx="1779">
                  <c:v>154.10094386381718</c:v>
                </c:pt>
                <c:pt idx="1780">
                  <c:v>187.1884575582163</c:v>
                </c:pt>
                <c:pt idx="1781">
                  <c:v>200.31438497727896</c:v>
                </c:pt>
                <c:pt idx="1782">
                  <c:v>188.87366727564225</c:v>
                </c:pt>
                <c:pt idx="1783">
                  <c:v>160.67611383430747</c:v>
                </c:pt>
                <c:pt idx="1784">
                  <c:v>123.61245894756553</c:v>
                </c:pt>
                <c:pt idx="1785">
                  <c:v>97.820992024203917</c:v>
                </c:pt>
                <c:pt idx="1786">
                  <c:v>87.685338127859865</c:v>
                </c:pt>
                <c:pt idx="1787">
                  <c:v>85.329957726441933</c:v>
                </c:pt>
                <c:pt idx="1788">
                  <c:v>90.851311950771219</c:v>
                </c:pt>
                <c:pt idx="1789">
                  <c:v>108.31956987123291</c:v>
                </c:pt>
                <c:pt idx="1790">
                  <c:v>137.83921681891059</c:v>
                </c:pt>
                <c:pt idx="1791">
                  <c:v>175.39266784429191</c:v>
                </c:pt>
                <c:pt idx="1792">
                  <c:v>212.91146115364381</c:v>
                </c:pt>
                <c:pt idx="1793">
                  <c:v>226.20216230232865</c:v>
                </c:pt>
                <c:pt idx="1794">
                  <c:v>291.03275239338046</c:v>
                </c:pt>
                <c:pt idx="1795">
                  <c:v>151.49439999999998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77-46F5-8C87-0B6C731510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691679"/>
        <c:axId val="317834591"/>
      </c:scatterChart>
      <c:valAx>
        <c:axId val="17256916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834591"/>
        <c:crosses val="autoZero"/>
        <c:crossBetween val="midCat"/>
      </c:valAx>
      <c:valAx>
        <c:axId val="31783459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Breaking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69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Driving power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table'!$Q$1</c:f>
              <c:strCache>
                <c:ptCount val="1"/>
                <c:pt idx="0">
                  <c:v>Total forces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table'!$U$3:$U$1803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7.0805557172589273E-3</c:v>
                </c:pt>
                <c:pt idx="13">
                  <c:v>0.12918076180608279</c:v>
                </c:pt>
                <c:pt idx="14">
                  <c:v>0.59880384280745358</c:v>
                </c:pt>
                <c:pt idx="15">
                  <c:v>1.0436586100774095</c:v>
                </c:pt>
                <c:pt idx="16">
                  <c:v>1.2792756146533215</c:v>
                </c:pt>
                <c:pt idx="17">
                  <c:v>1.9729506575219808</c:v>
                </c:pt>
                <c:pt idx="18">
                  <c:v>2.6781570677907154</c:v>
                </c:pt>
                <c:pt idx="19">
                  <c:v>2.2395393956396399</c:v>
                </c:pt>
                <c:pt idx="20">
                  <c:v>1.1997122475439255</c:v>
                </c:pt>
                <c:pt idx="21">
                  <c:v>0.80687360318403079</c:v>
                </c:pt>
                <c:pt idx="22">
                  <c:v>0.78132470047639646</c:v>
                </c:pt>
                <c:pt idx="23">
                  <c:v>0.83241372367885036</c:v>
                </c:pt>
                <c:pt idx="24">
                  <c:v>1.2482783644319069</c:v>
                </c:pt>
                <c:pt idx="25">
                  <c:v>1.6217054634009458</c:v>
                </c:pt>
                <c:pt idx="26">
                  <c:v>1.8749517233716555</c:v>
                </c:pt>
                <c:pt idx="27">
                  <c:v>2.5811474371962997</c:v>
                </c:pt>
                <c:pt idx="28">
                  <c:v>2.9283415503409747</c:v>
                </c:pt>
                <c:pt idx="29">
                  <c:v>3.0274818957202525</c:v>
                </c:pt>
                <c:pt idx="30">
                  <c:v>2.6100898716865015</c:v>
                </c:pt>
                <c:pt idx="31">
                  <c:v>2.0164654422656079</c:v>
                </c:pt>
                <c:pt idx="32">
                  <c:v>1.7673544405587784</c:v>
                </c:pt>
                <c:pt idx="33">
                  <c:v>1.650068889769351</c:v>
                </c:pt>
                <c:pt idx="34">
                  <c:v>1.4208139243449656</c:v>
                </c:pt>
                <c:pt idx="35">
                  <c:v>1.0132109312055364</c:v>
                </c:pt>
                <c:pt idx="36">
                  <c:v>0.18100832593310631</c:v>
                </c:pt>
                <c:pt idx="37">
                  <c:v>-1.0889884848443496</c:v>
                </c:pt>
                <c:pt idx="38">
                  <c:v>-1.7088782634981767</c:v>
                </c:pt>
                <c:pt idx="39">
                  <c:v>-1.4522424215596259</c:v>
                </c:pt>
                <c:pt idx="40">
                  <c:v>-1.145587612373167</c:v>
                </c:pt>
                <c:pt idx="41">
                  <c:v>-1.4299884120782353</c:v>
                </c:pt>
                <c:pt idx="42">
                  <c:v>-1.8495855492825015</c:v>
                </c:pt>
                <c:pt idx="43">
                  <c:v>-1.5095786071673238</c:v>
                </c:pt>
                <c:pt idx="44">
                  <c:v>-0.68051002945688022</c:v>
                </c:pt>
                <c:pt idx="45">
                  <c:v>-6.4753569312824985E-2</c:v>
                </c:pt>
                <c:pt idx="46">
                  <c:v>2.9389387577705071E-2</c:v>
                </c:pt>
                <c:pt idx="47">
                  <c:v>-0.1108557695478604</c:v>
                </c:pt>
                <c:pt idx="48">
                  <c:v>-4.4251816858698181E-2</c:v>
                </c:pt>
                <c:pt idx="49">
                  <c:v>0.18233121141937689</c:v>
                </c:pt>
                <c:pt idx="50">
                  <c:v>0.22359912697493159</c:v>
                </c:pt>
                <c:pt idx="51">
                  <c:v>-0.12548207784502094</c:v>
                </c:pt>
                <c:pt idx="52">
                  <c:v>-0.51780350454590185</c:v>
                </c:pt>
                <c:pt idx="53">
                  <c:v>-0.33040493423556722</c:v>
                </c:pt>
                <c:pt idx="54">
                  <c:v>4.4032114256559493E-2</c:v>
                </c:pt>
                <c:pt idx="55">
                  <c:v>0.18263639459482431</c:v>
                </c:pt>
                <c:pt idx="56">
                  <c:v>0.19654692792815759</c:v>
                </c:pt>
                <c:pt idx="57">
                  <c:v>0.23827852792815768</c:v>
                </c:pt>
                <c:pt idx="58">
                  <c:v>0.28743562105838355</c:v>
                </c:pt>
                <c:pt idx="59">
                  <c:v>0.55780169344283337</c:v>
                </c:pt>
                <c:pt idx="60">
                  <c:v>0.70588654430968467</c:v>
                </c:pt>
                <c:pt idx="61">
                  <c:v>0.46996535663434447</c:v>
                </c:pt>
                <c:pt idx="62">
                  <c:v>0.43451257695562973</c:v>
                </c:pt>
                <c:pt idx="63">
                  <c:v>0.49978843580124094</c:v>
                </c:pt>
                <c:pt idx="64">
                  <c:v>0.60927493637186414</c:v>
                </c:pt>
                <c:pt idx="65">
                  <c:v>0.51247453586382108</c:v>
                </c:pt>
                <c:pt idx="66">
                  <c:v>0.43810933877756958</c:v>
                </c:pt>
                <c:pt idx="67">
                  <c:v>0.78759807647463487</c:v>
                </c:pt>
                <c:pt idx="68">
                  <c:v>1.4878366016627684</c:v>
                </c:pt>
                <c:pt idx="69">
                  <c:v>2.0907760465895806</c:v>
                </c:pt>
                <c:pt idx="70">
                  <c:v>2.5316591729427316</c:v>
                </c:pt>
                <c:pt idx="71">
                  <c:v>2.7004566265047272</c:v>
                </c:pt>
                <c:pt idx="72">
                  <c:v>2.4143488763892798</c:v>
                </c:pt>
                <c:pt idx="73">
                  <c:v>1.8894244814174876</c:v>
                </c:pt>
                <c:pt idx="74">
                  <c:v>1.59241910197445</c:v>
                </c:pt>
                <c:pt idx="75">
                  <c:v>1.6017655464351706</c:v>
                </c:pt>
                <c:pt idx="76">
                  <c:v>1.7455687756138509</c:v>
                </c:pt>
                <c:pt idx="77">
                  <c:v>1.722893695704973</c:v>
                </c:pt>
                <c:pt idx="78">
                  <c:v>1.3602812623063489</c:v>
                </c:pt>
                <c:pt idx="79">
                  <c:v>0.77490116842960732</c:v>
                </c:pt>
                <c:pt idx="80">
                  <c:v>0.44136817695045039</c:v>
                </c:pt>
                <c:pt idx="81">
                  <c:v>0.11622709570497228</c:v>
                </c:pt>
                <c:pt idx="82">
                  <c:v>0.18299140997587049</c:v>
                </c:pt>
                <c:pt idx="83">
                  <c:v>0.56362570066259798</c:v>
                </c:pt>
                <c:pt idx="84">
                  <c:v>0.34249233631460008</c:v>
                </c:pt>
                <c:pt idx="85">
                  <c:v>0.20029120791949165</c:v>
                </c:pt>
                <c:pt idx="86">
                  <c:v>0.23071220669706366</c:v>
                </c:pt>
                <c:pt idx="87">
                  <c:v>0.29832574762683628</c:v>
                </c:pt>
                <c:pt idx="88">
                  <c:v>-0.34390692902509085</c:v>
                </c:pt>
                <c:pt idx="89">
                  <c:v>-1.8968893899616792</c:v>
                </c:pt>
                <c:pt idx="90">
                  <c:v>-2.6080075069726618</c:v>
                </c:pt>
                <c:pt idx="91">
                  <c:v>-2.2309629283686223</c:v>
                </c:pt>
                <c:pt idx="92">
                  <c:v>-1.2469823494727792</c:v>
                </c:pt>
                <c:pt idx="93">
                  <c:v>-0.5865777312514131</c:v>
                </c:pt>
                <c:pt idx="94">
                  <c:v>-0.51289027207184246</c:v>
                </c:pt>
                <c:pt idx="95">
                  <c:v>-0.5076195472952838</c:v>
                </c:pt>
                <c:pt idx="96">
                  <c:v>-0.27782623843870446</c:v>
                </c:pt>
                <c:pt idx="97">
                  <c:v>-9.3506896945939735E-2</c:v>
                </c:pt>
                <c:pt idx="98">
                  <c:v>-5.7227822550590862E-2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7.5442401617033718E-3</c:v>
                </c:pt>
                <c:pt idx="139">
                  <c:v>0.15980249391820558</c:v>
                </c:pt>
                <c:pt idx="140">
                  <c:v>0.78979844489355389</c:v>
                </c:pt>
                <c:pt idx="141">
                  <c:v>1.5882040557776622</c:v>
                </c:pt>
                <c:pt idx="142">
                  <c:v>1.6471294958420943</c:v>
                </c:pt>
                <c:pt idx="143">
                  <c:v>1.0954900053695629</c:v>
                </c:pt>
                <c:pt idx="144">
                  <c:v>0.78802135076140689</c:v>
                </c:pt>
                <c:pt idx="145">
                  <c:v>1.0683896987452739</c:v>
                </c:pt>
                <c:pt idx="146">
                  <c:v>1.6298584239925658</c:v>
                </c:pt>
                <c:pt idx="147">
                  <c:v>1.9191471371030699</c:v>
                </c:pt>
                <c:pt idx="148">
                  <c:v>1.7557602143546822</c:v>
                </c:pt>
                <c:pt idx="149">
                  <c:v>1.287224278438077</c:v>
                </c:pt>
                <c:pt idx="150">
                  <c:v>0.66233165094917057</c:v>
                </c:pt>
                <c:pt idx="151">
                  <c:v>-0.30412293885585784</c:v>
                </c:pt>
                <c:pt idx="152">
                  <c:v>-1.621710575618279</c:v>
                </c:pt>
                <c:pt idx="153">
                  <c:v>-2.184146576468728</c:v>
                </c:pt>
                <c:pt idx="154">
                  <c:v>-1.5689589696022015</c:v>
                </c:pt>
                <c:pt idx="155">
                  <c:v>-0.59721388383326579</c:v>
                </c:pt>
                <c:pt idx="156">
                  <c:v>9.9173194594824113E-2</c:v>
                </c:pt>
                <c:pt idx="157">
                  <c:v>0.51398351344283333</c:v>
                </c:pt>
                <c:pt idx="158">
                  <c:v>0.98647202045237126</c:v>
                </c:pt>
                <c:pt idx="159">
                  <c:v>1.4904087012882978</c:v>
                </c:pt>
                <c:pt idx="160">
                  <c:v>1.7986099102362985</c:v>
                </c:pt>
                <c:pt idx="161">
                  <c:v>1.8928299262212969</c:v>
                </c:pt>
                <c:pt idx="162">
                  <c:v>1.720399195529372</c:v>
                </c:pt>
                <c:pt idx="163">
                  <c:v>1.8126863547685599</c:v>
                </c:pt>
                <c:pt idx="164">
                  <c:v>1.7816670456421497</c:v>
                </c:pt>
                <c:pt idx="165">
                  <c:v>1.5681372490667429</c:v>
                </c:pt>
                <c:pt idx="166">
                  <c:v>1.442127358342093</c:v>
                </c:pt>
                <c:pt idx="167">
                  <c:v>1.8877136924169422</c:v>
                </c:pt>
                <c:pt idx="168">
                  <c:v>2.3915059972243484</c:v>
                </c:pt>
                <c:pt idx="169">
                  <c:v>2.0354605912410744</c:v>
                </c:pt>
                <c:pt idx="170">
                  <c:v>0.94477494564459386</c:v>
                </c:pt>
                <c:pt idx="171">
                  <c:v>-0.42215600216392679</c:v>
                </c:pt>
                <c:pt idx="172">
                  <c:v>-1.8480425040031212</c:v>
                </c:pt>
                <c:pt idx="173">
                  <c:v>-2.2469856701922795</c:v>
                </c:pt>
                <c:pt idx="174">
                  <c:v>-1.2708854357208543</c:v>
                </c:pt>
                <c:pt idx="175">
                  <c:v>-0.11265171385207211</c:v>
                </c:pt>
                <c:pt idx="176">
                  <c:v>0.64354011061045402</c:v>
                </c:pt>
                <c:pt idx="177">
                  <c:v>1.2995576985939368</c:v>
                </c:pt>
                <c:pt idx="178">
                  <c:v>1.6017000647569011</c:v>
                </c:pt>
                <c:pt idx="179">
                  <c:v>1.1856773851047435</c:v>
                </c:pt>
                <c:pt idx="180">
                  <c:v>0.69053145313924902</c:v>
                </c:pt>
                <c:pt idx="181">
                  <c:v>0.44799466230881518</c:v>
                </c:pt>
                <c:pt idx="182">
                  <c:v>0.17020845177141011</c:v>
                </c:pt>
                <c:pt idx="183">
                  <c:v>-0.46529092841249148</c:v>
                </c:pt>
                <c:pt idx="184">
                  <c:v>-0.92802016022694478</c:v>
                </c:pt>
                <c:pt idx="185">
                  <c:v>-0.96246511174233129</c:v>
                </c:pt>
                <c:pt idx="186">
                  <c:v>-0.77060567480169784</c:v>
                </c:pt>
                <c:pt idx="187">
                  <c:v>-0.52578265463043705</c:v>
                </c:pt>
                <c:pt idx="188">
                  <c:v>-0.3422055436281361</c:v>
                </c:pt>
                <c:pt idx="189">
                  <c:v>-0.20841005899034665</c:v>
                </c:pt>
                <c:pt idx="190">
                  <c:v>-9.4121315882535125E-2</c:v>
                </c:pt>
                <c:pt idx="191">
                  <c:v>-2.6869400721729254E-2</c:v>
                </c:pt>
                <c:pt idx="192">
                  <c:v>3.3213053356000471E-2</c:v>
                </c:pt>
                <c:pt idx="193">
                  <c:v>0.10403159641764034</c:v>
                </c:pt>
                <c:pt idx="194">
                  <c:v>0.1293908635928756</c:v>
                </c:pt>
                <c:pt idx="195">
                  <c:v>0.16872586126149103</c:v>
                </c:pt>
                <c:pt idx="196">
                  <c:v>0.19654692792815759</c:v>
                </c:pt>
                <c:pt idx="197">
                  <c:v>0.19654692792815759</c:v>
                </c:pt>
                <c:pt idx="198">
                  <c:v>0.2660995945948243</c:v>
                </c:pt>
                <c:pt idx="199">
                  <c:v>0.35036395752875166</c:v>
                </c:pt>
                <c:pt idx="200">
                  <c:v>0.4405132966771772</c:v>
                </c:pt>
                <c:pt idx="201">
                  <c:v>0.55733635314517627</c:v>
                </c:pt>
                <c:pt idx="202">
                  <c:v>0.68614988527634935</c:v>
                </c:pt>
                <c:pt idx="203">
                  <c:v>1.0453669448028213</c:v>
                </c:pt>
                <c:pt idx="204">
                  <c:v>1.3659278848722411</c:v>
                </c:pt>
                <c:pt idx="205">
                  <c:v>1.557554955746679</c:v>
                </c:pt>
                <c:pt idx="206">
                  <c:v>2.0100846514466948</c:v>
                </c:pt>
                <c:pt idx="207">
                  <c:v>2.323135592551349</c:v>
                </c:pt>
                <c:pt idx="208">
                  <c:v>2.3375385998059159</c:v>
                </c:pt>
                <c:pt idx="209">
                  <c:v>2.7349784258969145</c:v>
                </c:pt>
                <c:pt idx="210">
                  <c:v>3.0035694638910151</c:v>
                </c:pt>
                <c:pt idx="211">
                  <c:v>2.5775060199429594</c:v>
                </c:pt>
                <c:pt idx="212">
                  <c:v>2.264182155798462</c:v>
                </c:pt>
                <c:pt idx="213">
                  <c:v>2.0774817593943848</c:v>
                </c:pt>
                <c:pt idx="214">
                  <c:v>2.2481703899621865</c:v>
                </c:pt>
                <c:pt idx="215">
                  <c:v>2.7548991044431284</c:v>
                </c:pt>
                <c:pt idx="216">
                  <c:v>3.2250544024614345</c:v>
                </c:pt>
                <c:pt idx="217">
                  <c:v>3.4187586805939816</c:v>
                </c:pt>
                <c:pt idx="218">
                  <c:v>3.3150938077660927</c:v>
                </c:pt>
                <c:pt idx="219">
                  <c:v>3.0509903691834226</c:v>
                </c:pt>
                <c:pt idx="220">
                  <c:v>2.7332023954181626</c:v>
                </c:pt>
                <c:pt idx="221">
                  <c:v>2.3154726350120023</c:v>
                </c:pt>
                <c:pt idx="222">
                  <c:v>2.0359339921850124</c:v>
                </c:pt>
                <c:pt idx="223">
                  <c:v>2.0000714330652403</c:v>
                </c:pt>
                <c:pt idx="224">
                  <c:v>2.0194998404107936</c:v>
                </c:pt>
                <c:pt idx="225">
                  <c:v>2.2341065631220509</c:v>
                </c:pt>
                <c:pt idx="226">
                  <c:v>2.3393596471426523</c:v>
                </c:pt>
                <c:pt idx="227">
                  <c:v>2.3110370243486167</c:v>
                </c:pt>
                <c:pt idx="228">
                  <c:v>2.2819485754386322</c:v>
                </c:pt>
                <c:pt idx="229">
                  <c:v>2.1799516143611357</c:v>
                </c:pt>
                <c:pt idx="230">
                  <c:v>1.938665963509457</c:v>
                </c:pt>
                <c:pt idx="231">
                  <c:v>1.5456933968427937</c:v>
                </c:pt>
                <c:pt idx="232">
                  <c:v>0.68155533213891084</c:v>
                </c:pt>
                <c:pt idx="233">
                  <c:v>-0.45370566259921374</c:v>
                </c:pt>
                <c:pt idx="234">
                  <c:v>-0.85919944082422817</c:v>
                </c:pt>
                <c:pt idx="235">
                  <c:v>-0.40312800243169783</c:v>
                </c:pt>
                <c:pt idx="236">
                  <c:v>0.32826311690717969</c:v>
                </c:pt>
                <c:pt idx="237">
                  <c:v>0.53858121440321427</c:v>
                </c:pt>
                <c:pt idx="238">
                  <c:v>6.949432419802371E-3</c:v>
                </c:pt>
                <c:pt idx="239">
                  <c:v>-1.0036669313191198</c:v>
                </c:pt>
                <c:pt idx="240">
                  <c:v>-1.6654327375572706</c:v>
                </c:pt>
                <c:pt idx="241">
                  <c:v>-1.3188066879009377</c:v>
                </c:pt>
                <c:pt idx="242">
                  <c:v>-1.1482300649037276</c:v>
                </c:pt>
                <c:pt idx="243">
                  <c:v>-1.280679177115182</c:v>
                </c:pt>
                <c:pt idx="244">
                  <c:v>-1.145587612373167</c:v>
                </c:pt>
                <c:pt idx="245">
                  <c:v>-1.4299884120782353</c:v>
                </c:pt>
                <c:pt idx="246">
                  <c:v>-1.8495855492825015</c:v>
                </c:pt>
                <c:pt idx="247">
                  <c:v>-1.5095786071673238</c:v>
                </c:pt>
                <c:pt idx="248">
                  <c:v>-0.68051002945688022</c:v>
                </c:pt>
                <c:pt idx="249">
                  <c:v>-6.4753569312824985E-2</c:v>
                </c:pt>
                <c:pt idx="250">
                  <c:v>2.9389387577705071E-2</c:v>
                </c:pt>
                <c:pt idx="251">
                  <c:v>-0.1108557695478604</c:v>
                </c:pt>
                <c:pt idx="252">
                  <c:v>-4.4251816858698181E-2</c:v>
                </c:pt>
                <c:pt idx="253">
                  <c:v>0.18233121141937689</c:v>
                </c:pt>
                <c:pt idx="254">
                  <c:v>0.22359912697493159</c:v>
                </c:pt>
                <c:pt idx="255">
                  <c:v>-0.12548207784502094</c:v>
                </c:pt>
                <c:pt idx="256">
                  <c:v>-0.26300890232367941</c:v>
                </c:pt>
                <c:pt idx="257">
                  <c:v>0.19162422300635398</c:v>
                </c:pt>
                <c:pt idx="258">
                  <c:v>0.86600196292511811</c:v>
                </c:pt>
                <c:pt idx="259">
                  <c:v>1.3871515754563382</c:v>
                </c:pt>
                <c:pt idx="260">
                  <c:v>1.6304217865284811</c:v>
                </c:pt>
                <c:pt idx="261">
                  <c:v>1.7949453710340246</c:v>
                </c:pt>
                <c:pt idx="262">
                  <c:v>2.1224330119472268</c:v>
                </c:pt>
                <c:pt idx="263">
                  <c:v>2.8249023112231693</c:v>
                </c:pt>
                <c:pt idx="264">
                  <c:v>3.4608216286364506</c:v>
                </c:pt>
                <c:pt idx="265">
                  <c:v>3.5098265116387024</c:v>
                </c:pt>
                <c:pt idx="266">
                  <c:v>3.0182944769504485</c:v>
                </c:pt>
                <c:pt idx="267">
                  <c:v>2.8070269672883041</c:v>
                </c:pt>
                <c:pt idx="268">
                  <c:v>2.8380763151877169</c:v>
                </c:pt>
                <c:pt idx="269">
                  <c:v>2.6560692843449645</c:v>
                </c:pt>
                <c:pt idx="270">
                  <c:v>2.0303767491272939</c:v>
                </c:pt>
                <c:pt idx="271">
                  <c:v>1.0236545338050618</c:v>
                </c:pt>
                <c:pt idx="272">
                  <c:v>0.79538949860719332</c:v>
                </c:pt>
                <c:pt idx="273">
                  <c:v>0.15415103581007353</c:v>
                </c:pt>
                <c:pt idx="274">
                  <c:v>-1.1979008616372204</c:v>
                </c:pt>
                <c:pt idx="275">
                  <c:v>-1.7333711127116973</c:v>
                </c:pt>
                <c:pt idx="276">
                  <c:v>-1.9625265210220706</c:v>
                </c:pt>
                <c:pt idx="277">
                  <c:v>-2.0982617408047348</c:v>
                </c:pt>
                <c:pt idx="278">
                  <c:v>-2.5630210296330445</c:v>
                </c:pt>
                <c:pt idx="279">
                  <c:v>-2.3293048211372955</c:v>
                </c:pt>
                <c:pt idx="280">
                  <c:v>-0.932405346417158</c:v>
                </c:pt>
                <c:pt idx="281">
                  <c:v>0.7073892520338364</c:v>
                </c:pt>
                <c:pt idx="282">
                  <c:v>2.1153300559172674</c:v>
                </c:pt>
                <c:pt idx="283">
                  <c:v>2.7577275626672084</c:v>
                </c:pt>
                <c:pt idx="284">
                  <c:v>3.2302561412276765</c:v>
                </c:pt>
                <c:pt idx="285">
                  <c:v>3.5693749094185212</c:v>
                </c:pt>
                <c:pt idx="286">
                  <c:v>3.6965210756138513</c:v>
                </c:pt>
                <c:pt idx="287">
                  <c:v>4.0724309997819148</c:v>
                </c:pt>
                <c:pt idx="288">
                  <c:v>4.4609526619399116</c:v>
                </c:pt>
                <c:pt idx="289">
                  <c:v>4.0954790376606116</c:v>
                </c:pt>
                <c:pt idx="290">
                  <c:v>2.7628754944032137</c:v>
                </c:pt>
                <c:pt idx="291">
                  <c:v>1.3673799569071783</c:v>
                </c:pt>
                <c:pt idx="292">
                  <c:v>0.36748165440321595</c:v>
                </c:pt>
                <c:pt idx="293">
                  <c:v>0.22333475797794086</c:v>
                </c:pt>
                <c:pt idx="294">
                  <c:v>0.53148447654949682</c:v>
                </c:pt>
                <c:pt idx="295">
                  <c:v>0.89518124977038127</c:v>
                </c:pt>
                <c:pt idx="296">
                  <c:v>1.2160086620622026</c:v>
                </c:pt>
                <c:pt idx="297">
                  <c:v>1.4376920497703773</c:v>
                </c:pt>
                <c:pt idx="298">
                  <c:v>1.5077991639273143</c:v>
                </c:pt>
                <c:pt idx="299">
                  <c:v>1.3539447598828303</c:v>
                </c:pt>
                <c:pt idx="300">
                  <c:v>1.1346220176606125</c:v>
                </c:pt>
                <c:pt idx="301">
                  <c:v>0.85261304392731641</c:v>
                </c:pt>
                <c:pt idx="302">
                  <c:v>0.50909279154618625</c:v>
                </c:pt>
                <c:pt idx="303">
                  <c:v>0.21883797178257569</c:v>
                </c:pt>
                <c:pt idx="304">
                  <c:v>-0.1687177294722022</c:v>
                </c:pt>
                <c:pt idx="305">
                  <c:v>-0.44117456833010993</c:v>
                </c:pt>
                <c:pt idx="306">
                  <c:v>-0.20892080561370971</c:v>
                </c:pt>
                <c:pt idx="307">
                  <c:v>0.25305304728830463</c:v>
                </c:pt>
                <c:pt idx="308">
                  <c:v>0.61593164769867592</c:v>
                </c:pt>
                <c:pt idx="309">
                  <c:v>0.65630132039123013</c:v>
                </c:pt>
                <c:pt idx="310">
                  <c:v>0.50568290283802542</c:v>
                </c:pt>
                <c:pt idx="311">
                  <c:v>0.35565698246512722</c:v>
                </c:pt>
                <c:pt idx="312">
                  <c:v>7.1597467927193778E-2</c:v>
                </c:pt>
                <c:pt idx="313">
                  <c:v>-0.24873801994170519</c:v>
                </c:pt>
                <c:pt idx="314">
                  <c:v>-0.46562894593974591</c:v>
                </c:pt>
                <c:pt idx="315">
                  <c:v>-0.46331038969362287</c:v>
                </c:pt>
                <c:pt idx="316">
                  <c:v>-0.34446020824409818</c:v>
                </c:pt>
                <c:pt idx="317">
                  <c:v>-0.45377623351532292</c:v>
                </c:pt>
                <c:pt idx="318">
                  <c:v>-0.68779858445587105</c:v>
                </c:pt>
                <c:pt idx="319">
                  <c:v>-0.72226459706081281</c:v>
                </c:pt>
                <c:pt idx="320">
                  <c:v>-0.23214573022694437</c:v>
                </c:pt>
                <c:pt idx="321">
                  <c:v>0.12527280543699673</c:v>
                </c:pt>
                <c:pt idx="322">
                  <c:v>0.26199479794672981</c:v>
                </c:pt>
                <c:pt idx="323">
                  <c:v>0.2908591546133979</c:v>
                </c:pt>
                <c:pt idx="324">
                  <c:v>0.16777326082918717</c:v>
                </c:pt>
                <c:pt idx="325">
                  <c:v>0.32905715822109016</c:v>
                </c:pt>
                <c:pt idx="326">
                  <c:v>0.35676230377664714</c:v>
                </c:pt>
                <c:pt idx="327">
                  <c:v>0.26861708825766989</c:v>
                </c:pt>
                <c:pt idx="328">
                  <c:v>-0.41159272522339346</c:v>
                </c:pt>
                <c:pt idx="329">
                  <c:v>-1.0156773395445209</c:v>
                </c:pt>
                <c:pt idx="330">
                  <c:v>-0.43020651165221707</c:v>
                </c:pt>
                <c:pt idx="331">
                  <c:v>0.13142788641086925</c:v>
                </c:pt>
                <c:pt idx="332">
                  <c:v>9.0622660655706677E-2</c:v>
                </c:pt>
                <c:pt idx="333">
                  <c:v>6.5883443622296617E-2</c:v>
                </c:pt>
                <c:pt idx="334">
                  <c:v>0.10010861665816211</c:v>
                </c:pt>
                <c:pt idx="335">
                  <c:v>6.0175885276349442E-2</c:v>
                </c:pt>
                <c:pt idx="336">
                  <c:v>0.12438997856190948</c:v>
                </c:pt>
                <c:pt idx="337">
                  <c:v>0.23832066204398952</c:v>
                </c:pt>
                <c:pt idx="338">
                  <c:v>0.42694407856190936</c:v>
                </c:pt>
                <c:pt idx="339">
                  <c:v>0.84815011181400735</c:v>
                </c:pt>
                <c:pt idx="340">
                  <c:v>1.4822705514193768</c:v>
                </c:pt>
                <c:pt idx="341">
                  <c:v>1.9166750385110449</c:v>
                </c:pt>
                <c:pt idx="342">
                  <c:v>1.534198458847148</c:v>
                </c:pt>
                <c:pt idx="343">
                  <c:v>0.8142638824522348</c:v>
                </c:pt>
                <c:pt idx="344">
                  <c:v>0.62054931392570578</c:v>
                </c:pt>
                <c:pt idx="345">
                  <c:v>0.80404281219603735</c:v>
                </c:pt>
                <c:pt idx="346">
                  <c:v>0.83826889924568881</c:v>
                </c:pt>
                <c:pt idx="347">
                  <c:v>0.72261653600054176</c:v>
                </c:pt>
                <c:pt idx="348">
                  <c:v>0.8653087998347001</c:v>
                </c:pt>
                <c:pt idx="349">
                  <c:v>0.85667607657690381</c:v>
                </c:pt>
                <c:pt idx="350">
                  <c:v>0.70915210651736404</c:v>
                </c:pt>
                <c:pt idx="351">
                  <c:v>0.54897995028563784</c:v>
                </c:pt>
                <c:pt idx="352">
                  <c:v>0.48113528096180869</c:v>
                </c:pt>
                <c:pt idx="353">
                  <c:v>0.47867811405029698</c:v>
                </c:pt>
                <c:pt idx="354">
                  <c:v>0.50857090442982811</c:v>
                </c:pt>
                <c:pt idx="355">
                  <c:v>0.60559687442982957</c:v>
                </c:pt>
                <c:pt idx="356">
                  <c:v>0.64400444207291974</c:v>
                </c:pt>
                <c:pt idx="357">
                  <c:v>0.51629019695230405</c:v>
                </c:pt>
                <c:pt idx="358">
                  <c:v>0.12164109182807539</c:v>
                </c:pt>
                <c:pt idx="359">
                  <c:v>-0.42094894967087315</c:v>
                </c:pt>
                <c:pt idx="360">
                  <c:v>-0.60576972865887591</c:v>
                </c:pt>
                <c:pt idx="361">
                  <c:v>-0.41033784674375301</c:v>
                </c:pt>
                <c:pt idx="362">
                  <c:v>-0.13956681690893585</c:v>
                </c:pt>
                <c:pt idx="363">
                  <c:v>8.222345517771143E-2</c:v>
                </c:pt>
                <c:pt idx="364">
                  <c:v>0.2709887009179856</c:v>
                </c:pt>
                <c:pt idx="365">
                  <c:v>0.3909670509179865</c:v>
                </c:pt>
                <c:pt idx="366">
                  <c:v>0.48971151207860658</c:v>
                </c:pt>
                <c:pt idx="367">
                  <c:v>0.69742031130223425</c:v>
                </c:pt>
                <c:pt idx="368">
                  <c:v>0.98729779351941627</c:v>
                </c:pt>
                <c:pt idx="369">
                  <c:v>1.0297148749338181</c:v>
                </c:pt>
                <c:pt idx="370">
                  <c:v>0.73114986082918731</c:v>
                </c:pt>
                <c:pt idx="371">
                  <c:v>0.31229148291520603</c:v>
                </c:pt>
                <c:pt idx="372">
                  <c:v>-0.44535632410886067</c:v>
                </c:pt>
                <c:pt idx="373">
                  <c:v>-1.1260092146401859</c:v>
                </c:pt>
                <c:pt idx="374">
                  <c:v>-1.1116274221412961</c:v>
                </c:pt>
                <c:pt idx="375">
                  <c:v>-0.72798988454014368</c:v>
                </c:pt>
                <c:pt idx="376">
                  <c:v>-0.38459955606916341</c:v>
                </c:pt>
                <c:pt idx="377">
                  <c:v>-0.18958668988612024</c:v>
                </c:pt>
                <c:pt idx="378">
                  <c:v>-8.3935865794800141E-2</c:v>
                </c:pt>
                <c:pt idx="379">
                  <c:v>-2.9656584317582949E-2</c:v>
                </c:pt>
                <c:pt idx="380">
                  <c:v>-4.3798775567518024E-2</c:v>
                </c:pt>
                <c:pt idx="381">
                  <c:v>-6.58152762175572E-2</c:v>
                </c:pt>
                <c:pt idx="382">
                  <c:v>-5.8854883914456098E-2</c:v>
                </c:pt>
                <c:pt idx="383">
                  <c:v>-5.3200690321559642E-2</c:v>
                </c:pt>
                <c:pt idx="384">
                  <c:v>-3.8494694347163252E-2</c:v>
                </c:pt>
                <c:pt idx="385">
                  <c:v>-9.8658127647803066E-3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2.0020309471059618E-2</c:v>
                </c:pt>
                <c:pt idx="393">
                  <c:v>0.13768228302519833</c:v>
                </c:pt>
                <c:pt idx="394">
                  <c:v>0.42084650205406887</c:v>
                </c:pt>
                <c:pt idx="395">
                  <c:v>0.85459737943012604</c:v>
                </c:pt>
                <c:pt idx="396">
                  <c:v>1.3853244643917173</c:v>
                </c:pt>
                <c:pt idx="397">
                  <c:v>1.9371366843298952</c:v>
                </c:pt>
                <c:pt idx="398">
                  <c:v>2.2126325795760633</c:v>
                </c:pt>
                <c:pt idx="399">
                  <c:v>1.7655420229413652</c:v>
                </c:pt>
                <c:pt idx="400">
                  <c:v>0.89684372099255372</c:v>
                </c:pt>
                <c:pt idx="401">
                  <c:v>0.27365182765921897</c:v>
                </c:pt>
                <c:pt idx="402">
                  <c:v>-0.19983490871993628</c:v>
                </c:pt>
                <c:pt idx="403">
                  <c:v>-0.46561196300117008</c:v>
                </c:pt>
                <c:pt idx="404">
                  <c:v>-0.38938134032298549</c:v>
                </c:pt>
                <c:pt idx="405">
                  <c:v>-0.32291758352171973</c:v>
                </c:pt>
                <c:pt idx="406">
                  <c:v>-0.36914498277049079</c:v>
                </c:pt>
                <c:pt idx="407">
                  <c:v>-0.37989243836166747</c:v>
                </c:pt>
                <c:pt idx="408">
                  <c:v>-0.23947184336565597</c:v>
                </c:pt>
                <c:pt idx="409">
                  <c:v>6.0109887485869868E-3</c:v>
                </c:pt>
                <c:pt idx="410">
                  <c:v>0.19868470503905719</c:v>
                </c:pt>
                <c:pt idx="411">
                  <c:v>0.2814441087007315</c:v>
                </c:pt>
                <c:pt idx="412">
                  <c:v>0.31876614652636487</c:v>
                </c:pt>
                <c:pt idx="413">
                  <c:v>0.3597098341174651</c:v>
                </c:pt>
                <c:pt idx="414">
                  <c:v>0.49136957136864645</c:v>
                </c:pt>
                <c:pt idx="415">
                  <c:v>0.72941588362229637</c:v>
                </c:pt>
                <c:pt idx="416">
                  <c:v>0.86286131548831246</c:v>
                </c:pt>
                <c:pt idx="417">
                  <c:v>0.69304015834062083</c:v>
                </c:pt>
                <c:pt idx="418">
                  <c:v>0.35497920852876141</c:v>
                </c:pt>
                <c:pt idx="419">
                  <c:v>-3.0080732277395112E-4</c:v>
                </c:pt>
                <c:pt idx="420">
                  <c:v>-0.14674224812473424</c:v>
                </c:pt>
                <c:pt idx="421">
                  <c:v>1.2846239885450649E-2</c:v>
                </c:pt>
                <c:pt idx="422">
                  <c:v>0.23687935580124012</c:v>
                </c:pt>
                <c:pt idx="423">
                  <c:v>0.4684436380643166</c:v>
                </c:pt>
                <c:pt idx="424">
                  <c:v>0.83244047462163095</c:v>
                </c:pt>
                <c:pt idx="425">
                  <c:v>1.5284486163065392</c:v>
                </c:pt>
                <c:pt idx="426">
                  <c:v>2.5839205657534938</c:v>
                </c:pt>
                <c:pt idx="427">
                  <c:v>3.3862407986706105</c:v>
                </c:pt>
                <c:pt idx="428">
                  <c:v>2.8435030174359586</c:v>
                </c:pt>
                <c:pt idx="429">
                  <c:v>1.4365835008012058</c:v>
                </c:pt>
                <c:pt idx="430">
                  <c:v>0.47110819430385159</c:v>
                </c:pt>
                <c:pt idx="431">
                  <c:v>7.3823735625643053E-2</c:v>
                </c:pt>
                <c:pt idx="432">
                  <c:v>9.9967670038323062E-2</c:v>
                </c:pt>
                <c:pt idx="433">
                  <c:v>0.34644177752466426</c:v>
                </c:pt>
                <c:pt idx="434">
                  <c:v>0.37843888573340928</c:v>
                </c:pt>
                <c:pt idx="435">
                  <c:v>-5.7784566925247235E-2</c:v>
                </c:pt>
                <c:pt idx="436">
                  <c:v>-0.74371358822859102</c:v>
                </c:pt>
                <c:pt idx="437">
                  <c:v>-1.4096065897929375</c:v>
                </c:pt>
                <c:pt idx="438">
                  <c:v>-1.8475485138299232</c:v>
                </c:pt>
                <c:pt idx="439">
                  <c:v>-1.8166045716956036</c:v>
                </c:pt>
                <c:pt idx="440">
                  <c:v>-1.3574925166439995</c:v>
                </c:pt>
                <c:pt idx="441">
                  <c:v>-0.6892349474121382</c:v>
                </c:pt>
                <c:pt idx="442">
                  <c:v>-0.22201511532102217</c:v>
                </c:pt>
                <c:pt idx="443">
                  <c:v>-3.3835860869989479E-2</c:v>
                </c:pt>
                <c:pt idx="444">
                  <c:v>1.252890505922599E-4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2.2338731693281842E-2</c:v>
                </c:pt>
                <c:pt idx="513">
                  <c:v>0.21609379499356335</c:v>
                </c:pt>
                <c:pt idx="514">
                  <c:v>0.81648081113404736</c:v>
                </c:pt>
                <c:pt idx="515">
                  <c:v>1.5882312660322091</c:v>
                </c:pt>
                <c:pt idx="516">
                  <c:v>1.9804826422348647</c:v>
                </c:pt>
                <c:pt idx="517">
                  <c:v>1.5745798882332569</c:v>
                </c:pt>
                <c:pt idx="518">
                  <c:v>0.74896849975772994</c:v>
                </c:pt>
                <c:pt idx="519">
                  <c:v>0.24123403309106409</c:v>
                </c:pt>
                <c:pt idx="520">
                  <c:v>-1.4905364640184895E-2</c:v>
                </c:pt>
                <c:pt idx="521">
                  <c:v>-0.13587040167056558</c:v>
                </c:pt>
                <c:pt idx="522">
                  <c:v>-0.22149170853959996</c:v>
                </c:pt>
                <c:pt idx="523">
                  <c:v>-0.45732147969173448</c:v>
                </c:pt>
                <c:pt idx="524">
                  <c:v>-0.79915032544070164</c:v>
                </c:pt>
                <c:pt idx="525">
                  <c:v>-0.8950002082913856</c:v>
                </c:pt>
                <c:pt idx="526">
                  <c:v>-0.57461893590151003</c:v>
                </c:pt>
                <c:pt idx="527">
                  <c:v>-0.19657577303969784</c:v>
                </c:pt>
                <c:pt idx="528">
                  <c:v>-3.8122727185517784E-2</c:v>
                </c:pt>
                <c:pt idx="529">
                  <c:v>-7.4834797870786136E-3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5.9213446061478162E-3</c:v>
                </c:pt>
                <c:pt idx="534">
                  <c:v>6.0574994927928151E-2</c:v>
                </c:pt>
                <c:pt idx="535">
                  <c:v>0.19876162233700803</c:v>
                </c:pt>
                <c:pt idx="536">
                  <c:v>0.38368091320956155</c:v>
                </c:pt>
                <c:pt idx="537">
                  <c:v>0.87275345364692847</c:v>
                </c:pt>
                <c:pt idx="538">
                  <c:v>1.8118600411216219</c:v>
                </c:pt>
                <c:pt idx="539">
                  <c:v>2.5277067837883376</c:v>
                </c:pt>
                <c:pt idx="540">
                  <c:v>1.9473679798722743</c:v>
                </c:pt>
                <c:pt idx="541">
                  <c:v>0.85190425513742796</c:v>
                </c:pt>
                <c:pt idx="542">
                  <c:v>0.39749349958187297</c:v>
                </c:pt>
                <c:pt idx="543">
                  <c:v>0.19594209082918757</c:v>
                </c:pt>
                <c:pt idx="544">
                  <c:v>-0.11438626285344188</c:v>
                </c:pt>
                <c:pt idx="545">
                  <c:v>-0.50215191995400787</c:v>
                </c:pt>
                <c:pt idx="546">
                  <c:v>-0.53140442309703495</c:v>
                </c:pt>
                <c:pt idx="547">
                  <c:v>-0.30151344019495385</c:v>
                </c:pt>
                <c:pt idx="548">
                  <c:v>-0.1445426498228139</c:v>
                </c:pt>
                <c:pt idx="549">
                  <c:v>-6.3729453229117466E-2</c:v>
                </c:pt>
                <c:pt idx="550">
                  <c:v>-2.6590592630437483E-2</c:v>
                </c:pt>
                <c:pt idx="551">
                  <c:v>5.8351217643017886E-2</c:v>
                </c:pt>
                <c:pt idx="552">
                  <c:v>7.2553473155100606E-2</c:v>
                </c:pt>
                <c:pt idx="553">
                  <c:v>6.8417752611604016E-2</c:v>
                </c:pt>
                <c:pt idx="554">
                  <c:v>0.1274089817222899</c:v>
                </c:pt>
                <c:pt idx="555">
                  <c:v>0.18590769465332144</c:v>
                </c:pt>
                <c:pt idx="556">
                  <c:v>0.24665035687554399</c:v>
                </c:pt>
                <c:pt idx="557">
                  <c:v>0.32783658283340117</c:v>
                </c:pt>
                <c:pt idx="558">
                  <c:v>0.42103362101273661</c:v>
                </c:pt>
                <c:pt idx="559">
                  <c:v>0.695881056339687</c:v>
                </c:pt>
                <c:pt idx="560">
                  <c:v>0.75846219480282107</c:v>
                </c:pt>
                <c:pt idx="561">
                  <c:v>0.38866452830499898</c:v>
                </c:pt>
                <c:pt idx="562">
                  <c:v>0.29013158386055449</c:v>
                </c:pt>
                <c:pt idx="563">
                  <c:v>-2.5173838361667675E-2</c:v>
                </c:pt>
                <c:pt idx="564">
                  <c:v>-0.9727387015193264</c:v>
                </c:pt>
                <c:pt idx="565">
                  <c:v>-1.0776356798846596</c:v>
                </c:pt>
                <c:pt idx="566">
                  <c:v>-0.4861202712792646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4.004417576847695E-2</c:v>
                </c:pt>
                <c:pt idx="602">
                  <c:v>0.12551056635853167</c:v>
                </c:pt>
                <c:pt idx="603">
                  <c:v>0.46536020872073547</c:v>
                </c:pt>
                <c:pt idx="604">
                  <c:v>1.1379965460380495</c:v>
                </c:pt>
                <c:pt idx="605">
                  <c:v>1.9977675198596987</c:v>
                </c:pt>
                <c:pt idx="606">
                  <c:v>2.9412123806192745</c:v>
                </c:pt>
                <c:pt idx="607">
                  <c:v>3.6417916121960379</c:v>
                </c:pt>
                <c:pt idx="608">
                  <c:v>3.901385650583125</c:v>
                </c:pt>
                <c:pt idx="609">
                  <c:v>4.0943522705731663</c:v>
                </c:pt>
                <c:pt idx="610">
                  <c:v>4.529184200628718</c:v>
                </c:pt>
                <c:pt idx="611">
                  <c:v>4.8272825818543836</c:v>
                </c:pt>
                <c:pt idx="612">
                  <c:v>4.1065704349388668</c:v>
                </c:pt>
                <c:pt idx="613">
                  <c:v>2.5802553142544182</c:v>
                </c:pt>
                <c:pt idx="614">
                  <c:v>1.4250598007021362</c:v>
                </c:pt>
                <c:pt idx="615">
                  <c:v>1.1336273470612925</c:v>
                </c:pt>
                <c:pt idx="616">
                  <c:v>1.1290657879753621</c:v>
                </c:pt>
                <c:pt idx="617">
                  <c:v>0.95236203077718384</c:v>
                </c:pt>
                <c:pt idx="618">
                  <c:v>0.60329203021316891</c:v>
                </c:pt>
                <c:pt idx="619">
                  <c:v>0.19491032169276803</c:v>
                </c:pt>
                <c:pt idx="620">
                  <c:v>6.1688519127292153E-2</c:v>
                </c:pt>
                <c:pt idx="621">
                  <c:v>0.35330148732336603</c:v>
                </c:pt>
                <c:pt idx="622">
                  <c:v>0.80318624434496411</c:v>
                </c:pt>
                <c:pt idx="623">
                  <c:v>1.1589851346649518</c:v>
                </c:pt>
                <c:pt idx="624">
                  <c:v>1.5290598756499809</c:v>
                </c:pt>
                <c:pt idx="625">
                  <c:v>1.7702964921743904</c:v>
                </c:pt>
                <c:pt idx="626">
                  <c:v>1.6467276766496373</c:v>
                </c:pt>
                <c:pt idx="627">
                  <c:v>1.3435968004717256</c:v>
                </c:pt>
                <c:pt idx="628">
                  <c:v>1.1836256671383936</c:v>
                </c:pt>
                <c:pt idx="629">
                  <c:v>1.2369493782495056</c:v>
                </c:pt>
                <c:pt idx="630">
                  <c:v>1.5622897398260474</c:v>
                </c:pt>
                <c:pt idx="631">
                  <c:v>2.0821712042844256</c:v>
                </c:pt>
                <c:pt idx="632">
                  <c:v>2.4798781478020047</c:v>
                </c:pt>
                <c:pt idx="633">
                  <c:v>2.7958891494804847</c:v>
                </c:pt>
                <c:pt idx="634">
                  <c:v>2.9673724329445226</c:v>
                </c:pt>
                <c:pt idx="635">
                  <c:v>2.8372194814506924</c:v>
                </c:pt>
                <c:pt idx="636">
                  <c:v>2.3694267227495267</c:v>
                </c:pt>
                <c:pt idx="637">
                  <c:v>1.7836802724307355</c:v>
                </c:pt>
                <c:pt idx="638">
                  <c:v>1.4764893279862912</c:v>
                </c:pt>
                <c:pt idx="639">
                  <c:v>1.3484021991757726</c:v>
                </c:pt>
                <c:pt idx="640">
                  <c:v>1.3380258261231126</c:v>
                </c:pt>
                <c:pt idx="641">
                  <c:v>1.7596816783050824</c:v>
                </c:pt>
                <c:pt idx="642">
                  <c:v>2.5899209821850113</c:v>
                </c:pt>
                <c:pt idx="643">
                  <c:v>2.9334193569943907</c:v>
                </c:pt>
                <c:pt idx="644">
                  <c:v>2.4319421448151459</c:v>
                </c:pt>
                <c:pt idx="645">
                  <c:v>2.132219181402923</c:v>
                </c:pt>
                <c:pt idx="646">
                  <c:v>2.224199378634546</c:v>
                </c:pt>
                <c:pt idx="647">
                  <c:v>2.2520978572390522</c:v>
                </c:pt>
                <c:pt idx="648">
                  <c:v>2.1487981149781938</c:v>
                </c:pt>
                <c:pt idx="649">
                  <c:v>1.8327129570599132</c:v>
                </c:pt>
                <c:pt idx="650">
                  <c:v>1.1679973687984604</c:v>
                </c:pt>
                <c:pt idx="651">
                  <c:v>2.4012112402386283E-2</c:v>
                </c:pt>
                <c:pt idx="652">
                  <c:v>-0.84452630576683707</c:v>
                </c:pt>
                <c:pt idx="653">
                  <c:v>-0.987750467442018</c:v>
                </c:pt>
                <c:pt idx="654">
                  <c:v>-1.463009418962596</c:v>
                </c:pt>
                <c:pt idx="655">
                  <c:v>-2.5357812939386455</c:v>
                </c:pt>
                <c:pt idx="656">
                  <c:v>-2.9458238425838816</c:v>
                </c:pt>
                <c:pt idx="657">
                  <c:v>-2.1436021730904282</c:v>
                </c:pt>
                <c:pt idx="658">
                  <c:v>-1.2697340856895234</c:v>
                </c:pt>
                <c:pt idx="659">
                  <c:v>-1.4571045971028971</c:v>
                </c:pt>
                <c:pt idx="660">
                  <c:v>-2.354792303525612</c:v>
                </c:pt>
                <c:pt idx="661">
                  <c:v>-2.6129183154714717</c:v>
                </c:pt>
                <c:pt idx="662">
                  <c:v>-2.1765696390820137</c:v>
                </c:pt>
                <c:pt idx="663">
                  <c:v>-1.0977016592971041</c:v>
                </c:pt>
                <c:pt idx="664">
                  <c:v>-0.30003360312445626</c:v>
                </c:pt>
                <c:pt idx="665">
                  <c:v>0.11308372792815763</c:v>
                </c:pt>
                <c:pt idx="666">
                  <c:v>0.49526534641764053</c:v>
                </c:pt>
                <c:pt idx="667">
                  <c:v>1.2876393531451762</c:v>
                </c:pt>
                <c:pt idx="668">
                  <c:v>2.3570533848722413</c:v>
                </c:pt>
                <c:pt idx="669">
                  <c:v>2.8437995843673591</c:v>
                </c:pt>
                <c:pt idx="670">
                  <c:v>3.3998901140502986</c:v>
                </c:pt>
                <c:pt idx="671">
                  <c:v>2.8833574481191357</c:v>
                </c:pt>
                <c:pt idx="672">
                  <c:v>2.2965877819955471</c:v>
                </c:pt>
                <c:pt idx="673">
                  <c:v>2.4555830540602548</c:v>
                </c:pt>
                <c:pt idx="674">
                  <c:v>2.6186757900890405</c:v>
                </c:pt>
                <c:pt idx="675">
                  <c:v>1.9978300714132418</c:v>
                </c:pt>
                <c:pt idx="676">
                  <c:v>1.1765261410320074</c:v>
                </c:pt>
                <c:pt idx="677">
                  <c:v>0.34040390939438642</c:v>
                </c:pt>
                <c:pt idx="678">
                  <c:v>-1.2765826897162154</c:v>
                </c:pt>
                <c:pt idx="679">
                  <c:v>-2.2035115938674048</c:v>
                </c:pt>
                <c:pt idx="680">
                  <c:v>-2.5185732110216286</c:v>
                </c:pt>
                <c:pt idx="681">
                  <c:v>-2.3075679323875216</c:v>
                </c:pt>
                <c:pt idx="682">
                  <c:v>-1.1717229893407672</c:v>
                </c:pt>
                <c:pt idx="683">
                  <c:v>-0.57817911482228934</c:v>
                </c:pt>
                <c:pt idx="684">
                  <c:v>-0.15332812463043796</c:v>
                </c:pt>
                <c:pt idx="685">
                  <c:v>0.85449001536956337</c:v>
                </c:pt>
                <c:pt idx="686">
                  <c:v>1.6147136153598147</c:v>
                </c:pt>
                <c:pt idx="687">
                  <c:v>1.714314435998868</c:v>
                </c:pt>
                <c:pt idx="688">
                  <c:v>1.839981918593937</c:v>
                </c:pt>
                <c:pt idx="689">
                  <c:v>2.0029482655442528</c:v>
                </c:pt>
                <c:pt idx="690">
                  <c:v>1.4856168797808644</c:v>
                </c:pt>
                <c:pt idx="691">
                  <c:v>0.91148243370028925</c:v>
                </c:pt>
                <c:pt idx="692">
                  <c:v>0.95526233462229881</c:v>
                </c:pt>
                <c:pt idx="693">
                  <c:v>1.2414439489783731</c:v>
                </c:pt>
                <c:pt idx="694">
                  <c:v>1.2097690047896981</c:v>
                </c:pt>
                <c:pt idx="695">
                  <c:v>0.5791961901947178</c:v>
                </c:pt>
                <c:pt idx="696">
                  <c:v>-1.1705123935900756</c:v>
                </c:pt>
                <c:pt idx="697">
                  <c:v>-1.6134895339680471</c:v>
                </c:pt>
                <c:pt idx="698">
                  <c:v>-1.0687965598186637</c:v>
                </c:pt>
                <c:pt idx="699">
                  <c:v>-0.65007635679439257</c:v>
                </c:pt>
                <c:pt idx="700">
                  <c:v>-8.883971388947294E-2</c:v>
                </c:pt>
                <c:pt idx="701">
                  <c:v>0.18133952463556707</c:v>
                </c:pt>
                <c:pt idx="702">
                  <c:v>0.32484882519830294</c:v>
                </c:pt>
                <c:pt idx="703">
                  <c:v>0.34919225853163571</c:v>
                </c:pt>
                <c:pt idx="704">
                  <c:v>0.10483901624273038</c:v>
                </c:pt>
                <c:pt idx="705">
                  <c:v>-0.34232540368303782</c:v>
                </c:pt>
                <c:pt idx="706">
                  <c:v>-0.68783631343255125</c:v>
                </c:pt>
                <c:pt idx="707">
                  <c:v>-0.63937090484654013</c:v>
                </c:pt>
                <c:pt idx="708">
                  <c:v>-0.24912056154259743</c:v>
                </c:pt>
                <c:pt idx="709">
                  <c:v>0.25218906126149077</c:v>
                </c:pt>
                <c:pt idx="710">
                  <c:v>0.99847556907237789</c:v>
                </c:pt>
                <c:pt idx="711">
                  <c:v>1.8580930663718644</c:v>
                </c:pt>
                <c:pt idx="712">
                  <c:v>1.5253253673999334</c:v>
                </c:pt>
                <c:pt idx="713">
                  <c:v>0.41657633055497151</c:v>
                </c:pt>
                <c:pt idx="714">
                  <c:v>-0.43304236425332193</c:v>
                </c:pt>
                <c:pt idx="715">
                  <c:v>-1.2451112846393977</c:v>
                </c:pt>
                <c:pt idx="716">
                  <c:v>-0.81643646496094302</c:v>
                </c:pt>
                <c:pt idx="717">
                  <c:v>-6.7753205405175862E-2</c:v>
                </c:pt>
                <c:pt idx="718">
                  <c:v>0.33565226126149095</c:v>
                </c:pt>
                <c:pt idx="719">
                  <c:v>0.8172569077882883</c:v>
                </c:pt>
                <c:pt idx="720">
                  <c:v>1.2906667921260031</c:v>
                </c:pt>
                <c:pt idx="721">
                  <c:v>1.3068919764717135</c:v>
                </c:pt>
                <c:pt idx="722">
                  <c:v>1.3199850509729254</c:v>
                </c:pt>
                <c:pt idx="723">
                  <c:v>1.2939758003076791</c:v>
                </c:pt>
                <c:pt idx="724">
                  <c:v>1.5829271567585943</c:v>
                </c:pt>
                <c:pt idx="725">
                  <c:v>2.3260373448894294</c:v>
                </c:pt>
                <c:pt idx="726">
                  <c:v>3.438233757060102</c:v>
                </c:pt>
                <c:pt idx="727">
                  <c:v>3.9329900839065006</c:v>
                </c:pt>
                <c:pt idx="728">
                  <c:v>3.2156301629565043</c:v>
                </c:pt>
                <c:pt idx="729">
                  <c:v>2.7098814818903918</c:v>
                </c:pt>
                <c:pt idx="730">
                  <c:v>1.8141617499621838</c:v>
                </c:pt>
                <c:pt idx="731">
                  <c:v>1.2007999911898246</c:v>
                </c:pt>
                <c:pt idx="732">
                  <c:v>1.1566501349197573</c:v>
                </c:pt>
                <c:pt idx="733">
                  <c:v>1.2144469036439114</c:v>
                </c:pt>
                <c:pt idx="734">
                  <c:v>1.2727553881956486</c:v>
                </c:pt>
                <c:pt idx="735">
                  <c:v>1.3859272373778762</c:v>
                </c:pt>
                <c:pt idx="736">
                  <c:v>1.555811131109796</c:v>
                </c:pt>
                <c:pt idx="737">
                  <c:v>1.5376055183627797</c:v>
                </c:pt>
                <c:pt idx="738">
                  <c:v>1.2986247508288031</c:v>
                </c:pt>
                <c:pt idx="739">
                  <c:v>1.7635095963614804</c:v>
                </c:pt>
                <c:pt idx="740">
                  <c:v>2.3596660958100717</c:v>
                </c:pt>
                <c:pt idx="741">
                  <c:v>2.2240115904944266</c:v>
                </c:pt>
                <c:pt idx="742">
                  <c:v>1.7319703327280203</c:v>
                </c:pt>
                <c:pt idx="743">
                  <c:v>1.3539447598828303</c:v>
                </c:pt>
                <c:pt idx="744">
                  <c:v>1.3039893905130264</c:v>
                </c:pt>
                <c:pt idx="745">
                  <c:v>1.3039893905130264</c:v>
                </c:pt>
                <c:pt idx="746">
                  <c:v>1.5291283052954345</c:v>
                </c:pt>
                <c:pt idx="747">
                  <c:v>1.8838309750394377</c:v>
                </c:pt>
                <c:pt idx="748">
                  <c:v>2.1522805866334975</c:v>
                </c:pt>
                <c:pt idx="749">
                  <c:v>2.0342812486033965</c:v>
                </c:pt>
                <c:pt idx="750">
                  <c:v>1.5982948102405108</c:v>
                </c:pt>
                <c:pt idx="751">
                  <c:v>1.3096512435738481</c:v>
                </c:pt>
                <c:pt idx="752">
                  <c:v>1.0742250475956689</c:v>
                </c:pt>
                <c:pt idx="753">
                  <c:v>0.65627705744172726</c:v>
                </c:pt>
                <c:pt idx="754">
                  <c:v>0.34652300261685298</c:v>
                </c:pt>
                <c:pt idx="755">
                  <c:v>4.4676189351333898E-2</c:v>
                </c:pt>
                <c:pt idx="756">
                  <c:v>-0.89576251361721626</c:v>
                </c:pt>
                <c:pt idx="757">
                  <c:v>-2.4643390005261097</c:v>
                </c:pt>
                <c:pt idx="758">
                  <c:v>-3.4687603843603192</c:v>
                </c:pt>
                <c:pt idx="759">
                  <c:v>-3.3482173961370334</c:v>
                </c:pt>
                <c:pt idx="760">
                  <c:v>-2.9253334603936154</c:v>
                </c:pt>
                <c:pt idx="761">
                  <c:v>-2.4770434053525388</c:v>
                </c:pt>
                <c:pt idx="762">
                  <c:v>-1.6866221190809203</c:v>
                </c:pt>
                <c:pt idx="763">
                  <c:v>-0.82258934684489915</c:v>
                </c:pt>
                <c:pt idx="764">
                  <c:v>-1.2111072071842416E-2</c:v>
                </c:pt>
                <c:pt idx="765">
                  <c:v>0.80437049623518031</c:v>
                </c:pt>
                <c:pt idx="766">
                  <c:v>1.4390458143482259</c:v>
                </c:pt>
                <c:pt idx="767">
                  <c:v>1.7498579385287609</c:v>
                </c:pt>
                <c:pt idx="768">
                  <c:v>2.0927040171493085</c:v>
                </c:pt>
                <c:pt idx="769">
                  <c:v>2.7664194009925542</c:v>
                </c:pt>
                <c:pt idx="770">
                  <c:v>3.9863287604114106</c:v>
                </c:pt>
                <c:pt idx="771">
                  <c:v>4.7728491033637281</c:v>
                </c:pt>
                <c:pt idx="772">
                  <c:v>5.1827477131684931</c:v>
                </c:pt>
                <c:pt idx="773">
                  <c:v>5.0368326978722022</c:v>
                </c:pt>
                <c:pt idx="774">
                  <c:v>4.7778174441843229</c:v>
                </c:pt>
                <c:pt idx="775">
                  <c:v>5.3185756999424134</c:v>
                </c:pt>
                <c:pt idx="776">
                  <c:v>4.9865921172043555</c:v>
                </c:pt>
                <c:pt idx="777">
                  <c:v>4.3405325950168274</c:v>
                </c:pt>
                <c:pt idx="778">
                  <c:v>4.1992937223109363</c:v>
                </c:pt>
                <c:pt idx="779">
                  <c:v>4.032401972036384</c:v>
                </c:pt>
                <c:pt idx="780">
                  <c:v>3.6698103095256793</c:v>
                </c:pt>
                <c:pt idx="781">
                  <c:v>3.3342336547856228</c:v>
                </c:pt>
                <c:pt idx="782">
                  <c:v>3.0338641535067166</c:v>
                </c:pt>
                <c:pt idx="783">
                  <c:v>2.7834342364648732</c:v>
                </c:pt>
                <c:pt idx="784">
                  <c:v>2.7343826718269812</c:v>
                </c:pt>
                <c:pt idx="785">
                  <c:v>3.0638295405086442</c:v>
                </c:pt>
                <c:pt idx="786">
                  <c:v>3.1999839500379275</c:v>
                </c:pt>
                <c:pt idx="787">
                  <c:v>2.7913129400031274</c:v>
                </c:pt>
                <c:pt idx="788">
                  <c:v>2.4211530042854594</c:v>
                </c:pt>
                <c:pt idx="789">
                  <c:v>2.4211530042854701</c:v>
                </c:pt>
                <c:pt idx="790">
                  <c:v>2.6563516916509156</c:v>
                </c:pt>
                <c:pt idx="791">
                  <c:v>2.8331114934587123</c:v>
                </c:pt>
                <c:pt idx="792">
                  <c:v>2.3228592007138738</c:v>
                </c:pt>
                <c:pt idx="793">
                  <c:v>0.46734279167181497</c:v>
                </c:pt>
                <c:pt idx="794">
                  <c:v>-2.1319979869311889</c:v>
                </c:pt>
                <c:pt idx="795">
                  <c:v>-4.2131079961086897</c:v>
                </c:pt>
                <c:pt idx="796">
                  <c:v>-4.9535302691146352</c:v>
                </c:pt>
                <c:pt idx="797">
                  <c:v>-4.2013971036693842</c:v>
                </c:pt>
                <c:pt idx="798">
                  <c:v>-2.509370351565523</c:v>
                </c:pt>
                <c:pt idx="799">
                  <c:v>-0.69333071778597277</c:v>
                </c:pt>
                <c:pt idx="800">
                  <c:v>0.50641444734388885</c:v>
                </c:pt>
                <c:pt idx="801">
                  <c:v>1.3174535616865033</c:v>
                </c:pt>
                <c:pt idx="802">
                  <c:v>2.6739695962529173</c:v>
                </c:pt>
                <c:pt idx="803">
                  <c:v>4.3896344169534496</c:v>
                </c:pt>
                <c:pt idx="804">
                  <c:v>5.0564730324198033</c:v>
                </c:pt>
                <c:pt idx="805">
                  <c:v>4.0128700489111502</c:v>
                </c:pt>
                <c:pt idx="806">
                  <c:v>2.4987439116786674</c:v>
                </c:pt>
                <c:pt idx="807">
                  <c:v>1.4150511390974012</c:v>
                </c:pt>
                <c:pt idx="808">
                  <c:v>0.47568926872347844</c:v>
                </c:pt>
                <c:pt idx="809">
                  <c:v>-0.21963027795967624</c:v>
                </c:pt>
                <c:pt idx="810">
                  <c:v>-0.88460988795988571</c:v>
                </c:pt>
                <c:pt idx="811">
                  <c:v>-2.0477536161536412</c:v>
                </c:pt>
                <c:pt idx="812">
                  <c:v>-2.818941679414996</c:v>
                </c:pt>
                <c:pt idx="813">
                  <c:v>-2.8538268182730882</c:v>
                </c:pt>
                <c:pt idx="814">
                  <c:v>-2.7696923091366612</c:v>
                </c:pt>
                <c:pt idx="815">
                  <c:v>-2.6859356864888131</c:v>
                </c:pt>
                <c:pt idx="816">
                  <c:v>-2.3057506468785323</c:v>
                </c:pt>
                <c:pt idx="817">
                  <c:v>-1.7135436635756036</c:v>
                </c:pt>
                <c:pt idx="818">
                  <c:v>-0.71223831824246797</c:v>
                </c:pt>
                <c:pt idx="819">
                  <c:v>0.29013158386055449</c:v>
                </c:pt>
                <c:pt idx="820">
                  <c:v>1.2282810817575318</c:v>
                </c:pt>
                <c:pt idx="821">
                  <c:v>2.069255904693954</c:v>
                </c:pt>
                <c:pt idx="822">
                  <c:v>2.3302454364171092</c:v>
                </c:pt>
                <c:pt idx="823">
                  <c:v>2.4814322944298288</c:v>
                </c:pt>
                <c:pt idx="824">
                  <c:v>2.4428906145120584</c:v>
                </c:pt>
                <c:pt idx="825">
                  <c:v>2.3333174584225689</c:v>
                </c:pt>
                <c:pt idx="826">
                  <c:v>2.4242300459968793</c:v>
                </c:pt>
                <c:pt idx="827">
                  <c:v>2.4587489787326304</c:v>
                </c:pt>
                <c:pt idx="828">
                  <c:v>2.8287449065899923</c:v>
                </c:pt>
                <c:pt idx="829">
                  <c:v>3.4338861873438895</c:v>
                </c:pt>
                <c:pt idx="830">
                  <c:v>3.5938627508288037</c:v>
                </c:pt>
                <c:pt idx="831">
                  <c:v>3.1832695441605625</c:v>
                </c:pt>
                <c:pt idx="832">
                  <c:v>2.3139950378020102</c:v>
                </c:pt>
                <c:pt idx="833">
                  <c:v>1.8463456396660738</c:v>
                </c:pt>
                <c:pt idx="834">
                  <c:v>1.9331420307021319</c:v>
                </c:pt>
                <c:pt idx="835">
                  <c:v>1.9707065363306149</c:v>
                </c:pt>
                <c:pt idx="836">
                  <c:v>1.8869383769071815</c:v>
                </c:pt>
                <c:pt idx="837">
                  <c:v>2.0280021137725264</c:v>
                </c:pt>
                <c:pt idx="838">
                  <c:v>2.3683834221646323</c:v>
                </c:pt>
                <c:pt idx="839">
                  <c:v>2.4329667176403849</c:v>
                </c:pt>
                <c:pt idx="840">
                  <c:v>2.4231639353901469</c:v>
                </c:pt>
                <c:pt idx="841">
                  <c:v>2.7904127038988391</c:v>
                </c:pt>
                <c:pt idx="842">
                  <c:v>3.1393790135325523</c:v>
                </c:pt>
                <c:pt idx="843">
                  <c:v>2.9851623965822367</c:v>
                </c:pt>
                <c:pt idx="844">
                  <c:v>2.4626293857316774</c:v>
                </c:pt>
                <c:pt idx="845">
                  <c:v>2.0898020443540153</c:v>
                </c:pt>
                <c:pt idx="846">
                  <c:v>2.0372379248838479</c:v>
                </c:pt>
                <c:pt idx="847">
                  <c:v>2.2495024997042177</c:v>
                </c:pt>
                <c:pt idx="848">
                  <c:v>2.8199783642544496</c:v>
                </c:pt>
                <c:pt idx="849">
                  <c:v>3.5136662445774234</c:v>
                </c:pt>
                <c:pt idx="850">
                  <c:v>3.6448720687671519</c:v>
                </c:pt>
                <c:pt idx="851">
                  <c:v>3.1740157173034556</c:v>
                </c:pt>
                <c:pt idx="852">
                  <c:v>2.9406505212685992</c:v>
                </c:pt>
                <c:pt idx="853">
                  <c:v>2.9912285546057613</c:v>
                </c:pt>
                <c:pt idx="854">
                  <c:v>2.8966160101775529</c:v>
                </c:pt>
                <c:pt idx="855">
                  <c:v>2.5633000464648705</c:v>
                </c:pt>
                <c:pt idx="856">
                  <c:v>2.350677034099641</c:v>
                </c:pt>
                <c:pt idx="857">
                  <c:v>3.020695401957695</c:v>
                </c:pt>
                <c:pt idx="858">
                  <c:v>4.0046483528333763</c:v>
                </c:pt>
                <c:pt idx="859">
                  <c:v>4.1382207232582848</c:v>
                </c:pt>
                <c:pt idx="860">
                  <c:v>3.7010714730763214</c:v>
                </c:pt>
                <c:pt idx="861">
                  <c:v>4.072575368736925</c:v>
                </c:pt>
                <c:pt idx="862">
                  <c:v>5.5751972202287865</c:v>
                </c:pt>
                <c:pt idx="863">
                  <c:v>5.7052342454814626</c:v>
                </c:pt>
                <c:pt idx="864">
                  <c:v>4.3519302355396672</c:v>
                </c:pt>
                <c:pt idx="865">
                  <c:v>3.900730993703597</c:v>
                </c:pt>
                <c:pt idx="866">
                  <c:v>4.5590174149612483</c:v>
                </c:pt>
                <c:pt idx="867">
                  <c:v>5.3882012842514024</c:v>
                </c:pt>
                <c:pt idx="868">
                  <c:v>5.0367120984900993</c:v>
                </c:pt>
                <c:pt idx="869">
                  <c:v>3.777803098300426</c:v>
                </c:pt>
                <c:pt idx="870">
                  <c:v>2.9691999792930313</c:v>
                </c:pt>
                <c:pt idx="871">
                  <c:v>2.6760058751162266</c:v>
                </c:pt>
                <c:pt idx="872">
                  <c:v>2.5522342216587703</c:v>
                </c:pt>
                <c:pt idx="873">
                  <c:v>2.3423305168329471</c:v>
                </c:pt>
                <c:pt idx="874">
                  <c:v>1.8581776849108032</c:v>
                </c:pt>
                <c:pt idx="875">
                  <c:v>1.2749228663104291</c:v>
                </c:pt>
                <c:pt idx="876">
                  <c:v>0.77219440219804858</c:v>
                </c:pt>
                <c:pt idx="877">
                  <c:v>0.93711119810387644</c:v>
                </c:pt>
                <c:pt idx="878">
                  <c:v>1.6987888133503393</c:v>
                </c:pt>
                <c:pt idx="879">
                  <c:v>2.4007961431470095</c:v>
                </c:pt>
                <c:pt idx="880">
                  <c:v>1.9139274764803476</c:v>
                </c:pt>
                <c:pt idx="881">
                  <c:v>1.0412452932587446</c:v>
                </c:pt>
                <c:pt idx="882">
                  <c:v>1.7702378115199284</c:v>
                </c:pt>
                <c:pt idx="883">
                  <c:v>2.5585013670754844</c:v>
                </c:pt>
                <c:pt idx="884">
                  <c:v>2.6373277226310354</c:v>
                </c:pt>
                <c:pt idx="885">
                  <c:v>2.8824284590834992</c:v>
                </c:pt>
                <c:pt idx="886">
                  <c:v>2.9876998877992826</c:v>
                </c:pt>
                <c:pt idx="887">
                  <c:v>2.846306158732379</c:v>
                </c:pt>
                <c:pt idx="888">
                  <c:v>2.5363773864328722</c:v>
                </c:pt>
                <c:pt idx="889">
                  <c:v>2.1230495875616051</c:v>
                </c:pt>
                <c:pt idx="890">
                  <c:v>1.6193520324168256</c:v>
                </c:pt>
                <c:pt idx="891">
                  <c:v>1.0196524042409063</c:v>
                </c:pt>
                <c:pt idx="892">
                  <c:v>0.49644437167548133</c:v>
                </c:pt>
                <c:pt idx="893">
                  <c:v>0.35446805127940029</c:v>
                </c:pt>
                <c:pt idx="894">
                  <c:v>0.59633369849364881</c:v>
                </c:pt>
                <c:pt idx="895">
                  <c:v>1.0574578846417499</c:v>
                </c:pt>
                <c:pt idx="896">
                  <c:v>1.6065454147856233</c:v>
                </c:pt>
                <c:pt idx="897">
                  <c:v>1.9528669873299755</c:v>
                </c:pt>
                <c:pt idx="898">
                  <c:v>2.0246221551077546</c:v>
                </c:pt>
                <c:pt idx="899">
                  <c:v>1.802808189602312</c:v>
                </c:pt>
                <c:pt idx="900">
                  <c:v>1.4268107822979439</c:v>
                </c:pt>
                <c:pt idx="901">
                  <c:v>0.75631654489474076</c:v>
                </c:pt>
                <c:pt idx="902">
                  <c:v>-2.4137805094420215</c:v>
                </c:pt>
                <c:pt idx="903">
                  <c:v>-4.9535302691146352</c:v>
                </c:pt>
                <c:pt idx="904">
                  <c:v>-4.2013971036693842</c:v>
                </c:pt>
                <c:pt idx="905">
                  <c:v>-2.509370351565523</c:v>
                </c:pt>
                <c:pt idx="906">
                  <c:v>-0.69333071778597277</c:v>
                </c:pt>
                <c:pt idx="907">
                  <c:v>0.50641444734388885</c:v>
                </c:pt>
                <c:pt idx="908">
                  <c:v>1.3174535616865033</c:v>
                </c:pt>
                <c:pt idx="909">
                  <c:v>2.6739695962529173</c:v>
                </c:pt>
                <c:pt idx="910">
                  <c:v>4.3896344169534496</c:v>
                </c:pt>
                <c:pt idx="911">
                  <c:v>5.0564730324198033</c:v>
                </c:pt>
                <c:pt idx="912">
                  <c:v>4.0128700489111502</c:v>
                </c:pt>
                <c:pt idx="913">
                  <c:v>3.1096481672342233</c:v>
                </c:pt>
                <c:pt idx="914">
                  <c:v>4.2860350074533553</c:v>
                </c:pt>
                <c:pt idx="915">
                  <c:v>4.4820141582171793</c:v>
                </c:pt>
                <c:pt idx="916">
                  <c:v>3.3237415700887158</c:v>
                </c:pt>
                <c:pt idx="917">
                  <c:v>2.5307661317806556</c:v>
                </c:pt>
                <c:pt idx="918">
                  <c:v>1.8316671318038595</c:v>
                </c:pt>
                <c:pt idx="919">
                  <c:v>2.2491379945658605</c:v>
                </c:pt>
                <c:pt idx="920">
                  <c:v>2.8985045135768268</c:v>
                </c:pt>
                <c:pt idx="921">
                  <c:v>3.9635007654032632</c:v>
                </c:pt>
                <c:pt idx="922">
                  <c:v>4.5800433034946515</c:v>
                </c:pt>
                <c:pt idx="923">
                  <c:v>4.3144174347149917</c:v>
                </c:pt>
                <c:pt idx="924">
                  <c:v>2.4811504270159666</c:v>
                </c:pt>
                <c:pt idx="925">
                  <c:v>0.47182075947547164</c:v>
                </c:pt>
                <c:pt idx="926">
                  <c:v>0.62677769855373389</c:v>
                </c:pt>
                <c:pt idx="927">
                  <c:v>1.0972118384617633</c:v>
                </c:pt>
                <c:pt idx="928">
                  <c:v>1.2729115961144482</c:v>
                </c:pt>
                <c:pt idx="929">
                  <c:v>1.4622761115614078</c:v>
                </c:pt>
                <c:pt idx="930">
                  <c:v>1.50887123762549</c:v>
                </c:pt>
                <c:pt idx="931">
                  <c:v>1.4910514721801822</c:v>
                </c:pt>
                <c:pt idx="932">
                  <c:v>1.3982106431474921</c:v>
                </c:pt>
                <c:pt idx="933">
                  <c:v>1.0999980167204217</c:v>
                </c:pt>
                <c:pt idx="934">
                  <c:v>0.58344043841383741</c:v>
                </c:pt>
                <c:pt idx="935">
                  <c:v>0.47100860335189665</c:v>
                </c:pt>
                <c:pt idx="936">
                  <c:v>0.76412880158895169</c:v>
                </c:pt>
                <c:pt idx="937">
                  <c:v>0.99774944573571511</c:v>
                </c:pt>
                <c:pt idx="938">
                  <c:v>1.0385034980695922</c:v>
                </c:pt>
                <c:pt idx="939">
                  <c:v>0.95097992479584037</c:v>
                </c:pt>
                <c:pt idx="940">
                  <c:v>1.0497934039426486</c:v>
                </c:pt>
                <c:pt idx="941">
                  <c:v>1.3492194927599115</c:v>
                </c:pt>
                <c:pt idx="942">
                  <c:v>1.4691520074533555</c:v>
                </c:pt>
                <c:pt idx="943">
                  <c:v>1.5261547243033351</c:v>
                </c:pt>
                <c:pt idx="944">
                  <c:v>1.6511176820811149</c:v>
                </c:pt>
                <c:pt idx="945">
                  <c:v>1.7821390074533601</c:v>
                </c:pt>
                <c:pt idx="946">
                  <c:v>2.2341065631220509</c:v>
                </c:pt>
                <c:pt idx="947">
                  <c:v>2.672408424795838</c:v>
                </c:pt>
                <c:pt idx="948">
                  <c:v>2.4760005154386304</c:v>
                </c:pt>
                <c:pt idx="949">
                  <c:v>1.9193609565833591</c:v>
                </c:pt>
                <c:pt idx="950">
                  <c:v>1.0025135685300777</c:v>
                </c:pt>
                <c:pt idx="951">
                  <c:v>-0.51348225888424337</c:v>
                </c:pt>
                <c:pt idx="952">
                  <c:v>-2.5717614094324461</c:v>
                </c:pt>
                <c:pt idx="953">
                  <c:v>-4.0887752653579739</c:v>
                </c:pt>
                <c:pt idx="954">
                  <c:v>-4.2397807400013159</c:v>
                </c:pt>
                <c:pt idx="955">
                  <c:v>-3.795278637043499</c:v>
                </c:pt>
                <c:pt idx="956">
                  <c:v>-3.320563371363551</c:v>
                </c:pt>
                <c:pt idx="957">
                  <c:v>-1.8108938289516125</c:v>
                </c:pt>
                <c:pt idx="958">
                  <c:v>0.1198085306104547</c:v>
                </c:pt>
                <c:pt idx="959">
                  <c:v>1.7573075734174173</c:v>
                </c:pt>
                <c:pt idx="960">
                  <c:v>3.5001630189683977</c:v>
                </c:pt>
                <c:pt idx="961">
                  <c:v>5.1915876898490554</c:v>
                </c:pt>
                <c:pt idx="962">
                  <c:v>5.9578688740484678</c:v>
                </c:pt>
                <c:pt idx="963">
                  <c:v>5.667938685810074</c:v>
                </c:pt>
                <c:pt idx="964">
                  <c:v>4.6215247299883178</c:v>
                </c:pt>
                <c:pt idx="965">
                  <c:v>3.271168468156846</c:v>
                </c:pt>
                <c:pt idx="966">
                  <c:v>2.1527842747802066</c:v>
                </c:pt>
                <c:pt idx="967">
                  <c:v>1.4938792781844419</c:v>
                </c:pt>
                <c:pt idx="968">
                  <c:v>1.186465892557983</c:v>
                </c:pt>
                <c:pt idx="969">
                  <c:v>0.74765821291751622</c:v>
                </c:pt>
                <c:pt idx="970">
                  <c:v>-5.0774245613142963E-2</c:v>
                </c:pt>
                <c:pt idx="971">
                  <c:v>-1.5146135055967864</c:v>
                </c:pt>
                <c:pt idx="972">
                  <c:v>-3.3968178308727084</c:v>
                </c:pt>
                <c:pt idx="973">
                  <c:v>-4.0341433778089675</c:v>
                </c:pt>
                <c:pt idx="974">
                  <c:v>-3.5748619499696046</c:v>
                </c:pt>
                <c:pt idx="975">
                  <c:v>-3.0873655844558705</c:v>
                </c:pt>
                <c:pt idx="976">
                  <c:v>-2.6045230328134639</c:v>
                </c:pt>
                <c:pt idx="977">
                  <c:v>-1.6094049401004533</c:v>
                </c:pt>
                <c:pt idx="978">
                  <c:v>-0.86082903009621947</c:v>
                </c:pt>
                <c:pt idx="979">
                  <c:v>-0.59288944426095569</c:v>
                </c:pt>
                <c:pt idx="980">
                  <c:v>-0.37199970413547806</c:v>
                </c:pt>
                <c:pt idx="981">
                  <c:v>-0.21568038546003623</c:v>
                </c:pt>
                <c:pt idx="982">
                  <c:v>-0.16064725556751802</c:v>
                </c:pt>
                <c:pt idx="983">
                  <c:v>-0.16790942179742638</c:v>
                </c:pt>
                <c:pt idx="984">
                  <c:v>-0.11283432432965866</c:v>
                </c:pt>
                <c:pt idx="985">
                  <c:v>-2.353231892993498E-2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4.5944508126793529E-2</c:v>
                </c:pt>
                <c:pt idx="1028">
                  <c:v>0.38223334305406026</c:v>
                </c:pt>
                <c:pt idx="1029">
                  <c:v>1.234615765438815</c:v>
                </c:pt>
                <c:pt idx="1030">
                  <c:v>2.1733116764714264</c:v>
                </c:pt>
                <c:pt idx="1031">
                  <c:v>2.6239132589266552</c:v>
                </c:pt>
                <c:pt idx="1032">
                  <c:v>2.7712243220763382</c:v>
                </c:pt>
                <c:pt idx="1033">
                  <c:v>2.9353319436189715</c:v>
                </c:pt>
                <c:pt idx="1034">
                  <c:v>3.1474290042624555</c:v>
                </c:pt>
                <c:pt idx="1035">
                  <c:v>3.1464628512267105</c:v>
                </c:pt>
                <c:pt idx="1036">
                  <c:v>2.8908228836400318</c:v>
                </c:pt>
                <c:pt idx="1037">
                  <c:v>2.7146755961713578</c:v>
                </c:pt>
                <c:pt idx="1038">
                  <c:v>2.8665250287657278</c:v>
                </c:pt>
                <c:pt idx="1039">
                  <c:v>3.3517796266619988</c:v>
                </c:pt>
                <c:pt idx="1040">
                  <c:v>3.7431638004717263</c:v>
                </c:pt>
                <c:pt idx="1041">
                  <c:v>3.8221450413086946</c:v>
                </c:pt>
                <c:pt idx="1042">
                  <c:v>3.4523205977509162</c:v>
                </c:pt>
                <c:pt idx="1043">
                  <c:v>2.7410312407405661</c:v>
                </c:pt>
                <c:pt idx="1044">
                  <c:v>2.0645542005273052</c:v>
                </c:pt>
                <c:pt idx="1045">
                  <c:v>1.7104445806321715</c:v>
                </c:pt>
                <c:pt idx="1046">
                  <c:v>1.7163358058424405</c:v>
                </c:pt>
                <c:pt idx="1047">
                  <c:v>1.7897175521850133</c:v>
                </c:pt>
                <c:pt idx="1048">
                  <c:v>1.5546936594543945</c:v>
                </c:pt>
                <c:pt idx="1049">
                  <c:v>0.927960012185014</c:v>
                </c:pt>
                <c:pt idx="1050">
                  <c:v>4.4291236006659997E-2</c:v>
                </c:pt>
                <c:pt idx="1051">
                  <c:v>-0.64318054357319421</c:v>
                </c:pt>
                <c:pt idx="1052">
                  <c:v>-1.0588156456115185</c:v>
                </c:pt>
                <c:pt idx="1053">
                  <c:v>-1.4884754702322753</c:v>
                </c:pt>
                <c:pt idx="1054">
                  <c:v>-2.0619731086048265</c:v>
                </c:pt>
                <c:pt idx="1055">
                  <c:v>-2.700919104523547</c:v>
                </c:pt>
                <c:pt idx="1056">
                  <c:v>-3.2199145459397456</c:v>
                </c:pt>
                <c:pt idx="1057">
                  <c:v>-3.1532178784338072</c:v>
                </c:pt>
                <c:pt idx="1058">
                  <c:v>-2.379671347341374</c:v>
                </c:pt>
                <c:pt idx="1059">
                  <c:v>-1.7443430081350306</c:v>
                </c:pt>
                <c:pt idx="1060">
                  <c:v>-1.1870598260109606</c:v>
                </c:pt>
                <c:pt idx="1061">
                  <c:v>-0.50833396560899791</c:v>
                </c:pt>
                <c:pt idx="1062">
                  <c:v>1.5709994594824129E-2</c:v>
                </c:pt>
                <c:pt idx="1063">
                  <c:v>0.310534748701004</c:v>
                </c:pt>
                <c:pt idx="1064">
                  <c:v>0.73018098512406926</c:v>
                </c:pt>
                <c:pt idx="1065">
                  <c:v>1.5468040833248284</c:v>
                </c:pt>
                <c:pt idx="1066">
                  <c:v>2.1490511163169619</c:v>
                </c:pt>
                <c:pt idx="1067">
                  <c:v>1.7029511462212978</c:v>
                </c:pt>
                <c:pt idx="1068">
                  <c:v>0.97002060846706861</c:v>
                </c:pt>
                <c:pt idx="1069">
                  <c:v>0.99725058754266649</c:v>
                </c:pt>
                <c:pt idx="1070">
                  <c:v>1.603348232579022</c:v>
                </c:pt>
                <c:pt idx="1071">
                  <c:v>2.3681366036788507</c:v>
                </c:pt>
                <c:pt idx="1072">
                  <c:v>3.0477267023117047</c:v>
                </c:pt>
                <c:pt idx="1073">
                  <c:v>3.9135259066970627</c:v>
                </c:pt>
                <c:pt idx="1074">
                  <c:v>5.124840862874052</c:v>
                </c:pt>
                <c:pt idx="1075">
                  <c:v>6.1717003756499773</c:v>
                </c:pt>
                <c:pt idx="1076">
                  <c:v>6.3711878352195068</c:v>
                </c:pt>
                <c:pt idx="1077">
                  <c:v>5.9414962672321741</c:v>
                </c:pt>
                <c:pt idx="1078">
                  <c:v>5.3973287756184352</c:v>
                </c:pt>
                <c:pt idx="1079">
                  <c:v>5.1708685050400502</c:v>
                </c:pt>
                <c:pt idx="1080">
                  <c:v>4.6725782245980305</c:v>
                </c:pt>
                <c:pt idx="1081">
                  <c:v>3.4521561979750812</c:v>
                </c:pt>
                <c:pt idx="1082">
                  <c:v>2.1016493803541736</c:v>
                </c:pt>
                <c:pt idx="1083">
                  <c:v>0.61735649664950154</c:v>
                </c:pt>
                <c:pt idx="1084">
                  <c:v>-0.23202684843859633</c:v>
                </c:pt>
                <c:pt idx="1085">
                  <c:v>0.33865460301397493</c:v>
                </c:pt>
                <c:pt idx="1086">
                  <c:v>1.3985976917471727</c:v>
                </c:pt>
                <c:pt idx="1087">
                  <c:v>1.9420358606360597</c:v>
                </c:pt>
                <c:pt idx="1088">
                  <c:v>2.0166610156885318</c:v>
                </c:pt>
                <c:pt idx="1089">
                  <c:v>1.9552114891531376</c:v>
                </c:pt>
                <c:pt idx="1090">
                  <c:v>1.887049875819808</c:v>
                </c:pt>
                <c:pt idx="1091">
                  <c:v>2.0915347158198112</c:v>
                </c:pt>
                <c:pt idx="1092">
                  <c:v>2.7972130078991961</c:v>
                </c:pt>
                <c:pt idx="1093">
                  <c:v>3.7842092443227098</c:v>
                </c:pt>
                <c:pt idx="1094">
                  <c:v>4.1565470557130464</c:v>
                </c:pt>
                <c:pt idx="1095">
                  <c:v>3.6352856803541749</c:v>
                </c:pt>
                <c:pt idx="1096">
                  <c:v>2.8902111566065494</c:v>
                </c:pt>
                <c:pt idx="1097">
                  <c:v>2.0922097347149915</c:v>
                </c:pt>
                <c:pt idx="1098">
                  <c:v>1.033227951957693</c:v>
                </c:pt>
                <c:pt idx="1099">
                  <c:v>-0.18640094317201611</c:v>
                </c:pt>
                <c:pt idx="1100">
                  <c:v>-0.39033738361993364</c:v>
                </c:pt>
                <c:pt idx="1101">
                  <c:v>0.59627369726226975</c:v>
                </c:pt>
                <c:pt idx="1102">
                  <c:v>1.793531071949056</c:v>
                </c:pt>
                <c:pt idx="1103">
                  <c:v>3.1139589158198109</c:v>
                </c:pt>
                <c:pt idx="1104">
                  <c:v>4.4220008455135185</c:v>
                </c:pt>
                <c:pt idx="1105">
                  <c:v>4.7966998601613176</c:v>
                </c:pt>
                <c:pt idx="1106">
                  <c:v>3.8699758947149956</c:v>
                </c:pt>
                <c:pt idx="1107">
                  <c:v>2.6588042528333835</c:v>
                </c:pt>
                <c:pt idx="1108">
                  <c:v>1.5309473710721961</c:v>
                </c:pt>
                <c:pt idx="1109">
                  <c:v>0.44434870751324534</c:v>
                </c:pt>
                <c:pt idx="1110">
                  <c:v>0.45037203846176938</c:v>
                </c:pt>
                <c:pt idx="1111">
                  <c:v>1.5510545445980262</c:v>
                </c:pt>
                <c:pt idx="1112">
                  <c:v>3.049402623892226</c:v>
                </c:pt>
                <c:pt idx="1113">
                  <c:v>5.048621740197305</c:v>
                </c:pt>
                <c:pt idx="1114">
                  <c:v>6.4330667387299068</c:v>
                </c:pt>
                <c:pt idx="1115">
                  <c:v>5.7903819448532685</c:v>
                </c:pt>
                <c:pt idx="1116">
                  <c:v>4.0421241489112463</c:v>
                </c:pt>
                <c:pt idx="1117">
                  <c:v>2.6190448048088211</c:v>
                </c:pt>
                <c:pt idx="1118">
                  <c:v>1.3807414865513985</c:v>
                </c:pt>
                <c:pt idx="1119">
                  <c:v>0.67204471241683428</c:v>
                </c:pt>
                <c:pt idx="1120">
                  <c:v>0.99656106790846066</c:v>
                </c:pt>
                <c:pt idx="1121">
                  <c:v>1.4940614538977015</c:v>
                </c:pt>
                <c:pt idx="1122">
                  <c:v>1.3860682634587185</c:v>
                </c:pt>
                <c:pt idx="1123">
                  <c:v>0.43423982999760469</c:v>
                </c:pt>
                <c:pt idx="1124">
                  <c:v>-1.180910136067896</c:v>
                </c:pt>
                <c:pt idx="1125">
                  <c:v>-3.1863545836199392</c:v>
                </c:pt>
                <c:pt idx="1126">
                  <c:v>-4.6392372845613705</c:v>
                </c:pt>
                <c:pt idx="1127">
                  <c:v>-4.8018421189157481</c:v>
                </c:pt>
                <c:pt idx="1128">
                  <c:v>-4.3018182828609346</c:v>
                </c:pt>
                <c:pt idx="1129">
                  <c:v>-3.2483853862754404</c:v>
                </c:pt>
                <c:pt idx="1130">
                  <c:v>-2.228201343112775</c:v>
                </c:pt>
                <c:pt idx="1131">
                  <c:v>-1.7555522870927152</c:v>
                </c:pt>
                <c:pt idx="1132">
                  <c:v>-1.5830602712730506</c:v>
                </c:pt>
                <c:pt idx="1133">
                  <c:v>-1.5900096306661262</c:v>
                </c:pt>
                <c:pt idx="1134">
                  <c:v>-1.5009443916077017</c:v>
                </c:pt>
                <c:pt idx="1135">
                  <c:v>-1.1676138621436327</c:v>
                </c:pt>
                <c:pt idx="1136">
                  <c:v>-0.63058368656245078</c:v>
                </c:pt>
                <c:pt idx="1137">
                  <c:v>-0.111493423528574</c:v>
                </c:pt>
                <c:pt idx="1138">
                  <c:v>0.1870797643041428</c:v>
                </c:pt>
                <c:pt idx="1139">
                  <c:v>0.30462753759954514</c:v>
                </c:pt>
                <c:pt idx="1140">
                  <c:v>0.37931656091587052</c:v>
                </c:pt>
                <c:pt idx="1141">
                  <c:v>0.56841115182012603</c:v>
                </c:pt>
                <c:pt idx="1142">
                  <c:v>1.0387755047309837</c:v>
                </c:pt>
                <c:pt idx="1143">
                  <c:v>1.683435141862095</c:v>
                </c:pt>
                <c:pt idx="1144">
                  <c:v>1.7895385503076788</c:v>
                </c:pt>
                <c:pt idx="1145">
                  <c:v>1.1024240065207829</c:v>
                </c:pt>
                <c:pt idx="1146">
                  <c:v>-2.7126279138446584E-2</c:v>
                </c:pt>
                <c:pt idx="1147">
                  <c:v>-1.5354709669475259</c:v>
                </c:pt>
                <c:pt idx="1148">
                  <c:v>-1.4970606645116873</c:v>
                </c:pt>
                <c:pt idx="1149">
                  <c:v>-0.63477585898726319</c:v>
                </c:pt>
                <c:pt idx="1150">
                  <c:v>-5.384267207184254E-2</c:v>
                </c:pt>
                <c:pt idx="1151">
                  <c:v>0.19654692792815759</c:v>
                </c:pt>
                <c:pt idx="1152">
                  <c:v>0.46084706126149111</c:v>
                </c:pt>
                <c:pt idx="1153">
                  <c:v>1.3265971161501684</c:v>
                </c:pt>
                <c:pt idx="1154">
                  <c:v>2.7674316415661155</c:v>
                </c:pt>
                <c:pt idx="1155">
                  <c:v>3.6695447950548994</c:v>
                </c:pt>
                <c:pt idx="1156">
                  <c:v>3.5986133953936146</c:v>
                </c:pt>
                <c:pt idx="1157">
                  <c:v>4.0048836157314014</c:v>
                </c:pt>
                <c:pt idx="1158">
                  <c:v>5.115003597118978</c:v>
                </c:pt>
                <c:pt idx="1159">
                  <c:v>6.4520284512146073</c:v>
                </c:pt>
                <c:pt idx="1160">
                  <c:v>7.2173521694804883</c:v>
                </c:pt>
                <c:pt idx="1161">
                  <c:v>7.1334755781885697</c:v>
                </c:pt>
                <c:pt idx="1162">
                  <c:v>6.9821806151663459</c:v>
                </c:pt>
                <c:pt idx="1163">
                  <c:v>7.2014209322979443</c:v>
                </c:pt>
                <c:pt idx="1164">
                  <c:v>7.5216930846471515</c:v>
                </c:pt>
                <c:pt idx="1165">
                  <c:v>7.824392327799278</c:v>
                </c:pt>
                <c:pt idx="1166">
                  <c:v>6.6825776025389301</c:v>
                </c:pt>
                <c:pt idx="1167">
                  <c:v>5.275500992261617</c:v>
                </c:pt>
                <c:pt idx="1168">
                  <c:v>5.8675691756735606</c:v>
                </c:pt>
                <c:pt idx="1169">
                  <c:v>6.4742770017829043</c:v>
                </c:pt>
                <c:pt idx="1170">
                  <c:v>6.4445896855352842</c:v>
                </c:pt>
                <c:pt idx="1171">
                  <c:v>6.487591152787064</c:v>
                </c:pt>
                <c:pt idx="1172">
                  <c:v>6.4207912751550786</c:v>
                </c:pt>
                <c:pt idx="1173">
                  <c:v>6.3204890874477986</c:v>
                </c:pt>
                <c:pt idx="1174">
                  <c:v>6.2978454652966152</c:v>
                </c:pt>
                <c:pt idx="1175">
                  <c:v>6.1607910577122196</c:v>
                </c:pt>
                <c:pt idx="1176">
                  <c:v>5.9910683964829765</c:v>
                </c:pt>
                <c:pt idx="1177">
                  <c:v>6.0033356226057322</c:v>
                </c:pt>
                <c:pt idx="1178">
                  <c:v>6.3182215793511673</c:v>
                </c:pt>
                <c:pt idx="1179">
                  <c:v>6.6682144900606142</c:v>
                </c:pt>
                <c:pt idx="1180">
                  <c:v>6.8187796764314133</c:v>
                </c:pt>
                <c:pt idx="1181">
                  <c:v>6.8674352475188813</c:v>
                </c:pt>
                <c:pt idx="1182">
                  <c:v>6.6899089713828896</c:v>
                </c:pt>
                <c:pt idx="1183">
                  <c:v>6.4780878027559581</c:v>
                </c:pt>
                <c:pt idx="1184">
                  <c:v>6.3548090823029302</c:v>
                </c:pt>
                <c:pt idx="1185">
                  <c:v>6.1072405283998252</c:v>
                </c:pt>
                <c:pt idx="1186">
                  <c:v>5.6119946007454047</c:v>
                </c:pt>
                <c:pt idx="1187">
                  <c:v>5.2882269374120749</c:v>
                </c:pt>
                <c:pt idx="1188">
                  <c:v>5.2882269374120749</c:v>
                </c:pt>
                <c:pt idx="1189">
                  <c:v>5.2882269374120749</c:v>
                </c:pt>
                <c:pt idx="1190">
                  <c:v>5.2882269374120749</c:v>
                </c:pt>
                <c:pt idx="1191">
                  <c:v>5.2882269374120749</c:v>
                </c:pt>
                <c:pt idx="1192">
                  <c:v>5.2882269374120749</c:v>
                </c:pt>
                <c:pt idx="1193">
                  <c:v>5.2882269374120749</c:v>
                </c:pt>
                <c:pt idx="1194">
                  <c:v>5.2882269374120749</c:v>
                </c:pt>
                <c:pt idx="1195">
                  <c:v>5.3961494918565283</c:v>
                </c:pt>
                <c:pt idx="1196">
                  <c:v>5.4101799368139627</c:v>
                </c:pt>
                <c:pt idx="1197">
                  <c:v>5.4101799368139476</c:v>
                </c:pt>
                <c:pt idx="1198">
                  <c:v>5.8568544881353768</c:v>
                </c:pt>
                <c:pt idx="1199">
                  <c:v>6.3496751750420781</c:v>
                </c:pt>
                <c:pt idx="1200">
                  <c:v>6.8623199047518435</c:v>
                </c:pt>
                <c:pt idx="1201">
                  <c:v>7.3191662201412475</c:v>
                </c:pt>
                <c:pt idx="1202">
                  <c:v>7.228044666982167</c:v>
                </c:pt>
                <c:pt idx="1203">
                  <c:v>6.8790433839952554</c:v>
                </c:pt>
                <c:pt idx="1204">
                  <c:v>6.4942173438028767</c:v>
                </c:pt>
                <c:pt idx="1205">
                  <c:v>6.1881349431570225</c:v>
                </c:pt>
                <c:pt idx="1206">
                  <c:v>6.090893184510044</c:v>
                </c:pt>
                <c:pt idx="1207">
                  <c:v>6.1061225330679836</c:v>
                </c:pt>
                <c:pt idx="1208">
                  <c:v>6.1213795395076804</c:v>
                </c:pt>
                <c:pt idx="1209">
                  <c:v>6.0237570700615306</c:v>
                </c:pt>
                <c:pt idx="1210">
                  <c:v>5.9108499078392986</c:v>
                </c:pt>
                <c:pt idx="1211">
                  <c:v>5.9108499078392986</c:v>
                </c:pt>
                <c:pt idx="1212">
                  <c:v>5.7979427456170667</c:v>
                </c:pt>
                <c:pt idx="1213">
                  <c:v>5.7830058161743336</c:v>
                </c:pt>
                <c:pt idx="1214">
                  <c:v>5.8957970572854546</c:v>
                </c:pt>
                <c:pt idx="1215">
                  <c:v>5.8957970572854546</c:v>
                </c:pt>
                <c:pt idx="1216">
                  <c:v>5.7830058161743505</c:v>
                </c:pt>
                <c:pt idx="1217">
                  <c:v>5.6554212530679759</c:v>
                </c:pt>
                <c:pt idx="1218">
                  <c:v>5.6406555889544814</c:v>
                </c:pt>
                <c:pt idx="1219">
                  <c:v>5.6259175542681499</c:v>
                </c:pt>
                <c:pt idx="1220">
                  <c:v>5.4988795638876624</c:v>
                </c:pt>
                <c:pt idx="1221">
                  <c:v>5.2455817988925322</c:v>
                </c:pt>
                <c:pt idx="1222">
                  <c:v>5.0910761662174675</c:v>
                </c:pt>
                <c:pt idx="1223">
                  <c:v>4.9375129324129219</c:v>
                </c:pt>
                <c:pt idx="1224">
                  <c:v>4.9930784210346921</c:v>
                </c:pt>
                <c:pt idx="1225">
                  <c:v>5.1867338938729048</c:v>
                </c:pt>
                <c:pt idx="1226">
                  <c:v>5.2690978755468532</c:v>
                </c:pt>
                <c:pt idx="1227">
                  <c:v>5.2549682259217985</c:v>
                </c:pt>
                <c:pt idx="1228">
                  <c:v>5.2267901645857009</c:v>
                </c:pt>
                <c:pt idx="1229">
                  <c:v>5.212741695965434</c:v>
                </c:pt>
                <c:pt idx="1230">
                  <c:v>5.074948448325185</c:v>
                </c:pt>
                <c:pt idx="1231">
                  <c:v>5.1568175711953401</c:v>
                </c:pt>
                <c:pt idx="1232">
                  <c:v>5.3617628929352854</c:v>
                </c:pt>
                <c:pt idx="1233">
                  <c:v>5.3617628929352694</c:v>
                </c:pt>
                <c:pt idx="1234">
                  <c:v>5.3476441758278641</c:v>
                </c:pt>
                <c:pt idx="1235">
                  <c:v>5.2383305680500927</c:v>
                </c:pt>
                <c:pt idx="1236">
                  <c:v>4.9922419145859243</c:v>
                </c:pt>
                <c:pt idx="1237">
                  <c:v>4.6383378098325849</c:v>
                </c:pt>
                <c:pt idx="1238">
                  <c:v>4.1390766009420554</c:v>
                </c:pt>
                <c:pt idx="1239">
                  <c:v>3.7405951239553779</c:v>
                </c:pt>
                <c:pt idx="1240">
                  <c:v>3.5371980037738151</c:v>
                </c:pt>
                <c:pt idx="1241">
                  <c:v>3.5605642959419117</c:v>
                </c:pt>
                <c:pt idx="1242">
                  <c:v>3.5835806664805854</c:v>
                </c:pt>
                <c:pt idx="1243">
                  <c:v>3.5135982196914721</c:v>
                </c:pt>
                <c:pt idx="1244">
                  <c:v>3.433116816524028</c:v>
                </c:pt>
                <c:pt idx="1245">
                  <c:v>3.4679461408641883</c:v>
                </c:pt>
                <c:pt idx="1246">
                  <c:v>3.2980400267272834</c:v>
                </c:pt>
                <c:pt idx="1247">
                  <c:v>3.1196003913466943</c:v>
                </c:pt>
                <c:pt idx="1248">
                  <c:v>3.0445058520197343</c:v>
                </c:pt>
                <c:pt idx="1249">
                  <c:v>2.9706201499260256</c:v>
                </c:pt>
                <c:pt idx="1250">
                  <c:v>2.9968142329118121</c:v>
                </c:pt>
                <c:pt idx="1251">
                  <c:v>3.0329480355554446</c:v>
                </c:pt>
                <c:pt idx="1252">
                  <c:v>2.9710687684156953</c:v>
                </c:pt>
                <c:pt idx="1253">
                  <c:v>2.9100509930744076</c:v>
                </c:pt>
                <c:pt idx="1254">
                  <c:v>2.8498885633355959</c:v>
                </c:pt>
                <c:pt idx="1255">
                  <c:v>2.7905753330033516</c:v>
                </c:pt>
                <c:pt idx="1256">
                  <c:v>2.7321051558817175</c:v>
                </c:pt>
                <c:pt idx="1257">
                  <c:v>2.6744718857747465</c:v>
                </c:pt>
                <c:pt idx="1258">
                  <c:v>2.6176693764865044</c:v>
                </c:pt>
                <c:pt idx="1259">
                  <c:v>2.6543124495987933</c:v>
                </c:pt>
                <c:pt idx="1260">
                  <c:v>2.7917928027041929</c:v>
                </c:pt>
                <c:pt idx="1261">
                  <c:v>2.9371457363257338</c:v>
                </c:pt>
                <c:pt idx="1262">
                  <c:v>3.2732541815745742</c:v>
                </c:pt>
                <c:pt idx="1263">
                  <c:v>3.6381738393523442</c:v>
                </c:pt>
                <c:pt idx="1264">
                  <c:v>3.9227200206993151</c:v>
                </c:pt>
                <c:pt idx="1265">
                  <c:v>4.1388111797366287</c:v>
                </c:pt>
                <c:pt idx="1266">
                  <c:v>4.0803718738153094</c:v>
                </c:pt>
                <c:pt idx="1267">
                  <c:v>4.0103811153966769</c:v>
                </c:pt>
                <c:pt idx="1268">
                  <c:v>3.8475122253479372</c:v>
                </c:pt>
                <c:pt idx="1269">
                  <c:v>3.477492038681266</c:v>
                </c:pt>
                <c:pt idx="1270">
                  <c:v>3.1799222753966849</c:v>
                </c:pt>
                <c:pt idx="1271">
                  <c:v>2.9661592611379168</c:v>
                </c:pt>
                <c:pt idx="1272">
                  <c:v>2.836057800946326</c:v>
                </c:pt>
                <c:pt idx="1273">
                  <c:v>2.8892390650955879</c:v>
                </c:pt>
                <c:pt idx="1274">
                  <c:v>2.9514136413175986</c:v>
                </c:pt>
                <c:pt idx="1275">
                  <c:v>3.0130929544241756</c:v>
                </c:pt>
                <c:pt idx="1276">
                  <c:v>3.2641019453696258</c:v>
                </c:pt>
                <c:pt idx="1277">
                  <c:v>3.5343140553696233</c:v>
                </c:pt>
                <c:pt idx="1278">
                  <c:v>3.6347866971643907</c:v>
                </c:pt>
                <c:pt idx="1279">
                  <c:v>3.7355133188686174</c:v>
                </c:pt>
                <c:pt idx="1280">
                  <c:v>3.8471942280461597</c:v>
                </c:pt>
                <c:pt idx="1281">
                  <c:v>3.6871290238724934</c:v>
                </c:pt>
                <c:pt idx="1282">
                  <c:v>3.5963627938724989</c:v>
                </c:pt>
                <c:pt idx="1283">
                  <c:v>3.60678206416548</c:v>
                </c:pt>
                <c:pt idx="1284">
                  <c:v>3.5158999130543611</c:v>
                </c:pt>
                <c:pt idx="1285">
                  <c:v>3.3341356108321358</c:v>
                </c:pt>
                <c:pt idx="1286">
                  <c:v>3.1327142590953665</c:v>
                </c:pt>
                <c:pt idx="1287">
                  <c:v>3.0227277489369357</c:v>
                </c:pt>
                <c:pt idx="1288">
                  <c:v>2.8137484287029593</c:v>
                </c:pt>
                <c:pt idx="1289">
                  <c:v>2.686927623748657</c:v>
                </c:pt>
                <c:pt idx="1290">
                  <c:v>2.7396727831992602</c:v>
                </c:pt>
                <c:pt idx="1291">
                  <c:v>2.7122562449670902</c:v>
                </c:pt>
                <c:pt idx="1292">
                  <c:v>2.4993421017829029</c:v>
                </c:pt>
                <c:pt idx="1293">
                  <c:v>2.3679237103629562</c:v>
                </c:pt>
                <c:pt idx="1294">
                  <c:v>2.3253757091202418</c:v>
                </c:pt>
                <c:pt idx="1295">
                  <c:v>2.4565487945617286</c:v>
                </c:pt>
                <c:pt idx="1296">
                  <c:v>2.7758819565952626</c:v>
                </c:pt>
                <c:pt idx="1297">
                  <c:v>3.1114288378957804</c:v>
                </c:pt>
                <c:pt idx="1298">
                  <c:v>3.3795991032619317</c:v>
                </c:pt>
                <c:pt idx="1299">
                  <c:v>3.5721811575847409</c:v>
                </c:pt>
                <c:pt idx="1300">
                  <c:v>3.6024775937532492</c:v>
                </c:pt>
                <c:pt idx="1301">
                  <c:v>3.5357249785144607</c:v>
                </c:pt>
                <c:pt idx="1302">
                  <c:v>3.5558827531489441</c:v>
                </c:pt>
                <c:pt idx="1303">
                  <c:v>3.6636466719602132</c:v>
                </c:pt>
                <c:pt idx="1304">
                  <c:v>3.6066526483254395</c:v>
                </c:pt>
                <c:pt idx="1305">
                  <c:v>3.4409029726607248</c:v>
                </c:pt>
                <c:pt idx="1306">
                  <c:v>3.3628112540456496</c:v>
                </c:pt>
                <c:pt idx="1307">
                  <c:v>3.2747112096012101</c:v>
                </c:pt>
                <c:pt idx="1308">
                  <c:v>3.1866111651567706</c:v>
                </c:pt>
                <c:pt idx="1309">
                  <c:v>3.1769506026607268</c:v>
                </c:pt>
                <c:pt idx="1310">
                  <c:v>3.1769506026607144</c:v>
                </c:pt>
                <c:pt idx="1311">
                  <c:v>3.0794434349920992</c:v>
                </c:pt>
                <c:pt idx="1312">
                  <c:v>2.9821896781407369</c:v>
                </c:pt>
                <c:pt idx="1313">
                  <c:v>2.788442283071324</c:v>
                </c:pt>
                <c:pt idx="1314">
                  <c:v>2.7612390868980197</c:v>
                </c:pt>
                <c:pt idx="1315">
                  <c:v>2.7432106595436734</c:v>
                </c:pt>
                <c:pt idx="1316">
                  <c:v>2.3699557245617213</c:v>
                </c:pt>
                <c:pt idx="1317">
                  <c:v>2.2336481107031378</c:v>
                </c:pt>
                <c:pt idx="1318">
                  <c:v>2.3717948759696412</c:v>
                </c:pt>
                <c:pt idx="1319">
                  <c:v>2.848303138007418</c:v>
                </c:pt>
                <c:pt idx="1320">
                  <c:v>3.6331269053772326</c:v>
                </c:pt>
                <c:pt idx="1321">
                  <c:v>4.2841952497452125</c:v>
                </c:pt>
                <c:pt idx="1322">
                  <c:v>4.9916761893087997</c:v>
                </c:pt>
                <c:pt idx="1323">
                  <c:v>5.7545563542681721</c:v>
                </c:pt>
                <c:pt idx="1324">
                  <c:v>6.2364351553696364</c:v>
                </c:pt>
                <c:pt idx="1325">
                  <c:v>5.9861797196335793</c:v>
                </c:pt>
                <c:pt idx="1326">
                  <c:v>5.2052890201557585</c:v>
                </c:pt>
                <c:pt idx="1327">
                  <c:v>4.4255880679433082</c:v>
                </c:pt>
                <c:pt idx="1328">
                  <c:v>3.9794926751550839</c:v>
                </c:pt>
                <c:pt idx="1329">
                  <c:v>3.7917004751550807</c:v>
                </c:pt>
                <c:pt idx="1330">
                  <c:v>3.7917004751550807</c:v>
                </c:pt>
                <c:pt idx="1331">
                  <c:v>3.7917004751550807</c:v>
                </c:pt>
                <c:pt idx="1332">
                  <c:v>3.6978043751550862</c:v>
                </c:pt>
                <c:pt idx="1333">
                  <c:v>3.4056871438813165</c:v>
                </c:pt>
                <c:pt idx="1334">
                  <c:v>3.1876735238116058</c:v>
                </c:pt>
                <c:pt idx="1335">
                  <c:v>3.1574266712668799</c:v>
                </c:pt>
                <c:pt idx="1336">
                  <c:v>3.3128592379726172</c:v>
                </c:pt>
                <c:pt idx="1337">
                  <c:v>3.4879011595987852</c:v>
                </c:pt>
                <c:pt idx="1338">
                  <c:v>3.5699970853479268</c:v>
                </c:pt>
                <c:pt idx="1339">
                  <c:v>3.6625021320146018</c:v>
                </c:pt>
                <c:pt idx="1340">
                  <c:v>3.7550071786812764</c:v>
                </c:pt>
                <c:pt idx="1341">
                  <c:v>3.8583850307099019</c:v>
                </c:pt>
                <c:pt idx="1342">
                  <c:v>4.1474912379726092</c:v>
                </c:pt>
                <c:pt idx="1343">
                  <c:v>4.4722940951231154</c:v>
                </c:pt>
                <c:pt idx="1344">
                  <c:v>4.519252325721081</c:v>
                </c:pt>
                <c:pt idx="1345">
                  <c:v>4.4724504753060508</c:v>
                </c:pt>
                <c:pt idx="1346">
                  <c:v>4.224412668582497</c:v>
                </c:pt>
                <c:pt idx="1347">
                  <c:v>3.952132804973099</c:v>
                </c:pt>
                <c:pt idx="1348">
                  <c:v>3.6683579249731149</c:v>
                </c:pt>
                <c:pt idx="1349">
                  <c:v>2.9862636449219893</c:v>
                </c:pt>
                <c:pt idx="1350">
                  <c:v>2.075221598886412</c:v>
                </c:pt>
                <c:pt idx="1351">
                  <c:v>1.3344581865077962</c:v>
                </c:pt>
                <c:pt idx="1352">
                  <c:v>0.95710684576204053</c:v>
                </c:pt>
                <c:pt idx="1353">
                  <c:v>0.7719090001322626</c:v>
                </c:pt>
                <c:pt idx="1354">
                  <c:v>0.58807046648227257</c:v>
                </c:pt>
                <c:pt idx="1355">
                  <c:v>0.32698070861084355</c:v>
                </c:pt>
                <c:pt idx="1356">
                  <c:v>-9.9676643980276133E-2</c:v>
                </c:pt>
                <c:pt idx="1357">
                  <c:v>-0.43119109202496725</c:v>
                </c:pt>
                <c:pt idx="1358">
                  <c:v>-0.66654939354072806</c:v>
                </c:pt>
                <c:pt idx="1359">
                  <c:v>-0.96430605249865842</c:v>
                </c:pt>
                <c:pt idx="1360">
                  <c:v>-1.0951080063600882</c:v>
                </c:pt>
                <c:pt idx="1361">
                  <c:v>-0.49527295057020265</c:v>
                </c:pt>
                <c:pt idx="1362">
                  <c:v>0.72342187440240313</c:v>
                </c:pt>
                <c:pt idx="1363">
                  <c:v>2.0914188875919364</c:v>
                </c:pt>
                <c:pt idx="1364">
                  <c:v>3.393355618710296</c:v>
                </c:pt>
                <c:pt idx="1365">
                  <c:v>3.6654286029356467</c:v>
                </c:pt>
                <c:pt idx="1366">
                  <c:v>2.7990566579750875</c:v>
                </c:pt>
                <c:pt idx="1367">
                  <c:v>1.6443332118870613</c:v>
                </c:pt>
                <c:pt idx="1368">
                  <c:v>0.15898779288553103</c:v>
                </c:pt>
                <c:pt idx="1369">
                  <c:v>-0.46821734231363904</c:v>
                </c:pt>
                <c:pt idx="1370">
                  <c:v>0.37187456528238833</c:v>
                </c:pt>
                <c:pt idx="1371">
                  <c:v>1.4209812307218976</c:v>
                </c:pt>
                <c:pt idx="1372">
                  <c:v>1.822995644055232</c:v>
                </c:pt>
                <c:pt idx="1373">
                  <c:v>1.4879836329441207</c:v>
                </c:pt>
                <c:pt idx="1374">
                  <c:v>0.72882231360988547</c:v>
                </c:pt>
                <c:pt idx="1375">
                  <c:v>-0.23051197008331037</c:v>
                </c:pt>
                <c:pt idx="1376">
                  <c:v>-1.7874678930056145</c:v>
                </c:pt>
                <c:pt idx="1377">
                  <c:v>-3.7630638453976597</c:v>
                </c:pt>
                <c:pt idx="1378">
                  <c:v>-4.4299869896882482</c:v>
                </c:pt>
                <c:pt idx="1379">
                  <c:v>-4.0005597981096104</c:v>
                </c:pt>
                <c:pt idx="1380">
                  <c:v>-3.5390011477629906</c:v>
                </c:pt>
                <c:pt idx="1381">
                  <c:v>-2.0201678090829724</c:v>
                </c:pt>
                <c:pt idx="1382">
                  <c:v>0.43005297302733764</c:v>
                </c:pt>
                <c:pt idx="1383">
                  <c:v>2.4812164523017293</c:v>
                </c:pt>
                <c:pt idx="1384">
                  <c:v>3.0879794984628424</c:v>
                </c:pt>
                <c:pt idx="1385">
                  <c:v>2.3409276557994576</c:v>
                </c:pt>
                <c:pt idx="1386">
                  <c:v>1.6613268174257123</c:v>
                </c:pt>
                <c:pt idx="1387">
                  <c:v>2.019096128084473</c:v>
                </c:pt>
                <c:pt idx="1388">
                  <c:v>3.1464568559207478</c:v>
                </c:pt>
                <c:pt idx="1389">
                  <c:v>4.5290555255989418</c:v>
                </c:pt>
                <c:pt idx="1390">
                  <c:v>5.3572457464343941</c:v>
                </c:pt>
                <c:pt idx="1391">
                  <c:v>5.0540067982169683</c:v>
                </c:pt>
                <c:pt idx="1392">
                  <c:v>4.0362857539655028</c:v>
                </c:pt>
                <c:pt idx="1393">
                  <c:v>2.9334193569943907</c:v>
                </c:pt>
                <c:pt idx="1394">
                  <c:v>2.0282812474007903</c:v>
                </c:pt>
                <c:pt idx="1395">
                  <c:v>1.5191557274007921</c:v>
                </c:pt>
                <c:pt idx="1396">
                  <c:v>1.1274820822334992</c:v>
                </c:pt>
                <c:pt idx="1397">
                  <c:v>0.65937296053768846</c:v>
                </c:pt>
                <c:pt idx="1398">
                  <c:v>0.31568919467099288</c:v>
                </c:pt>
                <c:pt idx="1399">
                  <c:v>-2.1432085219794738E-2</c:v>
                </c:pt>
                <c:pt idx="1400">
                  <c:v>-0.34932052690652726</c:v>
                </c:pt>
                <c:pt idx="1401">
                  <c:v>-0.54623045896676026</c:v>
                </c:pt>
                <c:pt idx="1402">
                  <c:v>-0.89387487615364025</c:v>
                </c:pt>
                <c:pt idx="1403">
                  <c:v>-1.7867938561942693</c:v>
                </c:pt>
                <c:pt idx="1404">
                  <c:v>-3.2131323211692666</c:v>
                </c:pt>
                <c:pt idx="1405">
                  <c:v>-3.6814728023561871</c:v>
                </c:pt>
                <c:pt idx="1406">
                  <c:v>-2.5851481600680359</c:v>
                </c:pt>
                <c:pt idx="1407">
                  <c:v>-0.84283445856477401</c:v>
                </c:pt>
                <c:pt idx="1408">
                  <c:v>0.4209860803291266</c:v>
                </c:pt>
                <c:pt idx="1409">
                  <c:v>0.71487114302733834</c:v>
                </c:pt>
                <c:pt idx="1410">
                  <c:v>0.56214613643281297</c:v>
                </c:pt>
                <c:pt idx="1411">
                  <c:v>0.4005766608928325</c:v>
                </c:pt>
                <c:pt idx="1412">
                  <c:v>0.29984561983470104</c:v>
                </c:pt>
                <c:pt idx="1413">
                  <c:v>0.41649867354039521</c:v>
                </c:pt>
                <c:pt idx="1414">
                  <c:v>0.97794200401690567</c:v>
                </c:pt>
                <c:pt idx="1415">
                  <c:v>1.9546393436189713</c:v>
                </c:pt>
                <c:pt idx="1416">
                  <c:v>3.010195871288964</c:v>
                </c:pt>
                <c:pt idx="1417">
                  <c:v>3.6909468039064994</c:v>
                </c:pt>
                <c:pt idx="1418">
                  <c:v>3.5865939050165343</c:v>
                </c:pt>
                <c:pt idx="1419">
                  <c:v>2.5310212276092616</c:v>
                </c:pt>
                <c:pt idx="1420">
                  <c:v>0.99840529605454031</c:v>
                </c:pt>
                <c:pt idx="1421">
                  <c:v>-0.64556498016852082</c:v>
                </c:pt>
                <c:pt idx="1422">
                  <c:v>-1.618680235768003</c:v>
                </c:pt>
                <c:pt idx="1423">
                  <c:v>-0.87413190330293766</c:v>
                </c:pt>
                <c:pt idx="1424">
                  <c:v>0.4514205762304383</c:v>
                </c:pt>
                <c:pt idx="1425">
                  <c:v>1.5416955854046117</c:v>
                </c:pt>
                <c:pt idx="1426">
                  <c:v>2.8584944582604388</c:v>
                </c:pt>
                <c:pt idx="1427">
                  <c:v>3.4306538239851614</c:v>
                </c:pt>
                <c:pt idx="1428">
                  <c:v>2.4561055388307347</c:v>
                </c:pt>
                <c:pt idx="1429">
                  <c:v>1.0804024700433861</c:v>
                </c:pt>
                <c:pt idx="1430">
                  <c:v>-0.15918648436572991</c:v>
                </c:pt>
                <c:pt idx="1431">
                  <c:v>-1.5284638607198826</c:v>
                </c:pt>
                <c:pt idx="1432">
                  <c:v>-2.926601929659026</c:v>
                </c:pt>
                <c:pt idx="1433">
                  <c:v>-3.2093223846975594</c:v>
                </c:pt>
                <c:pt idx="1434">
                  <c:v>-2.7334762710270271</c:v>
                </c:pt>
                <c:pt idx="1435">
                  <c:v>-1.2829075779159638</c:v>
                </c:pt>
                <c:pt idx="1436">
                  <c:v>0.13356988630653838</c:v>
                </c:pt>
                <c:pt idx="1437">
                  <c:v>0.80219806337898258</c:v>
                </c:pt>
                <c:pt idx="1438">
                  <c:v>0.93830086073326679</c:v>
                </c:pt>
                <c:pt idx="1439">
                  <c:v>0.65083589385360052</c:v>
                </c:pt>
                <c:pt idx="1440">
                  <c:v>0.24435939240830445</c:v>
                </c:pt>
                <c:pt idx="1441">
                  <c:v>-0.23780604863938004</c:v>
                </c:pt>
                <c:pt idx="1442">
                  <c:v>-0.36098673496963629</c:v>
                </c:pt>
                <c:pt idx="1443">
                  <c:v>-2.3116261207378433E-2</c:v>
                </c:pt>
                <c:pt idx="1444">
                  <c:v>0.31018588175753181</c:v>
                </c:pt>
                <c:pt idx="1445">
                  <c:v>0.42236856879262186</c:v>
                </c:pt>
                <c:pt idx="1446">
                  <c:v>0.23462169869393512</c:v>
                </c:pt>
                <c:pt idx="1447">
                  <c:v>-0.41808788787699591</c:v>
                </c:pt>
                <c:pt idx="1448">
                  <c:v>-1.1396076147236507</c:v>
                </c:pt>
                <c:pt idx="1449">
                  <c:v>-1.0335317799225907</c:v>
                </c:pt>
                <c:pt idx="1450">
                  <c:v>-0.39125307699952833</c:v>
                </c:pt>
                <c:pt idx="1451">
                  <c:v>-4.5145058405405177E-2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0.14679333300496478</c:v>
                </c:pt>
                <c:pt idx="1480">
                  <c:v>0.27858806403971775</c:v>
                </c:pt>
                <c:pt idx="1481">
                  <c:v>0.35567668168035427</c:v>
                </c:pt>
                <c:pt idx="1482">
                  <c:v>0.39191187103632574</c:v>
                </c:pt>
                <c:pt idx="1483">
                  <c:v>0.41471463289266269</c:v>
                </c:pt>
                <c:pt idx="1484">
                  <c:v>0.44585629234315921</c:v>
                </c:pt>
                <c:pt idx="1485">
                  <c:v>0.52098984549348193</c:v>
                </c:pt>
                <c:pt idx="1486">
                  <c:v>0.69118128002266699</c:v>
                </c:pt>
                <c:pt idx="1487">
                  <c:v>0.94445219097635125</c:v>
                </c:pt>
                <c:pt idx="1488">
                  <c:v>1.2951676171938882</c:v>
                </c:pt>
                <c:pt idx="1489">
                  <c:v>1.7476886206192752</c:v>
                </c:pt>
                <c:pt idx="1490">
                  <c:v>2.2687012998722746</c:v>
                </c:pt>
                <c:pt idx="1491">
                  <c:v>2.7997207968737281</c:v>
                </c:pt>
                <c:pt idx="1492">
                  <c:v>3.2296228116942376</c:v>
                </c:pt>
                <c:pt idx="1493">
                  <c:v>3.4903167116407436</c:v>
                </c:pt>
                <c:pt idx="1494">
                  <c:v>3.6642664366096263</c:v>
                </c:pt>
                <c:pt idx="1495">
                  <c:v>3.6843478844132553</c:v>
                </c:pt>
                <c:pt idx="1496">
                  <c:v>3.624526561669891</c:v>
                </c:pt>
                <c:pt idx="1497">
                  <c:v>3.5008858488718633</c:v>
                </c:pt>
                <c:pt idx="1498">
                  <c:v>3.2539993278020036</c:v>
                </c:pt>
                <c:pt idx="1499">
                  <c:v>2.9422413685528386</c:v>
                </c:pt>
                <c:pt idx="1500">
                  <c:v>2.5742181810842495</c:v>
                </c:pt>
                <c:pt idx="1501">
                  <c:v>2.3969410420403232</c:v>
                </c:pt>
                <c:pt idx="1502">
                  <c:v>2.3339689714468754</c:v>
                </c:pt>
                <c:pt idx="1503">
                  <c:v>2.3154726350119983</c:v>
                </c:pt>
                <c:pt idx="1504">
                  <c:v>2.3650370216564949</c:v>
                </c:pt>
                <c:pt idx="1505">
                  <c:v>2.2829182074533581</c:v>
                </c:pt>
                <c:pt idx="1506">
                  <c:v>2.2549009357547711</c:v>
                </c:pt>
                <c:pt idx="1507">
                  <c:v>2.3536253692402869</c:v>
                </c:pt>
                <c:pt idx="1508">
                  <c:v>2.5257033224996488</c:v>
                </c:pt>
                <c:pt idx="1509">
                  <c:v>2.7742065416834949</c:v>
                </c:pt>
                <c:pt idx="1510">
                  <c:v>3.2441056330375515</c:v>
                </c:pt>
                <c:pt idx="1511">
                  <c:v>3.9020747222077703</c:v>
                </c:pt>
                <c:pt idx="1512">
                  <c:v>4.6313543721801818</c:v>
                </c:pt>
                <c:pt idx="1513">
                  <c:v>5.3744506779390981</c:v>
                </c:pt>
                <c:pt idx="1514">
                  <c:v>5.9000184700379235</c:v>
                </c:pt>
                <c:pt idx="1515">
                  <c:v>5.9861847455424577</c:v>
                </c:pt>
                <c:pt idx="1516">
                  <c:v>5.5455090921257915</c:v>
                </c:pt>
                <c:pt idx="1517">
                  <c:v>4.9984698251174047</c:v>
                </c:pt>
                <c:pt idx="1518">
                  <c:v>4.5582272140419438</c:v>
                </c:pt>
                <c:pt idx="1519">
                  <c:v>4.2274549610869441</c:v>
                </c:pt>
                <c:pt idx="1520">
                  <c:v>3.9634147460723566</c:v>
                </c:pt>
                <c:pt idx="1521">
                  <c:v>3.6634221286108368</c:v>
                </c:pt>
                <c:pt idx="1522">
                  <c:v>3.2644186307031404</c:v>
                </c:pt>
                <c:pt idx="1523">
                  <c:v>2.6543444275229851</c:v>
                </c:pt>
                <c:pt idx="1524">
                  <c:v>1.7662097299321928</c:v>
                </c:pt>
                <c:pt idx="1525">
                  <c:v>0.59199973690533569</c:v>
                </c:pt>
                <c:pt idx="1526">
                  <c:v>-0.40647081704293359</c:v>
                </c:pt>
                <c:pt idx="1527">
                  <c:v>-1.0502660701565036</c:v>
                </c:pt>
                <c:pt idx="1528">
                  <c:v>-1.115090914991181</c:v>
                </c:pt>
                <c:pt idx="1529">
                  <c:v>-0.71983552615802437</c:v>
                </c:pt>
                <c:pt idx="1530">
                  <c:v>-0.11767130746606237</c:v>
                </c:pt>
                <c:pt idx="1531">
                  <c:v>0.61512463156140551</c:v>
                </c:pt>
                <c:pt idx="1532">
                  <c:v>1.3514824544024073</c:v>
                </c:pt>
                <c:pt idx="1533">
                  <c:v>2.1052313243530252</c:v>
                </c:pt>
                <c:pt idx="1534">
                  <c:v>2.9732575120436282</c:v>
                </c:pt>
                <c:pt idx="1535">
                  <c:v>4.0544078969739985</c:v>
                </c:pt>
                <c:pt idx="1536">
                  <c:v>5.2661583794876634</c:v>
                </c:pt>
                <c:pt idx="1537">
                  <c:v>6.3227499561162626</c:v>
                </c:pt>
                <c:pt idx="1538">
                  <c:v>7.348652087799282</c:v>
                </c:pt>
                <c:pt idx="1539">
                  <c:v>8.2595683980944905</c:v>
                </c:pt>
                <c:pt idx="1540">
                  <c:v>9.0724470637532608</c:v>
                </c:pt>
                <c:pt idx="1541">
                  <c:v>9.7867683397210197</c:v>
                </c:pt>
                <c:pt idx="1542">
                  <c:v>10.04319900531852</c:v>
                </c:pt>
                <c:pt idx="1543">
                  <c:v>9.7461245495293873</c:v>
                </c:pt>
                <c:pt idx="1544">
                  <c:v>8.6919282024577935</c:v>
                </c:pt>
                <c:pt idx="1545">
                  <c:v>7.4226282718664907</c:v>
                </c:pt>
                <c:pt idx="1546">
                  <c:v>6.5391392196914637</c:v>
                </c:pt>
                <c:pt idx="1547">
                  <c:v>5.9991447798139159</c:v>
                </c:pt>
                <c:pt idx="1548">
                  <c:v>5.9514914936051087</c:v>
                </c:pt>
                <c:pt idx="1549">
                  <c:v>6.1298561824110624</c:v>
                </c:pt>
                <c:pt idx="1550">
                  <c:v>6.416678403773818</c:v>
                </c:pt>
                <c:pt idx="1551">
                  <c:v>6.7372576499078063</c:v>
                </c:pt>
                <c:pt idx="1552">
                  <c:v>6.9541048631642877</c:v>
                </c:pt>
                <c:pt idx="1553">
                  <c:v>7.0807152780851794</c:v>
                </c:pt>
                <c:pt idx="1554">
                  <c:v>7.1929061159654308</c:v>
                </c:pt>
                <c:pt idx="1555">
                  <c:v>7.5446179977013408</c:v>
                </c:pt>
                <c:pt idx="1556">
                  <c:v>8.0307965940353281</c:v>
                </c:pt>
                <c:pt idx="1557">
                  <c:v>8.5610381498429362</c:v>
                </c:pt>
                <c:pt idx="1558">
                  <c:v>9.2354258056465337</c:v>
                </c:pt>
                <c:pt idx="1559">
                  <c:v>9.9833793679579728</c:v>
                </c:pt>
                <c:pt idx="1560">
                  <c:v>10.417367180546412</c:v>
                </c:pt>
                <c:pt idx="1561">
                  <c:v>10.742400265567518</c:v>
                </c:pt>
                <c:pt idx="1562">
                  <c:v>11.074979968662891</c:v>
                </c:pt>
                <c:pt idx="1563">
                  <c:v>11.539026586585303</c:v>
                </c:pt>
                <c:pt idx="1564">
                  <c:v>12.036806623839375</c:v>
                </c:pt>
                <c:pt idx="1565">
                  <c:v>12.419705284481607</c:v>
                </c:pt>
                <c:pt idx="1566">
                  <c:v>12.941381836015164</c:v>
                </c:pt>
                <c:pt idx="1567">
                  <c:v>13.236716271431659</c:v>
                </c:pt>
                <c:pt idx="1568">
                  <c:v>13.222362338435609</c:v>
                </c:pt>
                <c:pt idx="1569">
                  <c:v>13.31643348225913</c:v>
                </c:pt>
                <c:pt idx="1570">
                  <c:v>13.386433629860219</c:v>
                </c:pt>
                <c:pt idx="1571">
                  <c:v>13.431732749858563</c:v>
                </c:pt>
                <c:pt idx="1572">
                  <c:v>13.451770524670454</c:v>
                </c:pt>
                <c:pt idx="1573">
                  <c:v>13.163678072491232</c:v>
                </c:pt>
                <c:pt idx="1574">
                  <c:v>12.65322233780449</c:v>
                </c:pt>
                <c:pt idx="1575">
                  <c:v>12.23005536432724</c:v>
                </c:pt>
                <c:pt idx="1576">
                  <c:v>11.611237076818488</c:v>
                </c:pt>
                <c:pt idx="1577">
                  <c:v>10.918166797441229</c:v>
                </c:pt>
                <c:pt idx="1578">
                  <c:v>10.321730636818481</c:v>
                </c:pt>
                <c:pt idx="1579">
                  <c:v>9.967504573859328</c:v>
                </c:pt>
                <c:pt idx="1580">
                  <c:v>9.6149853250502151</c:v>
                </c:pt>
                <c:pt idx="1581">
                  <c:v>9.3625852532896374</c:v>
                </c:pt>
                <c:pt idx="1582">
                  <c:v>9.1338194874450185</c:v>
                </c:pt>
                <c:pt idx="1583">
                  <c:v>8.5821851536484015</c:v>
                </c:pt>
                <c:pt idx="1584">
                  <c:v>8.1555078385712569</c:v>
                </c:pt>
                <c:pt idx="1585">
                  <c:v>7.7136572614908863</c:v>
                </c:pt>
                <c:pt idx="1586">
                  <c:v>7.2581362632933262</c:v>
                </c:pt>
                <c:pt idx="1587">
                  <c:v>6.927440547475614</c:v>
                </c:pt>
                <c:pt idx="1588">
                  <c:v>6.8739109856451091</c:v>
                </c:pt>
                <c:pt idx="1589">
                  <c:v>7.1094725251541595</c:v>
                </c:pt>
                <c:pt idx="1590">
                  <c:v>7.3794712507009566</c:v>
                </c:pt>
                <c:pt idx="1591">
                  <c:v>7.6653886275972702</c:v>
                </c:pt>
                <c:pt idx="1592">
                  <c:v>7.8543360563249918</c:v>
                </c:pt>
                <c:pt idx="1593">
                  <c:v>8.0419500357459555</c:v>
                </c:pt>
                <c:pt idx="1594">
                  <c:v>8.2672905584297247</c:v>
                </c:pt>
                <c:pt idx="1595">
                  <c:v>7.9646241380983263</c:v>
                </c:pt>
                <c:pt idx="1596">
                  <c:v>7.62513864895375</c:v>
                </c:pt>
                <c:pt idx="1597">
                  <c:v>7.157148788328195</c:v>
                </c:pt>
                <c:pt idx="1598">
                  <c:v>6.5086760615739614</c:v>
                </c:pt>
                <c:pt idx="1599">
                  <c:v>6.1094925482134457</c:v>
                </c:pt>
                <c:pt idx="1600">
                  <c:v>5.699292489926977</c:v>
                </c:pt>
                <c:pt idx="1601">
                  <c:v>5.406536303049613</c:v>
                </c:pt>
                <c:pt idx="1602">
                  <c:v>5.4965375349504821</c:v>
                </c:pt>
                <c:pt idx="1603">
                  <c:v>5.8670571204930013</c:v>
                </c:pt>
                <c:pt idx="1604">
                  <c:v>6.1413660355800452</c:v>
                </c:pt>
                <c:pt idx="1605">
                  <c:v>6.552965144524058</c:v>
                </c:pt>
                <c:pt idx="1606">
                  <c:v>6.8891950862568443</c:v>
                </c:pt>
                <c:pt idx="1607">
                  <c:v>7.1010468574801102</c:v>
                </c:pt>
                <c:pt idx="1608">
                  <c:v>7.3472632974801133</c:v>
                </c:pt>
                <c:pt idx="1609">
                  <c:v>7.5934797374801164</c:v>
                </c:pt>
                <c:pt idx="1610">
                  <c:v>7.7525755218123864</c:v>
                </c:pt>
                <c:pt idx="1611">
                  <c:v>7.8940706866434773</c:v>
                </c:pt>
                <c:pt idx="1612">
                  <c:v>8.320129173251976</c:v>
                </c:pt>
                <c:pt idx="1613">
                  <c:v>8.767611101526402</c:v>
                </c:pt>
                <c:pt idx="1614">
                  <c:v>9.2575216766489064</c:v>
                </c:pt>
                <c:pt idx="1615">
                  <c:v>9.7728673238393782</c:v>
                </c:pt>
                <c:pt idx="1616">
                  <c:v>10.462949626756869</c:v>
                </c:pt>
                <c:pt idx="1617">
                  <c:v>11.079191256593649</c:v>
                </c:pt>
                <c:pt idx="1618">
                  <c:v>11.599723236614761</c:v>
                </c:pt>
                <c:pt idx="1619">
                  <c:v>11.760273974742324</c:v>
                </c:pt>
                <c:pt idx="1620">
                  <c:v>11.613131705745941</c:v>
                </c:pt>
                <c:pt idx="1621">
                  <c:v>11.439746206613366</c:v>
                </c:pt>
                <c:pt idx="1622">
                  <c:v>11.083422631552837</c:v>
                </c:pt>
                <c:pt idx="1623">
                  <c:v>10.407551297075861</c:v>
                </c:pt>
                <c:pt idx="1624">
                  <c:v>9.5042713245964663</c:v>
                </c:pt>
                <c:pt idx="1625">
                  <c:v>8.6722422979091451</c:v>
                </c:pt>
                <c:pt idx="1626">
                  <c:v>7.3788731873763851</c:v>
                </c:pt>
                <c:pt idx="1627">
                  <c:v>5.8535400754463955</c:v>
                </c:pt>
                <c:pt idx="1628">
                  <c:v>4.5540331764793303</c:v>
                </c:pt>
                <c:pt idx="1629">
                  <c:v>3.6169610769968346</c:v>
                </c:pt>
                <c:pt idx="1630">
                  <c:v>3.335263167160881</c:v>
                </c:pt>
                <c:pt idx="1631">
                  <c:v>3.8320824009116241</c:v>
                </c:pt>
                <c:pt idx="1632">
                  <c:v>4.7603760200774943</c:v>
                </c:pt>
                <c:pt idx="1633">
                  <c:v>5.853755034403048</c:v>
                </c:pt>
                <c:pt idx="1634">
                  <c:v>6.7864634778506217</c:v>
                </c:pt>
                <c:pt idx="1635">
                  <c:v>7.1370329198588323</c:v>
                </c:pt>
                <c:pt idx="1636">
                  <c:v>7.1370329198588145</c:v>
                </c:pt>
                <c:pt idx="1637">
                  <c:v>6.7524607517240449</c:v>
                </c:pt>
                <c:pt idx="1638">
                  <c:v>6.3354871619157267</c:v>
                </c:pt>
                <c:pt idx="1639">
                  <c:v>6.0263900028119641</c:v>
                </c:pt>
                <c:pt idx="1640">
                  <c:v>5.9458522654755281</c:v>
                </c:pt>
                <c:pt idx="1641">
                  <c:v>6.2436308320480345</c:v>
                </c:pt>
                <c:pt idx="1642">
                  <c:v>6.8127958925911933</c:v>
                </c:pt>
                <c:pt idx="1643">
                  <c:v>7.6726877101492832</c:v>
                </c:pt>
                <c:pt idx="1644">
                  <c:v>8.4873067054755236</c:v>
                </c:pt>
                <c:pt idx="1645">
                  <c:v>9.2264741229940093</c:v>
                </c:pt>
                <c:pt idx="1646">
                  <c:v>9.9125008977363951</c:v>
                </c:pt>
                <c:pt idx="1647">
                  <c:v>10.507355137081966</c:v>
                </c:pt>
                <c:pt idx="1648">
                  <c:v>11.156385784950482</c:v>
                </c:pt>
                <c:pt idx="1649">
                  <c:v>11.587096612977851</c:v>
                </c:pt>
                <c:pt idx="1650">
                  <c:v>11.898162272447713</c:v>
                </c:pt>
                <c:pt idx="1651">
                  <c:v>11.954149063923397</c:v>
                </c:pt>
                <c:pt idx="1652">
                  <c:v>11.832212488429711</c:v>
                </c:pt>
                <c:pt idx="1653">
                  <c:v>11.817185882370721</c:v>
                </c:pt>
                <c:pt idx="1654">
                  <c:v>11.643616845919798</c:v>
                </c:pt>
                <c:pt idx="1655">
                  <c:v>11.556287331148003</c:v>
                </c:pt>
                <c:pt idx="1656">
                  <c:v>11.740021833225141</c:v>
                </c:pt>
                <c:pt idx="1657">
                  <c:v>11.925897943134153</c:v>
                </c:pt>
                <c:pt idx="1658">
                  <c:v>12.113930229635804</c:v>
                </c:pt>
                <c:pt idx="1659">
                  <c:v>12.304133261490882</c:v>
                </c:pt>
                <c:pt idx="1660">
                  <c:v>12.496521607460137</c:v>
                </c:pt>
                <c:pt idx="1661">
                  <c:v>12.550149765193225</c:v>
                </c:pt>
                <c:pt idx="1662">
                  <c:v>12.721419062055832</c:v>
                </c:pt>
                <c:pt idx="1663">
                  <c:v>12.919243969764628</c:v>
                </c:pt>
                <c:pt idx="1664">
                  <c:v>12.807158545306502</c:v>
                </c:pt>
                <c:pt idx="1665">
                  <c:v>12.812879602493735</c:v>
                </c:pt>
                <c:pt idx="1666">
                  <c:v>12.673582528751579</c:v>
                </c:pt>
                <c:pt idx="1667">
                  <c:v>12.482973135096502</c:v>
                </c:pt>
                <c:pt idx="1668">
                  <c:v>12.436908674753738</c:v>
                </c:pt>
                <c:pt idx="1669">
                  <c:v>12.365583370749333</c:v>
                </c:pt>
                <c:pt idx="1670">
                  <c:v>12.293885471456887</c:v>
                </c:pt>
                <c:pt idx="1671">
                  <c:v>12.050205418385623</c:v>
                </c:pt>
                <c:pt idx="1672">
                  <c:v>11.928071649595394</c:v>
                </c:pt>
                <c:pt idx="1673">
                  <c:v>11.952730059463782</c:v>
                </c:pt>
                <c:pt idx="1674">
                  <c:v>11.830320659778749</c:v>
                </c:pt>
                <c:pt idx="1675">
                  <c:v>11.683216769778738</c:v>
                </c:pt>
                <c:pt idx="1676">
                  <c:v>11.536112879778726</c:v>
                </c:pt>
                <c:pt idx="1677">
                  <c:v>11.217790215019317</c:v>
                </c:pt>
                <c:pt idx="1678">
                  <c:v>10.876156405052296</c:v>
                </c:pt>
                <c:pt idx="1679">
                  <c:v>10.65853133882869</c:v>
                </c:pt>
                <c:pt idx="1680">
                  <c:v>10.587985842833401</c:v>
                </c:pt>
                <c:pt idx="1681">
                  <c:v>10.809188695458598</c:v>
                </c:pt>
                <c:pt idx="1682">
                  <c:v>11.222411565831521</c:v>
                </c:pt>
                <c:pt idx="1683">
                  <c:v>11.659202312498204</c:v>
                </c:pt>
                <c:pt idx="1684">
                  <c:v>12.291079916975992</c:v>
                </c:pt>
                <c:pt idx="1685">
                  <c:v>12.683074464373988</c:v>
                </c:pt>
                <c:pt idx="1686">
                  <c:v>12.783986051718959</c:v>
                </c:pt>
                <c:pt idx="1687">
                  <c:v>12.885474015661567</c:v>
                </c:pt>
                <c:pt idx="1688">
                  <c:v>12.692173186185725</c:v>
                </c:pt>
                <c:pt idx="1689">
                  <c:v>12.447129300230353</c:v>
                </c:pt>
                <c:pt idx="1690">
                  <c:v>12.349450457719964</c:v>
                </c:pt>
                <c:pt idx="1691">
                  <c:v>12.226360137504233</c:v>
                </c:pt>
                <c:pt idx="1692">
                  <c:v>12.251453390735794</c:v>
                </c:pt>
                <c:pt idx="1693">
                  <c:v>12.276583065869273</c:v>
                </c:pt>
                <c:pt idx="1694">
                  <c:v>12.301749191359303</c:v>
                </c:pt>
                <c:pt idx="1695">
                  <c:v>12.326951795660428</c:v>
                </c:pt>
                <c:pt idx="1696">
                  <c:v>12.352190907227232</c:v>
                </c:pt>
                <c:pt idx="1697">
                  <c:v>12.377466554514433</c:v>
                </c:pt>
                <c:pt idx="1698">
                  <c:v>12.253704217087709</c:v>
                </c:pt>
                <c:pt idx="1699">
                  <c:v>11.955555119309949</c:v>
                </c:pt>
                <c:pt idx="1700">
                  <c:v>11.632673415625584</c:v>
                </c:pt>
                <c:pt idx="1701">
                  <c:v>11.43459108232706</c:v>
                </c:pt>
                <c:pt idx="1702">
                  <c:v>11.385613405869281</c:v>
                </c:pt>
                <c:pt idx="1703">
                  <c:v>11.188518429726454</c:v>
                </c:pt>
                <c:pt idx="1704">
                  <c:v>11.115891260230367</c:v>
                </c:pt>
                <c:pt idx="1705">
                  <c:v>11.215338230630191</c:v>
                </c:pt>
                <c:pt idx="1706">
                  <c:v>11.16701486794916</c:v>
                </c:pt>
                <c:pt idx="1707">
                  <c:v>11.266056093439332</c:v>
                </c:pt>
                <c:pt idx="1708">
                  <c:v>11.389008989778734</c:v>
                </c:pt>
                <c:pt idx="1709">
                  <c:v>11.36477818390822</c:v>
                </c:pt>
                <c:pt idx="1710">
                  <c:v>11.634327554039835</c:v>
                </c:pt>
                <c:pt idx="1711">
                  <c:v>11.952730059463782</c:v>
                </c:pt>
                <c:pt idx="1712">
                  <c:v>12.124528439778732</c:v>
                </c:pt>
                <c:pt idx="1713">
                  <c:v>12.468929082233489</c:v>
                </c:pt>
                <c:pt idx="1714">
                  <c:v>12.692173186185748</c:v>
                </c:pt>
                <c:pt idx="1715">
                  <c:v>12.91643907737277</c:v>
                </c:pt>
                <c:pt idx="1716">
                  <c:v>13.167552725869287</c:v>
                </c:pt>
                <c:pt idx="1717">
                  <c:v>13.420176948958902</c:v>
                </c:pt>
                <c:pt idx="1718">
                  <c:v>13.700699689333694</c:v>
                </c:pt>
                <c:pt idx="1719">
                  <c:v>13.983299302019878</c:v>
                </c:pt>
                <c:pt idx="1720">
                  <c:v>14.144189278039201</c:v>
                </c:pt>
                <c:pt idx="1721">
                  <c:v>13.976496089839273</c:v>
                </c:pt>
                <c:pt idx="1722">
                  <c:v>13.628741697765989</c:v>
                </c:pt>
                <c:pt idx="1723">
                  <c:v>13.225912004485648</c:v>
                </c:pt>
                <c:pt idx="1724">
                  <c:v>12.795724868958983</c:v>
                </c:pt>
                <c:pt idx="1725">
                  <c:v>11.857115524485597</c:v>
                </c:pt>
                <c:pt idx="1726">
                  <c:v>10.518689648657329</c:v>
                </c:pt>
                <c:pt idx="1727">
                  <c:v>8.9477476110919749</c:v>
                </c:pt>
                <c:pt idx="1728">
                  <c:v>7.1426961738938974</c:v>
                </c:pt>
                <c:pt idx="1729">
                  <c:v>5.280053707379869</c:v>
                </c:pt>
                <c:pt idx="1730">
                  <c:v>3.9627609691257413</c:v>
                </c:pt>
                <c:pt idx="1731">
                  <c:v>3.2467850718598981</c:v>
                </c:pt>
                <c:pt idx="1732">
                  <c:v>2.8243290308368474</c:v>
                </c:pt>
                <c:pt idx="1733">
                  <c:v>2.709809913742522</c:v>
                </c:pt>
                <c:pt idx="1734">
                  <c:v>2.6190445368570567</c:v>
                </c:pt>
                <c:pt idx="1735">
                  <c:v>2.4203720557430546</c:v>
                </c:pt>
                <c:pt idx="1736">
                  <c:v>1.9793286530496099</c:v>
                </c:pt>
                <c:pt idx="1737">
                  <c:v>1.6719116755800527</c:v>
                </c:pt>
                <c:pt idx="1738">
                  <c:v>1.5152658669450882</c:v>
                </c:pt>
                <c:pt idx="1739">
                  <c:v>1.4878818347127094</c:v>
                </c:pt>
                <c:pt idx="1740">
                  <c:v>1.836443679069083</c:v>
                </c:pt>
                <c:pt idx="1741">
                  <c:v>2.4361111084227174</c:v>
                </c:pt>
                <c:pt idx="1742">
                  <c:v>2.8385382530679926</c:v>
                </c:pt>
                <c:pt idx="1743">
                  <c:v>3.019910974669056</c:v>
                </c:pt>
                <c:pt idx="1744">
                  <c:v>3.220642390770863</c:v>
                </c:pt>
                <c:pt idx="1745">
                  <c:v>3.2115064694470501</c:v>
                </c:pt>
                <c:pt idx="1746">
                  <c:v>3.0951463772887164</c:v>
                </c:pt>
                <c:pt idx="1747">
                  <c:v>3.1942580330183468</c:v>
                </c:pt>
                <c:pt idx="1748">
                  <c:v>3.3142862158273303</c:v>
                </c:pt>
                <c:pt idx="1749">
                  <c:v>3.4322621196173282</c:v>
                </c:pt>
                <c:pt idx="1750">
                  <c:v>3.675186448666818</c:v>
                </c:pt>
                <c:pt idx="1751">
                  <c:v>3.7202083764314131</c:v>
                </c:pt>
                <c:pt idx="1752">
                  <c:v>3.6619988150973874</c:v>
                </c:pt>
                <c:pt idx="1753">
                  <c:v>3.6044195233939469</c:v>
                </c:pt>
                <c:pt idx="1754">
                  <c:v>3.5474669444947344</c:v>
                </c:pt>
                <c:pt idx="1755">
                  <c:v>3.4911375215733917</c:v>
                </c:pt>
                <c:pt idx="1756">
                  <c:v>3.4354276978035645</c:v>
                </c:pt>
                <c:pt idx="1757">
                  <c:v>3.280525839692229</c:v>
                </c:pt>
                <c:pt idx="1758">
                  <c:v>3.2159169964829792</c:v>
                </c:pt>
                <c:pt idx="1759">
                  <c:v>3.162745593680421</c:v>
                </c:pt>
                <c:pt idx="1760">
                  <c:v>3.0019003313735166</c:v>
                </c:pt>
                <c:pt idx="1761">
                  <c:v>2.9404525784074864</c:v>
                </c:pt>
                <c:pt idx="1762">
                  <c:v>2.8798632441419296</c:v>
                </c:pt>
                <c:pt idx="1763">
                  <c:v>2.8201261823809012</c:v>
                </c:pt>
                <c:pt idx="1764">
                  <c:v>2.6661799358173499</c:v>
                </c:pt>
                <c:pt idx="1765">
                  <c:v>2.3166149122035931</c:v>
                </c:pt>
                <c:pt idx="1766">
                  <c:v>1.6762768951231146</c:v>
                </c:pt>
                <c:pt idx="1767">
                  <c:v>0.83784161973662064</c:v>
                </c:pt>
                <c:pt idx="1768">
                  <c:v>-0.17505199510392333</c:v>
                </c:pt>
                <c:pt idx="1769">
                  <c:v>-1.2523965159299844</c:v>
                </c:pt>
                <c:pt idx="1770">
                  <c:v>-2.1015139411270018</c:v>
                </c:pt>
                <c:pt idx="1771">
                  <c:v>-2.4771855494868933</c:v>
                </c:pt>
                <c:pt idx="1772">
                  <c:v>-2.4974792771415224</c:v>
                </c:pt>
                <c:pt idx="1773">
                  <c:v>-2.3532063047796061</c:v>
                </c:pt>
                <c:pt idx="1774">
                  <c:v>-1.9985510894420258</c:v>
                </c:pt>
                <c:pt idx="1775">
                  <c:v>-1.5968889084494904</c:v>
                </c:pt>
                <c:pt idx="1776">
                  <c:v>-1.4091263757812964</c:v>
                </c:pt>
                <c:pt idx="1777">
                  <c:v>-1.4711509018155577</c:v>
                </c:pt>
                <c:pt idx="1778">
                  <c:v>-1.7488017712932231</c:v>
                </c:pt>
                <c:pt idx="1779">
                  <c:v>-2.1428792302296236</c:v>
                </c:pt>
                <c:pt idx="1780">
                  <c:v>-2.4062326788284478</c:v>
                </c:pt>
                <c:pt idx="1781">
                  <c:v>-2.3564135901648426</c:v>
                </c:pt>
                <c:pt idx="1782">
                  <c:v>-2.0270289157870494</c:v>
                </c:pt>
                <c:pt idx="1783">
                  <c:v>-1.5760091075830578</c:v>
                </c:pt>
                <c:pt idx="1784">
                  <c:v>-1.1191576716390974</c:v>
                </c:pt>
                <c:pt idx="1785">
                  <c:v>-0.8261533473013809</c:v>
                </c:pt>
                <c:pt idx="1786">
                  <c:v>-0.68992627910075421</c:v>
                </c:pt>
                <c:pt idx="1787">
                  <c:v>-0.62294581125699555</c:v>
                </c:pt>
                <c:pt idx="1788">
                  <c:v>-0.61002844969232051</c:v>
                </c:pt>
                <c:pt idx="1789">
                  <c:v>-0.65921992287785425</c:v>
                </c:pt>
                <c:pt idx="1790">
                  <c:v>-0.74062481836227023</c:v>
                </c:pt>
                <c:pt idx="1791">
                  <c:v>-0.7991503254407013</c:v>
                </c:pt>
                <c:pt idx="1792">
                  <c:v>-0.76767833227494986</c:v>
                </c:pt>
                <c:pt idx="1793">
                  <c:v>-0.57636659556396097</c:v>
                </c:pt>
                <c:pt idx="1794">
                  <c:v>-0.44214108234599403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3E-457F-9658-424671DD4C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691679"/>
        <c:axId val="317834591"/>
      </c:scatterChart>
      <c:valAx>
        <c:axId val="17256916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834591"/>
        <c:crosses val="autoZero"/>
        <c:crossBetween val="midCat"/>
      </c:valAx>
      <c:valAx>
        <c:axId val="31783459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Driving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69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power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table'!$V$1</c:f>
              <c:strCache>
                <c:ptCount val="1"/>
                <c:pt idx="0">
                  <c:v>Tractive power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table'!$V:$V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7.0805557172589273E-3</c:v>
                </c:pt>
                <c:pt idx="15" formatCode="0.00">
                  <c:v>0.12918076180608279</c:v>
                </c:pt>
                <c:pt idx="16" formatCode="0.00">
                  <c:v>0.59880384280745358</c:v>
                </c:pt>
                <c:pt idx="17" formatCode="0.00">
                  <c:v>1.0436586100774095</c:v>
                </c:pt>
                <c:pt idx="18" formatCode="0.00">
                  <c:v>1.2792756146533215</c:v>
                </c:pt>
                <c:pt idx="19" formatCode="0.00">
                  <c:v>1.9729506575219808</c:v>
                </c:pt>
                <c:pt idx="20" formatCode="0.00">
                  <c:v>2.6781570677907154</c:v>
                </c:pt>
                <c:pt idx="21" formatCode="0.00">
                  <c:v>2.2395393956396399</c:v>
                </c:pt>
                <c:pt idx="22" formatCode="0.00">
                  <c:v>1.1997122475439255</c:v>
                </c:pt>
                <c:pt idx="23" formatCode="0.00">
                  <c:v>0.80687360318403079</c:v>
                </c:pt>
                <c:pt idx="24" formatCode="0.00">
                  <c:v>0.78132470047639646</c:v>
                </c:pt>
                <c:pt idx="25" formatCode="0.00">
                  <c:v>0.83241372367885036</c:v>
                </c:pt>
                <c:pt idx="26" formatCode="0.00">
                  <c:v>1.2482783644319069</c:v>
                </c:pt>
                <c:pt idx="27" formatCode="0.00">
                  <c:v>1.6217054634009458</c:v>
                </c:pt>
                <c:pt idx="28" formatCode="0.00">
                  <c:v>1.8749517233716555</c:v>
                </c:pt>
                <c:pt idx="29" formatCode="0.00">
                  <c:v>2.5811474371962997</c:v>
                </c:pt>
                <c:pt idx="30" formatCode="0.00">
                  <c:v>2.9283415503409747</c:v>
                </c:pt>
                <c:pt idx="31" formatCode="0.00">
                  <c:v>3.0274818957202525</c:v>
                </c:pt>
                <c:pt idx="32" formatCode="0.00">
                  <c:v>2.6100898716865015</c:v>
                </c:pt>
                <c:pt idx="33" formatCode="0.00">
                  <c:v>2.0164654422656079</c:v>
                </c:pt>
                <c:pt idx="34" formatCode="0.00">
                  <c:v>1.7673544405587784</c:v>
                </c:pt>
                <c:pt idx="35" formatCode="0.00">
                  <c:v>1.650068889769351</c:v>
                </c:pt>
                <c:pt idx="36" formatCode="0.00">
                  <c:v>1.4208139243449656</c:v>
                </c:pt>
                <c:pt idx="37" formatCode="0.00">
                  <c:v>1.0132109312055364</c:v>
                </c:pt>
                <c:pt idx="38" formatCode="0.00">
                  <c:v>0.18100832593310631</c:v>
                </c:pt>
                <c:pt idx="39" formatCode="0.00">
                  <c:v>0</c:v>
                </c:pt>
                <c:pt idx="40" formatCode="0.00">
                  <c:v>0</c:v>
                </c:pt>
                <c:pt idx="41" formatCode="0.00">
                  <c:v>0</c:v>
                </c:pt>
                <c:pt idx="42" formatCode="0.00">
                  <c:v>0</c:v>
                </c:pt>
                <c:pt idx="43" formatCode="0.00">
                  <c:v>0</c:v>
                </c:pt>
                <c:pt idx="44" formatCode="0.00">
                  <c:v>0</c:v>
                </c:pt>
                <c:pt idx="45" formatCode="0.00">
                  <c:v>0</c:v>
                </c:pt>
                <c:pt idx="46" formatCode="0.00">
                  <c:v>0</c:v>
                </c:pt>
                <c:pt idx="47" formatCode="0.00">
                  <c:v>0</c:v>
                </c:pt>
                <c:pt idx="48" formatCode="0.00">
                  <c:v>2.9389387577705071E-2</c:v>
                </c:pt>
                <c:pt idx="49" formatCode="0.00">
                  <c:v>0</c:v>
                </c:pt>
                <c:pt idx="50" formatCode="0.00">
                  <c:v>0</c:v>
                </c:pt>
                <c:pt idx="51" formatCode="0.00">
                  <c:v>0.18233121141937689</c:v>
                </c:pt>
                <c:pt idx="52" formatCode="0.00">
                  <c:v>0.22359912697493159</c:v>
                </c:pt>
                <c:pt idx="53" formatCode="0.00">
                  <c:v>0</c:v>
                </c:pt>
                <c:pt idx="54" formatCode="0.00">
                  <c:v>0</c:v>
                </c:pt>
                <c:pt idx="55" formatCode="0.00">
                  <c:v>0</c:v>
                </c:pt>
                <c:pt idx="56" formatCode="0.00">
                  <c:v>4.4032114256559493E-2</c:v>
                </c:pt>
                <c:pt idx="57" formatCode="0.00">
                  <c:v>0.18263639459482431</c:v>
                </c:pt>
                <c:pt idx="58" formatCode="0.00">
                  <c:v>0.19654692792815759</c:v>
                </c:pt>
                <c:pt idx="59" formatCode="0.00">
                  <c:v>0.23827852792815768</c:v>
                </c:pt>
                <c:pt idx="60" formatCode="0.00">
                  <c:v>0.28743562105838355</c:v>
                </c:pt>
                <c:pt idx="61" formatCode="0.00">
                  <c:v>0.55780169344283337</c:v>
                </c:pt>
                <c:pt idx="62" formatCode="0.00">
                  <c:v>0.70588654430968467</c:v>
                </c:pt>
                <c:pt idx="63" formatCode="0.00">
                  <c:v>0.46996535663434447</c:v>
                </c:pt>
                <c:pt idx="64" formatCode="0.00">
                  <c:v>0.43451257695562973</c:v>
                </c:pt>
                <c:pt idx="65" formatCode="0.00">
                  <c:v>0.49978843580124094</c:v>
                </c:pt>
                <c:pt idx="66" formatCode="0.00">
                  <c:v>0.60927493637186414</c:v>
                </c:pt>
                <c:pt idx="67" formatCode="0.00">
                  <c:v>0.51247453586382108</c:v>
                </c:pt>
                <c:pt idx="68" formatCode="0.00">
                  <c:v>0.43810933877756958</c:v>
                </c:pt>
                <c:pt idx="69" formatCode="0.00">
                  <c:v>0.78759807647463487</c:v>
                </c:pt>
                <c:pt idx="70" formatCode="0.00">
                  <c:v>1.4878366016627684</c:v>
                </c:pt>
                <c:pt idx="71" formatCode="0.00">
                  <c:v>2.0907760465895806</c:v>
                </c:pt>
                <c:pt idx="72" formatCode="0.00">
                  <c:v>2.5316591729427316</c:v>
                </c:pt>
                <c:pt idx="73" formatCode="0.00">
                  <c:v>2.7004566265047272</c:v>
                </c:pt>
                <c:pt idx="74" formatCode="0.00">
                  <c:v>2.4143488763892798</c:v>
                </c:pt>
                <c:pt idx="75" formatCode="0.00">
                  <c:v>1.8894244814174876</c:v>
                </c:pt>
                <c:pt idx="76" formatCode="0.00">
                  <c:v>1.59241910197445</c:v>
                </c:pt>
                <c:pt idx="77" formatCode="0.00">
                  <c:v>1.6017655464351706</c:v>
                </c:pt>
                <c:pt idx="78" formatCode="0.00">
                  <c:v>1.7455687756138509</c:v>
                </c:pt>
                <c:pt idx="79" formatCode="0.00">
                  <c:v>1.722893695704973</c:v>
                </c:pt>
                <c:pt idx="80" formatCode="0.00">
                  <c:v>1.3602812623063489</c:v>
                </c:pt>
                <c:pt idx="81" formatCode="0.00">
                  <c:v>0.77490116842960732</c:v>
                </c:pt>
                <c:pt idx="82" formatCode="0.00">
                  <c:v>0.44136817695045039</c:v>
                </c:pt>
                <c:pt idx="83" formatCode="0.00">
                  <c:v>0.11622709570497228</c:v>
                </c:pt>
                <c:pt idx="84" formatCode="0.00">
                  <c:v>0.18299140997587049</c:v>
                </c:pt>
                <c:pt idx="85" formatCode="0.00">
                  <c:v>0.56362570066259798</c:v>
                </c:pt>
                <c:pt idx="86" formatCode="0.00">
                  <c:v>0.34249233631460008</c:v>
                </c:pt>
                <c:pt idx="87" formatCode="0.00">
                  <c:v>0.20029120791949165</c:v>
                </c:pt>
                <c:pt idx="88" formatCode="0.00">
                  <c:v>0.23071220669706366</c:v>
                </c:pt>
                <c:pt idx="89" formatCode="0.00">
                  <c:v>0.29832574762683628</c:v>
                </c:pt>
                <c:pt idx="90" formatCode="0.00">
                  <c:v>0</c:v>
                </c:pt>
                <c:pt idx="91" formatCode="0.00">
                  <c:v>0</c:v>
                </c:pt>
                <c:pt idx="92" formatCode="0.00">
                  <c:v>0</c:v>
                </c:pt>
                <c:pt idx="93" formatCode="0.00">
                  <c:v>0</c:v>
                </c:pt>
                <c:pt idx="94" formatCode="0.00">
                  <c:v>0</c:v>
                </c:pt>
                <c:pt idx="95" formatCode="0.00">
                  <c:v>0</c:v>
                </c:pt>
                <c:pt idx="96" formatCode="0.00">
                  <c:v>0</c:v>
                </c:pt>
                <c:pt idx="97" formatCode="0.00">
                  <c:v>0</c:v>
                </c:pt>
                <c:pt idx="98" formatCode="0.00">
                  <c:v>0</c:v>
                </c:pt>
                <c:pt idx="99" formatCode="0.00">
                  <c:v>0</c:v>
                </c:pt>
                <c:pt idx="100" formatCode="0.00">
                  <c:v>0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7.5442401617033718E-3</c:v>
                </c:pt>
                <c:pt idx="141" formatCode="0.00">
                  <c:v>0.15980249391820558</c:v>
                </c:pt>
                <c:pt idx="142" formatCode="0.00">
                  <c:v>0.78979844489355389</c:v>
                </c:pt>
                <c:pt idx="143" formatCode="0.00">
                  <c:v>1.5882040557776622</c:v>
                </c:pt>
                <c:pt idx="144" formatCode="0.00">
                  <c:v>1.6471294958420943</c:v>
                </c:pt>
                <c:pt idx="145" formatCode="0.00">
                  <c:v>1.0954900053695629</c:v>
                </c:pt>
                <c:pt idx="146" formatCode="0.00">
                  <c:v>0.78802135076140689</c:v>
                </c:pt>
                <c:pt idx="147" formatCode="0.00">
                  <c:v>1.0683896987452739</c:v>
                </c:pt>
                <c:pt idx="148" formatCode="0.00">
                  <c:v>1.6298584239925658</c:v>
                </c:pt>
                <c:pt idx="149" formatCode="0.00">
                  <c:v>1.9191471371030699</c:v>
                </c:pt>
                <c:pt idx="150" formatCode="0.00">
                  <c:v>1.7557602143546822</c:v>
                </c:pt>
                <c:pt idx="151" formatCode="0.00">
                  <c:v>1.287224278438077</c:v>
                </c:pt>
                <c:pt idx="152" formatCode="0.00">
                  <c:v>0.66233165094917057</c:v>
                </c:pt>
                <c:pt idx="153" formatCode="0.00">
                  <c:v>0</c:v>
                </c:pt>
                <c:pt idx="154" formatCode="0.00">
                  <c:v>0</c:v>
                </c:pt>
                <c:pt idx="155" formatCode="0.00">
                  <c:v>0</c:v>
                </c:pt>
                <c:pt idx="156" formatCode="0.00">
                  <c:v>0</c:v>
                </c:pt>
                <c:pt idx="157" formatCode="0.00">
                  <c:v>0</c:v>
                </c:pt>
                <c:pt idx="158" formatCode="0.00">
                  <c:v>9.9173194594824113E-2</c:v>
                </c:pt>
                <c:pt idx="159" formatCode="0.00">
                  <c:v>0.51398351344283333</c:v>
                </c:pt>
                <c:pt idx="160" formatCode="0.00">
                  <c:v>0.98647202045237126</c:v>
                </c:pt>
                <c:pt idx="161" formatCode="0.00">
                  <c:v>1.4904087012882978</c:v>
                </c:pt>
                <c:pt idx="162" formatCode="0.00">
                  <c:v>1.7986099102362985</c:v>
                </c:pt>
                <c:pt idx="163" formatCode="0.00">
                  <c:v>1.8928299262212969</c:v>
                </c:pt>
                <c:pt idx="164" formatCode="0.00">
                  <c:v>1.720399195529372</c:v>
                </c:pt>
                <c:pt idx="165" formatCode="0.00">
                  <c:v>1.8126863547685599</c:v>
                </c:pt>
                <c:pt idx="166" formatCode="0.00">
                  <c:v>1.7816670456421497</c:v>
                </c:pt>
                <c:pt idx="167" formatCode="0.00">
                  <c:v>1.5681372490667429</c:v>
                </c:pt>
                <c:pt idx="168" formatCode="0.00">
                  <c:v>1.442127358342093</c:v>
                </c:pt>
                <c:pt idx="169" formatCode="0.00">
                  <c:v>1.8877136924169422</c:v>
                </c:pt>
                <c:pt idx="170" formatCode="0.00">
                  <c:v>2.3915059972243484</c:v>
                </c:pt>
                <c:pt idx="171" formatCode="0.00">
                  <c:v>2.0354605912410744</c:v>
                </c:pt>
                <c:pt idx="172" formatCode="0.00">
                  <c:v>0.94477494564459386</c:v>
                </c:pt>
                <c:pt idx="173" formatCode="0.00">
                  <c:v>0</c:v>
                </c:pt>
                <c:pt idx="174" formatCode="0.00">
                  <c:v>0</c:v>
                </c:pt>
                <c:pt idx="175" formatCode="0.00">
                  <c:v>0</c:v>
                </c:pt>
                <c:pt idx="176" formatCode="0.00">
                  <c:v>0</c:v>
                </c:pt>
                <c:pt idx="177" formatCode="0.00">
                  <c:v>0</c:v>
                </c:pt>
                <c:pt idx="178" formatCode="0.00">
                  <c:v>0.64354011061045402</c:v>
                </c:pt>
                <c:pt idx="179" formatCode="0.00">
                  <c:v>1.2995576985939368</c:v>
                </c:pt>
                <c:pt idx="180" formatCode="0.00">
                  <c:v>1.6017000647569011</c:v>
                </c:pt>
                <c:pt idx="181" formatCode="0.00">
                  <c:v>1.1856773851047435</c:v>
                </c:pt>
                <c:pt idx="182" formatCode="0.00">
                  <c:v>0.69053145313924902</c:v>
                </c:pt>
                <c:pt idx="183" formatCode="0.00">
                  <c:v>0.44799466230881518</c:v>
                </c:pt>
                <c:pt idx="184" formatCode="0.00">
                  <c:v>0.17020845177141011</c:v>
                </c:pt>
                <c:pt idx="185" formatCode="0.00">
                  <c:v>0</c:v>
                </c:pt>
                <c:pt idx="186" formatCode="0.00">
                  <c:v>0</c:v>
                </c:pt>
                <c:pt idx="187" formatCode="0.00">
                  <c:v>0</c:v>
                </c:pt>
                <c:pt idx="188" formatCode="0.00">
                  <c:v>0</c:v>
                </c:pt>
                <c:pt idx="189" formatCode="0.00">
                  <c:v>0</c:v>
                </c:pt>
                <c:pt idx="190" formatCode="0.00">
                  <c:v>0</c:v>
                </c:pt>
                <c:pt idx="191" formatCode="0.00">
                  <c:v>0</c:v>
                </c:pt>
                <c:pt idx="192" formatCode="0.00">
                  <c:v>0</c:v>
                </c:pt>
                <c:pt idx="193" formatCode="0.00">
                  <c:v>0</c:v>
                </c:pt>
                <c:pt idx="194" formatCode="0.00">
                  <c:v>3.3213053356000471E-2</c:v>
                </c:pt>
                <c:pt idx="195" formatCode="0.00">
                  <c:v>0.10403159641764034</c:v>
                </c:pt>
                <c:pt idx="196" formatCode="0.00">
                  <c:v>0.1293908635928756</c:v>
                </c:pt>
                <c:pt idx="197" formatCode="0.00">
                  <c:v>0.16872586126149103</c:v>
                </c:pt>
                <c:pt idx="198" formatCode="0.00">
                  <c:v>0.19654692792815759</c:v>
                </c:pt>
                <c:pt idx="199" formatCode="0.00">
                  <c:v>0.19654692792815759</c:v>
                </c:pt>
                <c:pt idx="200" formatCode="0.00">
                  <c:v>0.2660995945948243</c:v>
                </c:pt>
                <c:pt idx="201" formatCode="0.00">
                  <c:v>0.35036395752875166</c:v>
                </c:pt>
                <c:pt idx="202" formatCode="0.00">
                  <c:v>0.4405132966771772</c:v>
                </c:pt>
                <c:pt idx="203" formatCode="0.00">
                  <c:v>0.55733635314517627</c:v>
                </c:pt>
                <c:pt idx="204" formatCode="0.00">
                  <c:v>0.68614988527634935</c:v>
                </c:pt>
                <c:pt idx="205" formatCode="0.00">
                  <c:v>1.0453669448028213</c:v>
                </c:pt>
                <c:pt idx="206" formatCode="0.00">
                  <c:v>1.3659278848722411</c:v>
                </c:pt>
                <c:pt idx="207" formatCode="0.00">
                  <c:v>1.557554955746679</c:v>
                </c:pt>
                <c:pt idx="208" formatCode="0.00">
                  <c:v>2.0100846514466948</c:v>
                </c:pt>
                <c:pt idx="209" formatCode="0.00">
                  <c:v>2.323135592551349</c:v>
                </c:pt>
                <c:pt idx="210" formatCode="0.00">
                  <c:v>2.3375385998059159</c:v>
                </c:pt>
                <c:pt idx="211" formatCode="0.00">
                  <c:v>2.7349784258969145</c:v>
                </c:pt>
                <c:pt idx="212" formatCode="0.00">
                  <c:v>3.0035694638910151</c:v>
                </c:pt>
                <c:pt idx="213" formatCode="0.00">
                  <c:v>2.5775060199429594</c:v>
                </c:pt>
                <c:pt idx="214" formatCode="0.00">
                  <c:v>2.264182155798462</c:v>
                </c:pt>
                <c:pt idx="215" formatCode="0.00">
                  <c:v>2.0774817593943848</c:v>
                </c:pt>
                <c:pt idx="216" formatCode="0.00">
                  <c:v>2.2481703899621865</c:v>
                </c:pt>
                <c:pt idx="217" formatCode="0.00">
                  <c:v>2.7548991044431284</c:v>
                </c:pt>
                <c:pt idx="218" formatCode="0.00">
                  <c:v>3.2250544024614345</c:v>
                </c:pt>
                <c:pt idx="219" formatCode="0.00">
                  <c:v>3.4187586805939816</c:v>
                </c:pt>
                <c:pt idx="220" formatCode="0.00">
                  <c:v>3.3150938077660927</c:v>
                </c:pt>
                <c:pt idx="221" formatCode="0.00">
                  <c:v>3.0509903691834226</c:v>
                </c:pt>
                <c:pt idx="222" formatCode="0.00">
                  <c:v>2.7332023954181626</c:v>
                </c:pt>
                <c:pt idx="223" formatCode="0.00">
                  <c:v>2.3154726350120023</c:v>
                </c:pt>
                <c:pt idx="224" formatCode="0.00">
                  <c:v>2.0359339921850124</c:v>
                </c:pt>
                <c:pt idx="225" formatCode="0.00">
                  <c:v>2.0000714330652403</c:v>
                </c:pt>
                <c:pt idx="226" formatCode="0.00">
                  <c:v>2.0194998404107936</c:v>
                </c:pt>
                <c:pt idx="227" formatCode="0.00">
                  <c:v>2.2341065631220509</c:v>
                </c:pt>
                <c:pt idx="228" formatCode="0.00">
                  <c:v>2.3393596471426523</c:v>
                </c:pt>
                <c:pt idx="229" formatCode="0.00">
                  <c:v>2.3110370243486167</c:v>
                </c:pt>
                <c:pt idx="230" formatCode="0.00">
                  <c:v>2.2819485754386322</c:v>
                </c:pt>
                <c:pt idx="231" formatCode="0.00">
                  <c:v>2.1799516143611357</c:v>
                </c:pt>
                <c:pt idx="232" formatCode="0.00">
                  <c:v>1.938665963509457</c:v>
                </c:pt>
                <c:pt idx="233" formatCode="0.00">
                  <c:v>1.5456933968427937</c:v>
                </c:pt>
                <c:pt idx="234" formatCode="0.00">
                  <c:v>0.68155533213891084</c:v>
                </c:pt>
                <c:pt idx="235" formatCode="0.00">
                  <c:v>0</c:v>
                </c:pt>
                <c:pt idx="236" formatCode="0.00">
                  <c:v>0</c:v>
                </c:pt>
                <c:pt idx="237" formatCode="0.00">
                  <c:v>0</c:v>
                </c:pt>
                <c:pt idx="238" formatCode="0.00">
                  <c:v>0.32826311690717969</c:v>
                </c:pt>
                <c:pt idx="239" formatCode="0.00">
                  <c:v>0.53858121440321427</c:v>
                </c:pt>
                <c:pt idx="240" formatCode="0.00">
                  <c:v>6.949432419802371E-3</c:v>
                </c:pt>
                <c:pt idx="241" formatCode="0.00">
                  <c:v>0</c:v>
                </c:pt>
                <c:pt idx="242" formatCode="0.00">
                  <c:v>0</c:v>
                </c:pt>
                <c:pt idx="243" formatCode="0.00">
                  <c:v>0</c:v>
                </c:pt>
                <c:pt idx="244" formatCode="0.00">
                  <c:v>0</c:v>
                </c:pt>
                <c:pt idx="245" formatCode="0.00">
                  <c:v>0</c:v>
                </c:pt>
                <c:pt idx="246" formatCode="0.00">
                  <c:v>0</c:v>
                </c:pt>
                <c:pt idx="247" formatCode="0.00">
                  <c:v>0</c:v>
                </c:pt>
                <c:pt idx="248" formatCode="0.00">
                  <c:v>0</c:v>
                </c:pt>
                <c:pt idx="249" formatCode="0.00">
                  <c:v>0</c:v>
                </c:pt>
                <c:pt idx="250" formatCode="0.00">
                  <c:v>0</c:v>
                </c:pt>
                <c:pt idx="251" formatCode="0.00">
                  <c:v>0</c:v>
                </c:pt>
                <c:pt idx="252" formatCode="0.00">
                  <c:v>2.9389387577705071E-2</c:v>
                </c:pt>
                <c:pt idx="253" formatCode="0.00">
                  <c:v>0</c:v>
                </c:pt>
                <c:pt idx="254" formatCode="0.00">
                  <c:v>0</c:v>
                </c:pt>
                <c:pt idx="255" formatCode="0.00">
                  <c:v>0.18233121141937689</c:v>
                </c:pt>
                <c:pt idx="256" formatCode="0.00">
                  <c:v>0.22359912697493159</c:v>
                </c:pt>
                <c:pt idx="257" formatCode="0.00">
                  <c:v>0</c:v>
                </c:pt>
                <c:pt idx="258" formatCode="0.00">
                  <c:v>0</c:v>
                </c:pt>
                <c:pt idx="259" formatCode="0.00">
                  <c:v>0.19162422300635398</c:v>
                </c:pt>
                <c:pt idx="260" formatCode="0.00">
                  <c:v>0.86600196292511811</c:v>
                </c:pt>
                <c:pt idx="261" formatCode="0.00">
                  <c:v>1.3871515754563382</c:v>
                </c:pt>
                <c:pt idx="262" formatCode="0.00">
                  <c:v>1.6304217865284811</c:v>
                </c:pt>
                <c:pt idx="263" formatCode="0.00">
                  <c:v>1.7949453710340246</c:v>
                </c:pt>
                <c:pt idx="264" formatCode="0.00">
                  <c:v>2.1224330119472268</c:v>
                </c:pt>
                <c:pt idx="265" formatCode="0.00">
                  <c:v>2.8249023112231693</c:v>
                </c:pt>
                <c:pt idx="266" formatCode="0.00">
                  <c:v>3.4608216286364506</c:v>
                </c:pt>
                <c:pt idx="267" formatCode="0.00">
                  <c:v>3.5098265116387024</c:v>
                </c:pt>
                <c:pt idx="268" formatCode="0.00">
                  <c:v>3.0182944769504485</c:v>
                </c:pt>
                <c:pt idx="269" formatCode="0.00">
                  <c:v>2.8070269672883041</c:v>
                </c:pt>
                <c:pt idx="270" formatCode="0.00">
                  <c:v>2.8380763151877169</c:v>
                </c:pt>
                <c:pt idx="271" formatCode="0.00">
                  <c:v>2.6560692843449645</c:v>
                </c:pt>
                <c:pt idx="272" formatCode="0.00">
                  <c:v>2.0303767491272939</c:v>
                </c:pt>
                <c:pt idx="273" formatCode="0.00">
                  <c:v>1.0236545338050618</c:v>
                </c:pt>
                <c:pt idx="274" formatCode="0.00">
                  <c:v>0.79538949860719332</c:v>
                </c:pt>
                <c:pt idx="275" formatCode="0.00">
                  <c:v>0.15415103581007353</c:v>
                </c:pt>
                <c:pt idx="276" formatCode="0.00">
                  <c:v>0</c:v>
                </c:pt>
                <c:pt idx="277" formatCode="0.00">
                  <c:v>0</c:v>
                </c:pt>
                <c:pt idx="278" formatCode="0.00">
                  <c:v>0</c:v>
                </c:pt>
                <c:pt idx="279" formatCode="0.00">
                  <c:v>0</c:v>
                </c:pt>
                <c:pt idx="280" formatCode="0.00">
                  <c:v>0</c:v>
                </c:pt>
                <c:pt idx="281" formatCode="0.00">
                  <c:v>0</c:v>
                </c:pt>
                <c:pt idx="282" formatCode="0.00">
                  <c:v>0</c:v>
                </c:pt>
                <c:pt idx="283" formatCode="0.00">
                  <c:v>0.7073892520338364</c:v>
                </c:pt>
                <c:pt idx="284" formatCode="0.00">
                  <c:v>2.1153300559172674</c:v>
                </c:pt>
                <c:pt idx="285" formatCode="0.00">
                  <c:v>2.7577275626672084</c:v>
                </c:pt>
                <c:pt idx="286" formatCode="0.00">
                  <c:v>3.2302561412276765</c:v>
                </c:pt>
                <c:pt idx="287" formatCode="0.00">
                  <c:v>3.5693749094185212</c:v>
                </c:pt>
                <c:pt idx="288" formatCode="0.00">
                  <c:v>3.6965210756138513</c:v>
                </c:pt>
                <c:pt idx="289" formatCode="0.00">
                  <c:v>4.0724309997819148</c:v>
                </c:pt>
                <c:pt idx="290" formatCode="0.00">
                  <c:v>4.4609526619399116</c:v>
                </c:pt>
                <c:pt idx="291" formatCode="0.00">
                  <c:v>4.0954790376606116</c:v>
                </c:pt>
                <c:pt idx="292" formatCode="0.00">
                  <c:v>2.7628754944032137</c:v>
                </c:pt>
                <c:pt idx="293" formatCode="0.00">
                  <c:v>1.3673799569071783</c:v>
                </c:pt>
                <c:pt idx="294" formatCode="0.00">
                  <c:v>0.36748165440321595</c:v>
                </c:pt>
                <c:pt idx="295" formatCode="0.00">
                  <c:v>0.22333475797794086</c:v>
                </c:pt>
                <c:pt idx="296" formatCode="0.00">
                  <c:v>0.53148447654949682</c:v>
                </c:pt>
                <c:pt idx="297" formatCode="0.00">
                  <c:v>0.89518124977038127</c:v>
                </c:pt>
                <c:pt idx="298" formatCode="0.00">
                  <c:v>1.2160086620622026</c:v>
                </c:pt>
                <c:pt idx="299" formatCode="0.00">
                  <c:v>1.4376920497703773</c:v>
                </c:pt>
                <c:pt idx="300" formatCode="0.00">
                  <c:v>1.5077991639273143</c:v>
                </c:pt>
                <c:pt idx="301" formatCode="0.00">
                  <c:v>1.3539447598828303</c:v>
                </c:pt>
                <c:pt idx="302" formatCode="0.00">
                  <c:v>1.1346220176606125</c:v>
                </c:pt>
                <c:pt idx="303" formatCode="0.00">
                  <c:v>0.85261304392731641</c:v>
                </c:pt>
                <c:pt idx="304" formatCode="0.00">
                  <c:v>0.50909279154618625</c:v>
                </c:pt>
                <c:pt idx="305" formatCode="0.00">
                  <c:v>0.21883797178257569</c:v>
                </c:pt>
                <c:pt idx="306" formatCode="0.00">
                  <c:v>0</c:v>
                </c:pt>
                <c:pt idx="307" formatCode="0.00">
                  <c:v>0</c:v>
                </c:pt>
                <c:pt idx="308" formatCode="0.00">
                  <c:v>0</c:v>
                </c:pt>
                <c:pt idx="309" formatCode="0.00">
                  <c:v>0.25305304728830463</c:v>
                </c:pt>
                <c:pt idx="310" formatCode="0.00">
                  <c:v>0.61593164769867592</c:v>
                </c:pt>
                <c:pt idx="311" formatCode="0.00">
                  <c:v>0.65630132039123013</c:v>
                </c:pt>
                <c:pt idx="312" formatCode="0.00">
                  <c:v>0.50568290283802542</c:v>
                </c:pt>
                <c:pt idx="313" formatCode="0.00">
                  <c:v>0.35565698246512722</c:v>
                </c:pt>
                <c:pt idx="314" formatCode="0.00">
                  <c:v>7.1597467927193778E-2</c:v>
                </c:pt>
                <c:pt idx="315" formatCode="0.00">
                  <c:v>0</c:v>
                </c:pt>
                <c:pt idx="316" formatCode="0.00">
                  <c:v>0</c:v>
                </c:pt>
                <c:pt idx="317" formatCode="0.00">
                  <c:v>0</c:v>
                </c:pt>
                <c:pt idx="318" formatCode="0.00">
                  <c:v>0</c:v>
                </c:pt>
                <c:pt idx="319" formatCode="0.00">
                  <c:v>0</c:v>
                </c:pt>
                <c:pt idx="320" formatCode="0.00">
                  <c:v>0</c:v>
                </c:pt>
                <c:pt idx="321" formatCode="0.00">
                  <c:v>0</c:v>
                </c:pt>
                <c:pt idx="322" formatCode="0.00">
                  <c:v>0</c:v>
                </c:pt>
                <c:pt idx="323" formatCode="0.00">
                  <c:v>0.12527280543699673</c:v>
                </c:pt>
                <c:pt idx="324" formatCode="0.00">
                  <c:v>0.26199479794672981</c:v>
                </c:pt>
                <c:pt idx="325" formatCode="0.00">
                  <c:v>0.2908591546133979</c:v>
                </c:pt>
                <c:pt idx="326" formatCode="0.00">
                  <c:v>0.16777326082918717</c:v>
                </c:pt>
                <c:pt idx="327" formatCode="0.00">
                  <c:v>0.32905715822109016</c:v>
                </c:pt>
                <c:pt idx="328" formatCode="0.00">
                  <c:v>0.35676230377664714</c:v>
                </c:pt>
                <c:pt idx="329" formatCode="0.00">
                  <c:v>0.26861708825766989</c:v>
                </c:pt>
                <c:pt idx="330" formatCode="0.00">
                  <c:v>0</c:v>
                </c:pt>
                <c:pt idx="331" formatCode="0.00">
                  <c:v>0</c:v>
                </c:pt>
                <c:pt idx="332" formatCode="0.00">
                  <c:v>0</c:v>
                </c:pt>
                <c:pt idx="333" formatCode="0.00">
                  <c:v>0.13142788641086925</c:v>
                </c:pt>
                <c:pt idx="334" formatCode="0.00">
                  <c:v>9.0622660655706677E-2</c:v>
                </c:pt>
                <c:pt idx="335" formatCode="0.00">
                  <c:v>6.5883443622296617E-2</c:v>
                </c:pt>
                <c:pt idx="336" formatCode="0.00">
                  <c:v>0.10010861665816211</c:v>
                </c:pt>
                <c:pt idx="337" formatCode="0.00">
                  <c:v>6.0175885276349442E-2</c:v>
                </c:pt>
                <c:pt idx="338" formatCode="0.00">
                  <c:v>0.12438997856190948</c:v>
                </c:pt>
                <c:pt idx="339" formatCode="0.00">
                  <c:v>0.23832066204398952</c:v>
                </c:pt>
                <c:pt idx="340" formatCode="0.00">
                  <c:v>0.42694407856190936</c:v>
                </c:pt>
                <c:pt idx="341" formatCode="0.00">
                  <c:v>0.84815011181400735</c:v>
                </c:pt>
                <c:pt idx="342" formatCode="0.00">
                  <c:v>1.4822705514193768</c:v>
                </c:pt>
                <c:pt idx="343" formatCode="0.00">
                  <c:v>1.9166750385110449</c:v>
                </c:pt>
                <c:pt idx="344" formatCode="0.00">
                  <c:v>1.534198458847148</c:v>
                </c:pt>
                <c:pt idx="345" formatCode="0.00">
                  <c:v>0.8142638824522348</c:v>
                </c:pt>
                <c:pt idx="346" formatCode="0.00">
                  <c:v>0.62054931392570578</c:v>
                </c:pt>
                <c:pt idx="347" formatCode="0.00">
                  <c:v>0.80404281219603735</c:v>
                </c:pt>
                <c:pt idx="348" formatCode="0.00">
                  <c:v>0.83826889924568881</c:v>
                </c:pt>
                <c:pt idx="349" formatCode="0.00">
                  <c:v>0.72261653600054176</c:v>
                </c:pt>
                <c:pt idx="350" formatCode="0.00">
                  <c:v>0.8653087998347001</c:v>
                </c:pt>
                <c:pt idx="351" formatCode="0.00">
                  <c:v>0.85667607657690381</c:v>
                </c:pt>
                <c:pt idx="352" formatCode="0.00">
                  <c:v>0.70915210651736404</c:v>
                </c:pt>
                <c:pt idx="353" formatCode="0.00">
                  <c:v>0.54897995028563784</c:v>
                </c:pt>
                <c:pt idx="354" formatCode="0.00">
                  <c:v>0.48113528096180869</c:v>
                </c:pt>
                <c:pt idx="355" formatCode="0.00">
                  <c:v>0.47867811405029698</c:v>
                </c:pt>
                <c:pt idx="356" formatCode="0.00">
                  <c:v>0.50857090442982811</c:v>
                </c:pt>
                <c:pt idx="357" formatCode="0.00">
                  <c:v>0.60559687442982957</c:v>
                </c:pt>
                <c:pt idx="358" formatCode="0.00">
                  <c:v>0.64400444207291974</c:v>
                </c:pt>
                <c:pt idx="359" formatCode="0.00">
                  <c:v>0.51629019695230405</c:v>
                </c:pt>
                <c:pt idx="360" formatCode="0.00">
                  <c:v>0.12164109182807539</c:v>
                </c:pt>
                <c:pt idx="361" formatCode="0.00">
                  <c:v>0</c:v>
                </c:pt>
                <c:pt idx="362" formatCode="0.00">
                  <c:v>0</c:v>
                </c:pt>
                <c:pt idx="363" formatCode="0.00">
                  <c:v>0</c:v>
                </c:pt>
                <c:pt idx="364" formatCode="0.00">
                  <c:v>0</c:v>
                </c:pt>
                <c:pt idx="365" formatCode="0.00">
                  <c:v>8.222345517771143E-2</c:v>
                </c:pt>
                <c:pt idx="366" formatCode="0.00">
                  <c:v>0.2709887009179856</c:v>
                </c:pt>
                <c:pt idx="367" formatCode="0.00">
                  <c:v>0.3909670509179865</c:v>
                </c:pt>
                <c:pt idx="368" formatCode="0.00">
                  <c:v>0.48971151207860658</c:v>
                </c:pt>
                <c:pt idx="369" formatCode="0.00">
                  <c:v>0.69742031130223425</c:v>
                </c:pt>
                <c:pt idx="370" formatCode="0.00">
                  <c:v>0.98729779351941627</c:v>
                </c:pt>
                <c:pt idx="371" formatCode="0.00">
                  <c:v>1.0297148749338181</c:v>
                </c:pt>
                <c:pt idx="372" formatCode="0.00">
                  <c:v>0.73114986082918731</c:v>
                </c:pt>
                <c:pt idx="373" formatCode="0.00">
                  <c:v>0.31229148291520603</c:v>
                </c:pt>
                <c:pt idx="374" formatCode="0.00">
                  <c:v>0</c:v>
                </c:pt>
                <c:pt idx="375" formatCode="0.00">
                  <c:v>0</c:v>
                </c:pt>
                <c:pt idx="376" formatCode="0.00">
                  <c:v>0</c:v>
                </c:pt>
                <c:pt idx="377" formatCode="0.00">
                  <c:v>0</c:v>
                </c:pt>
                <c:pt idx="378" formatCode="0.00">
                  <c:v>0</c:v>
                </c:pt>
                <c:pt idx="379" formatCode="0.00">
                  <c:v>0</c:v>
                </c:pt>
                <c:pt idx="380" formatCode="0.00">
                  <c:v>0</c:v>
                </c:pt>
                <c:pt idx="381" formatCode="0.00">
                  <c:v>0</c:v>
                </c:pt>
                <c:pt idx="382" formatCode="0.00">
                  <c:v>0</c:v>
                </c:pt>
                <c:pt idx="383" formatCode="0.00">
                  <c:v>0</c:v>
                </c:pt>
                <c:pt idx="384" formatCode="0.00">
                  <c:v>0</c:v>
                </c:pt>
                <c:pt idx="385" formatCode="0.00">
                  <c:v>0</c:v>
                </c:pt>
                <c:pt idx="386" formatCode="0.00">
                  <c:v>0</c:v>
                </c:pt>
                <c:pt idx="387" formatCode="0.00">
                  <c:v>0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2.0020309471059618E-2</c:v>
                </c:pt>
                <c:pt idx="395" formatCode="0.00">
                  <c:v>0.13768228302519833</c:v>
                </c:pt>
                <c:pt idx="396" formatCode="0.00">
                  <c:v>0.42084650205406887</c:v>
                </c:pt>
                <c:pt idx="397" formatCode="0.00">
                  <c:v>0.85459737943012604</c:v>
                </c:pt>
                <c:pt idx="398" formatCode="0.00">
                  <c:v>1.3853244643917173</c:v>
                </c:pt>
                <c:pt idx="399" formatCode="0.00">
                  <c:v>1.9371366843298952</c:v>
                </c:pt>
                <c:pt idx="400" formatCode="0.00">
                  <c:v>2.2126325795760633</c:v>
                </c:pt>
                <c:pt idx="401" formatCode="0.00">
                  <c:v>1.7655420229413652</c:v>
                </c:pt>
                <c:pt idx="402" formatCode="0.00">
                  <c:v>0.89684372099255372</c:v>
                </c:pt>
                <c:pt idx="403" formatCode="0.00">
                  <c:v>0.27365182765921897</c:v>
                </c:pt>
                <c:pt idx="404" formatCode="0.00">
                  <c:v>0</c:v>
                </c:pt>
                <c:pt idx="405" formatCode="0.00">
                  <c:v>0</c:v>
                </c:pt>
                <c:pt idx="406" formatCode="0.00">
                  <c:v>0</c:v>
                </c:pt>
                <c:pt idx="407" formatCode="0.00">
                  <c:v>0</c:v>
                </c:pt>
                <c:pt idx="408" formatCode="0.00">
                  <c:v>0</c:v>
                </c:pt>
                <c:pt idx="409" formatCode="0.00">
                  <c:v>0</c:v>
                </c:pt>
                <c:pt idx="410" formatCode="0.00">
                  <c:v>0</c:v>
                </c:pt>
                <c:pt idx="411" formatCode="0.00">
                  <c:v>6.0109887485869868E-3</c:v>
                </c:pt>
                <c:pt idx="412" formatCode="0.00">
                  <c:v>0.19868470503905719</c:v>
                </c:pt>
                <c:pt idx="413" formatCode="0.00">
                  <c:v>0.2814441087007315</c:v>
                </c:pt>
                <c:pt idx="414" formatCode="0.00">
                  <c:v>0.31876614652636487</c:v>
                </c:pt>
                <c:pt idx="415" formatCode="0.00">
                  <c:v>0.3597098341174651</c:v>
                </c:pt>
                <c:pt idx="416" formatCode="0.00">
                  <c:v>0.49136957136864645</c:v>
                </c:pt>
                <c:pt idx="417" formatCode="0.00">
                  <c:v>0.72941588362229637</c:v>
                </c:pt>
                <c:pt idx="418" formatCode="0.00">
                  <c:v>0.86286131548831246</c:v>
                </c:pt>
                <c:pt idx="419" formatCode="0.00">
                  <c:v>0.69304015834062083</c:v>
                </c:pt>
                <c:pt idx="420" formatCode="0.00">
                  <c:v>0.35497920852876141</c:v>
                </c:pt>
                <c:pt idx="421" formatCode="0.00">
                  <c:v>0</c:v>
                </c:pt>
                <c:pt idx="422" formatCode="0.00">
                  <c:v>0</c:v>
                </c:pt>
                <c:pt idx="423" formatCode="0.00">
                  <c:v>1.2846239885450649E-2</c:v>
                </c:pt>
                <c:pt idx="424" formatCode="0.00">
                  <c:v>0.23687935580124012</c:v>
                </c:pt>
                <c:pt idx="425" formatCode="0.00">
                  <c:v>0.4684436380643166</c:v>
                </c:pt>
                <c:pt idx="426" formatCode="0.00">
                  <c:v>0.83244047462163095</c:v>
                </c:pt>
                <c:pt idx="427" formatCode="0.00">
                  <c:v>1.5284486163065392</c:v>
                </c:pt>
                <c:pt idx="428" formatCode="0.00">
                  <c:v>2.5839205657534938</c:v>
                </c:pt>
                <c:pt idx="429" formatCode="0.00">
                  <c:v>3.3862407986706105</c:v>
                </c:pt>
                <c:pt idx="430" formatCode="0.00">
                  <c:v>2.8435030174359586</c:v>
                </c:pt>
                <c:pt idx="431" formatCode="0.00">
                  <c:v>1.4365835008012058</c:v>
                </c:pt>
                <c:pt idx="432" formatCode="0.00">
                  <c:v>0.47110819430385159</c:v>
                </c:pt>
                <c:pt idx="433" formatCode="0.00">
                  <c:v>7.3823735625643053E-2</c:v>
                </c:pt>
                <c:pt idx="434" formatCode="0.00">
                  <c:v>9.9967670038323062E-2</c:v>
                </c:pt>
                <c:pt idx="435" formatCode="0.00">
                  <c:v>0.34644177752466426</c:v>
                </c:pt>
                <c:pt idx="436" formatCode="0.00">
                  <c:v>0.37843888573340928</c:v>
                </c:pt>
                <c:pt idx="437" formatCode="0.00">
                  <c:v>0</c:v>
                </c:pt>
                <c:pt idx="438" formatCode="0.00">
                  <c:v>0</c:v>
                </c:pt>
                <c:pt idx="439" formatCode="0.00">
                  <c:v>0</c:v>
                </c:pt>
                <c:pt idx="440" formatCode="0.00">
                  <c:v>0</c:v>
                </c:pt>
                <c:pt idx="441" formatCode="0.00">
                  <c:v>0</c:v>
                </c:pt>
                <c:pt idx="442" formatCode="0.00">
                  <c:v>0</c:v>
                </c:pt>
                <c:pt idx="443" formatCode="0.00">
                  <c:v>0</c:v>
                </c:pt>
                <c:pt idx="444" formatCode="0.00">
                  <c:v>0</c:v>
                </c:pt>
                <c:pt idx="445" formatCode="0.00">
                  <c:v>0</c:v>
                </c:pt>
                <c:pt idx="446" formatCode="0.00">
                  <c:v>1.252890505922599E-4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2.2338731693281842E-2</c:v>
                </c:pt>
                <c:pt idx="515" formatCode="0.00">
                  <c:v>0.21609379499356335</c:v>
                </c:pt>
                <c:pt idx="516" formatCode="0.00">
                  <c:v>0.81648081113404736</c:v>
                </c:pt>
                <c:pt idx="517" formatCode="0.00">
                  <c:v>1.5882312660322091</c:v>
                </c:pt>
                <c:pt idx="518" formatCode="0.00">
                  <c:v>1.9804826422348647</c:v>
                </c:pt>
                <c:pt idx="519" formatCode="0.00">
                  <c:v>1.5745798882332569</c:v>
                </c:pt>
                <c:pt idx="520" formatCode="0.00">
                  <c:v>0.74896849975772994</c:v>
                </c:pt>
                <c:pt idx="521" formatCode="0.00">
                  <c:v>0.24123403309106409</c:v>
                </c:pt>
                <c:pt idx="522" formatCode="0.00">
                  <c:v>0</c:v>
                </c:pt>
                <c:pt idx="523" formatCode="0.00">
                  <c:v>0</c:v>
                </c:pt>
                <c:pt idx="524" formatCode="0.00">
                  <c:v>0</c:v>
                </c:pt>
                <c:pt idx="525" formatCode="0.00">
                  <c:v>0</c:v>
                </c:pt>
                <c:pt idx="526" formatCode="0.00">
                  <c:v>0</c:v>
                </c:pt>
                <c:pt idx="527" formatCode="0.00">
                  <c:v>0</c:v>
                </c:pt>
                <c:pt idx="528" formatCode="0.00">
                  <c:v>0</c:v>
                </c:pt>
                <c:pt idx="529" formatCode="0.00">
                  <c:v>0</c:v>
                </c:pt>
                <c:pt idx="530" formatCode="0.00">
                  <c:v>0</c:v>
                </c:pt>
                <c:pt idx="531" formatCode="0.00">
                  <c:v>0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5.9213446061478162E-3</c:v>
                </c:pt>
                <c:pt idx="536" formatCode="0.00">
                  <c:v>6.0574994927928151E-2</c:v>
                </c:pt>
                <c:pt idx="537" formatCode="0.00">
                  <c:v>0.19876162233700803</c:v>
                </c:pt>
                <c:pt idx="538" formatCode="0.00">
                  <c:v>0.38368091320956155</c:v>
                </c:pt>
                <c:pt idx="539" formatCode="0.00">
                  <c:v>0.87275345364692847</c:v>
                </c:pt>
                <c:pt idx="540" formatCode="0.00">
                  <c:v>1.8118600411216219</c:v>
                </c:pt>
                <c:pt idx="541" formatCode="0.00">
                  <c:v>2.5277067837883376</c:v>
                </c:pt>
                <c:pt idx="542" formatCode="0.00">
                  <c:v>1.9473679798722743</c:v>
                </c:pt>
                <c:pt idx="543" formatCode="0.00">
                  <c:v>0.85190425513742796</c:v>
                </c:pt>
                <c:pt idx="544" formatCode="0.00">
                  <c:v>0.39749349958187297</c:v>
                </c:pt>
                <c:pt idx="545" formatCode="0.00">
                  <c:v>0.19594209082918757</c:v>
                </c:pt>
                <c:pt idx="546" formatCode="0.00">
                  <c:v>0</c:v>
                </c:pt>
                <c:pt idx="547" formatCode="0.00">
                  <c:v>0</c:v>
                </c:pt>
                <c:pt idx="548" formatCode="0.00">
                  <c:v>0</c:v>
                </c:pt>
                <c:pt idx="549" formatCode="0.00">
                  <c:v>0</c:v>
                </c:pt>
                <c:pt idx="550" formatCode="0.00">
                  <c:v>0</c:v>
                </c:pt>
                <c:pt idx="551" formatCode="0.00">
                  <c:v>0</c:v>
                </c:pt>
                <c:pt idx="552" formatCode="0.00">
                  <c:v>0</c:v>
                </c:pt>
                <c:pt idx="553" formatCode="0.00">
                  <c:v>5.8351217643017886E-2</c:v>
                </c:pt>
                <c:pt idx="554" formatCode="0.00">
                  <c:v>7.2553473155100606E-2</c:v>
                </c:pt>
                <c:pt idx="555" formatCode="0.00">
                  <c:v>6.8417752611604016E-2</c:v>
                </c:pt>
                <c:pt idx="556" formatCode="0.00">
                  <c:v>0.1274089817222899</c:v>
                </c:pt>
                <c:pt idx="557" formatCode="0.00">
                  <c:v>0.18590769465332144</c:v>
                </c:pt>
                <c:pt idx="558" formatCode="0.00">
                  <c:v>0.24665035687554399</c:v>
                </c:pt>
                <c:pt idx="559" formatCode="0.00">
                  <c:v>0.32783658283340117</c:v>
                </c:pt>
                <c:pt idx="560" formatCode="0.00">
                  <c:v>0.42103362101273661</c:v>
                </c:pt>
                <c:pt idx="561" formatCode="0.00">
                  <c:v>0.695881056339687</c:v>
                </c:pt>
                <c:pt idx="562" formatCode="0.00">
                  <c:v>0.75846219480282107</c:v>
                </c:pt>
                <c:pt idx="563" formatCode="0.00">
                  <c:v>0.38866452830499898</c:v>
                </c:pt>
                <c:pt idx="564" formatCode="0.00">
                  <c:v>0.29013158386055449</c:v>
                </c:pt>
                <c:pt idx="565" formatCode="0.00">
                  <c:v>0</c:v>
                </c:pt>
                <c:pt idx="566" formatCode="0.00">
                  <c:v>0</c:v>
                </c:pt>
                <c:pt idx="567" formatCode="0.00">
                  <c:v>0</c:v>
                </c:pt>
                <c:pt idx="568" formatCode="0.00">
                  <c:v>0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4.004417576847695E-2</c:v>
                </c:pt>
                <c:pt idx="604" formatCode="0.00">
                  <c:v>0.12551056635853167</c:v>
                </c:pt>
                <c:pt idx="605" formatCode="0.00">
                  <c:v>0.46536020872073547</c:v>
                </c:pt>
                <c:pt idx="606" formatCode="0.00">
                  <c:v>1.1379965460380495</c:v>
                </c:pt>
                <c:pt idx="607" formatCode="0.00">
                  <c:v>1.9977675198596987</c:v>
                </c:pt>
                <c:pt idx="608" formatCode="0.00">
                  <c:v>2.9412123806192745</c:v>
                </c:pt>
                <c:pt idx="609" formatCode="0.00">
                  <c:v>3.6417916121960379</c:v>
                </c:pt>
                <c:pt idx="610" formatCode="0.00">
                  <c:v>3.901385650583125</c:v>
                </c:pt>
                <c:pt idx="611" formatCode="0.00">
                  <c:v>4.0943522705731663</c:v>
                </c:pt>
                <c:pt idx="612" formatCode="0.00">
                  <c:v>4.529184200628718</c:v>
                </c:pt>
                <c:pt idx="613" formatCode="0.00">
                  <c:v>4.8272825818543836</c:v>
                </c:pt>
                <c:pt idx="614" formatCode="0.00">
                  <c:v>4.1065704349388668</c:v>
                </c:pt>
                <c:pt idx="615" formatCode="0.00">
                  <c:v>2.5802553142544182</c:v>
                </c:pt>
                <c:pt idx="616" formatCode="0.00">
                  <c:v>1.4250598007021362</c:v>
                </c:pt>
                <c:pt idx="617" formatCode="0.00">
                  <c:v>1.1336273470612925</c:v>
                </c:pt>
                <c:pt idx="618" formatCode="0.00">
                  <c:v>1.1290657879753621</c:v>
                </c:pt>
                <c:pt idx="619" formatCode="0.00">
                  <c:v>0.95236203077718384</c:v>
                </c:pt>
                <c:pt idx="620" formatCode="0.00">
                  <c:v>0.60329203021316891</c:v>
                </c:pt>
                <c:pt idx="621" formatCode="0.00">
                  <c:v>0.19491032169276803</c:v>
                </c:pt>
                <c:pt idx="622" formatCode="0.00">
                  <c:v>6.1688519127292153E-2</c:v>
                </c:pt>
                <c:pt idx="623" formatCode="0.00">
                  <c:v>0.35330148732336603</c:v>
                </c:pt>
                <c:pt idx="624" formatCode="0.00">
                  <c:v>0.80318624434496411</c:v>
                </c:pt>
                <c:pt idx="625" formatCode="0.00">
                  <c:v>1.1589851346649518</c:v>
                </c:pt>
                <c:pt idx="626" formatCode="0.00">
                  <c:v>1.5290598756499809</c:v>
                </c:pt>
                <c:pt idx="627" formatCode="0.00">
                  <c:v>1.7702964921743904</c:v>
                </c:pt>
                <c:pt idx="628" formatCode="0.00">
                  <c:v>1.6467276766496373</c:v>
                </c:pt>
                <c:pt idx="629" formatCode="0.00">
                  <c:v>1.3435968004717256</c:v>
                </c:pt>
                <c:pt idx="630" formatCode="0.00">
                  <c:v>1.1836256671383936</c:v>
                </c:pt>
                <c:pt idx="631" formatCode="0.00">
                  <c:v>1.2369493782495056</c:v>
                </c:pt>
                <c:pt idx="632" formatCode="0.00">
                  <c:v>1.5622897398260474</c:v>
                </c:pt>
                <c:pt idx="633" formatCode="0.00">
                  <c:v>2.0821712042844256</c:v>
                </c:pt>
                <c:pt idx="634" formatCode="0.00">
                  <c:v>2.4798781478020047</c:v>
                </c:pt>
                <c:pt idx="635" formatCode="0.00">
                  <c:v>2.7958891494804847</c:v>
                </c:pt>
                <c:pt idx="636" formatCode="0.00">
                  <c:v>2.9673724329445226</c:v>
                </c:pt>
                <c:pt idx="637" formatCode="0.00">
                  <c:v>2.8372194814506924</c:v>
                </c:pt>
                <c:pt idx="638" formatCode="0.00">
                  <c:v>2.3694267227495267</c:v>
                </c:pt>
                <c:pt idx="639" formatCode="0.00">
                  <c:v>1.7836802724307355</c:v>
                </c:pt>
                <c:pt idx="640" formatCode="0.00">
                  <c:v>1.4764893279862912</c:v>
                </c:pt>
                <c:pt idx="641" formatCode="0.00">
                  <c:v>1.3484021991757726</c:v>
                </c:pt>
                <c:pt idx="642" formatCode="0.00">
                  <c:v>1.3380258261231126</c:v>
                </c:pt>
                <c:pt idx="643" formatCode="0.00">
                  <c:v>1.7596816783050824</c:v>
                </c:pt>
                <c:pt idx="644" formatCode="0.00">
                  <c:v>2.5899209821850113</c:v>
                </c:pt>
                <c:pt idx="645" formatCode="0.00">
                  <c:v>2.9334193569943907</c:v>
                </c:pt>
                <c:pt idx="646" formatCode="0.00">
                  <c:v>2.4319421448151459</c:v>
                </c:pt>
                <c:pt idx="647" formatCode="0.00">
                  <c:v>2.132219181402923</c:v>
                </c:pt>
                <c:pt idx="648" formatCode="0.00">
                  <c:v>2.224199378634546</c:v>
                </c:pt>
                <c:pt idx="649" formatCode="0.00">
                  <c:v>2.2520978572390522</c:v>
                </c:pt>
                <c:pt idx="650" formatCode="0.00">
                  <c:v>2.1487981149781938</c:v>
                </c:pt>
                <c:pt idx="651" formatCode="0.00">
                  <c:v>1.8327129570599132</c:v>
                </c:pt>
                <c:pt idx="652" formatCode="0.00">
                  <c:v>1.1679973687984604</c:v>
                </c:pt>
                <c:pt idx="653" formatCode="0.00">
                  <c:v>2.4012112402386283E-2</c:v>
                </c:pt>
                <c:pt idx="654" formatCode="0.00">
                  <c:v>0</c:v>
                </c:pt>
                <c:pt idx="655" formatCode="0.00">
                  <c:v>0</c:v>
                </c:pt>
                <c:pt idx="656" formatCode="0.00">
                  <c:v>0</c:v>
                </c:pt>
                <c:pt idx="657" formatCode="0.00">
                  <c:v>0</c:v>
                </c:pt>
                <c:pt idx="658" formatCode="0.00">
                  <c:v>0</c:v>
                </c:pt>
                <c:pt idx="659" formatCode="0.00">
                  <c:v>0</c:v>
                </c:pt>
                <c:pt idx="660" formatCode="0.00">
                  <c:v>0</c:v>
                </c:pt>
                <c:pt idx="661" formatCode="0.00">
                  <c:v>0</c:v>
                </c:pt>
                <c:pt idx="662" formatCode="0.00">
                  <c:v>0</c:v>
                </c:pt>
                <c:pt idx="663" formatCode="0.00">
                  <c:v>0</c:v>
                </c:pt>
                <c:pt idx="664" formatCode="0.00">
                  <c:v>0</c:v>
                </c:pt>
                <c:pt idx="665" formatCode="0.00">
                  <c:v>0</c:v>
                </c:pt>
                <c:pt idx="666" formatCode="0.00">
                  <c:v>0</c:v>
                </c:pt>
                <c:pt idx="667" formatCode="0.00">
                  <c:v>0.11308372792815763</c:v>
                </c:pt>
                <c:pt idx="668" formatCode="0.00">
                  <c:v>0.49526534641764053</c:v>
                </c:pt>
                <c:pt idx="669" formatCode="0.00">
                  <c:v>1.2876393531451762</c:v>
                </c:pt>
                <c:pt idx="670" formatCode="0.00">
                  <c:v>2.3570533848722413</c:v>
                </c:pt>
                <c:pt idx="671" formatCode="0.00">
                  <c:v>2.8437995843673591</c:v>
                </c:pt>
                <c:pt idx="672" formatCode="0.00">
                  <c:v>3.3998901140502986</c:v>
                </c:pt>
                <c:pt idx="673" formatCode="0.00">
                  <c:v>2.8833574481191357</c:v>
                </c:pt>
                <c:pt idx="674" formatCode="0.00">
                  <c:v>2.2965877819955471</c:v>
                </c:pt>
                <c:pt idx="675" formatCode="0.00">
                  <c:v>2.4555830540602548</c:v>
                </c:pt>
                <c:pt idx="676" formatCode="0.00">
                  <c:v>2.6186757900890405</c:v>
                </c:pt>
                <c:pt idx="677" formatCode="0.00">
                  <c:v>1.9978300714132418</c:v>
                </c:pt>
                <c:pt idx="678" formatCode="0.00">
                  <c:v>1.1765261410320074</c:v>
                </c:pt>
                <c:pt idx="679" formatCode="0.00">
                  <c:v>0.34040390939438642</c:v>
                </c:pt>
                <c:pt idx="680" formatCode="0.00">
                  <c:v>0</c:v>
                </c:pt>
                <c:pt idx="681" formatCode="0.00">
                  <c:v>0</c:v>
                </c:pt>
                <c:pt idx="682" formatCode="0.00">
                  <c:v>0</c:v>
                </c:pt>
                <c:pt idx="683" formatCode="0.00">
                  <c:v>0</c:v>
                </c:pt>
                <c:pt idx="684" formatCode="0.00">
                  <c:v>0</c:v>
                </c:pt>
                <c:pt idx="685" formatCode="0.00">
                  <c:v>0</c:v>
                </c:pt>
                <c:pt idx="686" formatCode="0.00">
                  <c:v>0</c:v>
                </c:pt>
                <c:pt idx="687" formatCode="0.00">
                  <c:v>0.85449001536956337</c:v>
                </c:pt>
                <c:pt idx="688" formatCode="0.00">
                  <c:v>1.6147136153598147</c:v>
                </c:pt>
                <c:pt idx="689" formatCode="0.00">
                  <c:v>1.714314435998868</c:v>
                </c:pt>
                <c:pt idx="690" formatCode="0.00">
                  <c:v>1.839981918593937</c:v>
                </c:pt>
                <c:pt idx="691" formatCode="0.00">
                  <c:v>2.0029482655442528</c:v>
                </c:pt>
                <c:pt idx="692" formatCode="0.00">
                  <c:v>1.4856168797808644</c:v>
                </c:pt>
                <c:pt idx="693" formatCode="0.00">
                  <c:v>0.91148243370028925</c:v>
                </c:pt>
                <c:pt idx="694" formatCode="0.00">
                  <c:v>0.95526233462229881</c:v>
                </c:pt>
                <c:pt idx="695" formatCode="0.00">
                  <c:v>1.2414439489783731</c:v>
                </c:pt>
                <c:pt idx="696" formatCode="0.00">
                  <c:v>1.2097690047896981</c:v>
                </c:pt>
                <c:pt idx="697" formatCode="0.00">
                  <c:v>0.5791961901947178</c:v>
                </c:pt>
                <c:pt idx="698" formatCode="0.00">
                  <c:v>0</c:v>
                </c:pt>
                <c:pt idx="699" formatCode="0.00">
                  <c:v>0</c:v>
                </c:pt>
                <c:pt idx="700" formatCode="0.00">
                  <c:v>0</c:v>
                </c:pt>
                <c:pt idx="701" formatCode="0.00">
                  <c:v>0</c:v>
                </c:pt>
                <c:pt idx="702" formatCode="0.00">
                  <c:v>0</c:v>
                </c:pt>
                <c:pt idx="703" formatCode="0.00">
                  <c:v>0.18133952463556707</c:v>
                </c:pt>
                <c:pt idx="704" formatCode="0.00">
                  <c:v>0.32484882519830294</c:v>
                </c:pt>
                <c:pt idx="705" formatCode="0.00">
                  <c:v>0.34919225853163571</c:v>
                </c:pt>
                <c:pt idx="706" formatCode="0.00">
                  <c:v>0.10483901624273038</c:v>
                </c:pt>
                <c:pt idx="707" formatCode="0.00">
                  <c:v>0</c:v>
                </c:pt>
                <c:pt idx="708" formatCode="0.00">
                  <c:v>0</c:v>
                </c:pt>
                <c:pt idx="709" formatCode="0.00">
                  <c:v>0</c:v>
                </c:pt>
                <c:pt idx="710" formatCode="0.00">
                  <c:v>0</c:v>
                </c:pt>
                <c:pt idx="711" formatCode="0.00">
                  <c:v>0.25218906126149077</c:v>
                </c:pt>
                <c:pt idx="712" formatCode="0.00">
                  <c:v>0.99847556907237789</c:v>
                </c:pt>
                <c:pt idx="713" formatCode="0.00">
                  <c:v>1.8580930663718644</c:v>
                </c:pt>
                <c:pt idx="714" formatCode="0.00">
                  <c:v>1.5253253673999334</c:v>
                </c:pt>
                <c:pt idx="715" formatCode="0.00">
                  <c:v>0.41657633055497151</c:v>
                </c:pt>
                <c:pt idx="716" formatCode="0.00">
                  <c:v>0</c:v>
                </c:pt>
                <c:pt idx="717" formatCode="0.00">
                  <c:v>0</c:v>
                </c:pt>
                <c:pt idx="718" formatCode="0.00">
                  <c:v>0</c:v>
                </c:pt>
                <c:pt idx="719" formatCode="0.00">
                  <c:v>0</c:v>
                </c:pt>
                <c:pt idx="720" formatCode="0.00">
                  <c:v>0.33565226126149095</c:v>
                </c:pt>
                <c:pt idx="721" formatCode="0.00">
                  <c:v>0.8172569077882883</c:v>
                </c:pt>
                <c:pt idx="722" formatCode="0.00">
                  <c:v>1.2906667921260031</c:v>
                </c:pt>
                <c:pt idx="723" formatCode="0.00">
                  <c:v>1.3068919764717135</c:v>
                </c:pt>
                <c:pt idx="724" formatCode="0.00">
                  <c:v>1.3199850509729254</c:v>
                </c:pt>
                <c:pt idx="725" formatCode="0.00">
                  <c:v>1.2939758003076791</c:v>
                </c:pt>
                <c:pt idx="726" formatCode="0.00">
                  <c:v>1.5829271567585943</c:v>
                </c:pt>
                <c:pt idx="727" formatCode="0.00">
                  <c:v>2.3260373448894294</c:v>
                </c:pt>
                <c:pt idx="728" formatCode="0.00">
                  <c:v>3.438233757060102</c:v>
                </c:pt>
                <c:pt idx="729" formatCode="0.00">
                  <c:v>3.9329900839065006</c:v>
                </c:pt>
                <c:pt idx="730" formatCode="0.00">
                  <c:v>3.2156301629565043</c:v>
                </c:pt>
                <c:pt idx="731" formatCode="0.00">
                  <c:v>2.7098814818903918</c:v>
                </c:pt>
                <c:pt idx="732" formatCode="0.00">
                  <c:v>1.8141617499621838</c:v>
                </c:pt>
                <c:pt idx="733" formatCode="0.00">
                  <c:v>1.2007999911898246</c:v>
                </c:pt>
                <c:pt idx="734" formatCode="0.00">
                  <c:v>1.1566501349197573</c:v>
                </c:pt>
                <c:pt idx="735" formatCode="0.00">
                  <c:v>1.2144469036439114</c:v>
                </c:pt>
                <c:pt idx="736" formatCode="0.00">
                  <c:v>1.2727553881956486</c:v>
                </c:pt>
                <c:pt idx="737" formatCode="0.00">
                  <c:v>1.3859272373778762</c:v>
                </c:pt>
                <c:pt idx="738" formatCode="0.00">
                  <c:v>1.555811131109796</c:v>
                </c:pt>
                <c:pt idx="739" formatCode="0.00">
                  <c:v>1.5376055183627797</c:v>
                </c:pt>
                <c:pt idx="740" formatCode="0.00">
                  <c:v>1.2986247508288031</c:v>
                </c:pt>
                <c:pt idx="741" formatCode="0.00">
                  <c:v>1.7635095963614804</c:v>
                </c:pt>
                <c:pt idx="742" formatCode="0.00">
                  <c:v>2.3596660958100717</c:v>
                </c:pt>
                <c:pt idx="743" formatCode="0.00">
                  <c:v>2.2240115904944266</c:v>
                </c:pt>
                <c:pt idx="744" formatCode="0.00">
                  <c:v>1.7319703327280203</c:v>
                </c:pt>
                <c:pt idx="745" formatCode="0.00">
                  <c:v>1.3539447598828303</c:v>
                </c:pt>
                <c:pt idx="746" formatCode="0.00">
                  <c:v>1.3039893905130264</c:v>
                </c:pt>
                <c:pt idx="747" formatCode="0.00">
                  <c:v>1.3039893905130264</c:v>
                </c:pt>
                <c:pt idx="748" formatCode="0.00">
                  <c:v>1.5291283052954345</c:v>
                </c:pt>
                <c:pt idx="749" formatCode="0.00">
                  <c:v>1.8838309750394377</c:v>
                </c:pt>
                <c:pt idx="750" formatCode="0.00">
                  <c:v>2.1522805866334975</c:v>
                </c:pt>
                <c:pt idx="751" formatCode="0.00">
                  <c:v>2.0342812486033965</c:v>
                </c:pt>
                <c:pt idx="752" formatCode="0.00">
                  <c:v>1.5982948102405108</c:v>
                </c:pt>
                <c:pt idx="753" formatCode="0.00">
                  <c:v>1.3096512435738481</c:v>
                </c:pt>
                <c:pt idx="754" formatCode="0.00">
                  <c:v>1.0742250475956689</c:v>
                </c:pt>
                <c:pt idx="755" formatCode="0.00">
                  <c:v>0.65627705744172726</c:v>
                </c:pt>
                <c:pt idx="756" formatCode="0.00">
                  <c:v>0.34652300261685298</c:v>
                </c:pt>
                <c:pt idx="757" formatCode="0.00">
                  <c:v>4.4676189351333898E-2</c:v>
                </c:pt>
                <c:pt idx="758" formatCode="0.00">
                  <c:v>0</c:v>
                </c:pt>
                <c:pt idx="759" formatCode="0.00">
                  <c:v>0</c:v>
                </c:pt>
                <c:pt idx="760" formatCode="0.00">
                  <c:v>0</c:v>
                </c:pt>
                <c:pt idx="761" formatCode="0.00">
                  <c:v>0</c:v>
                </c:pt>
                <c:pt idx="762" formatCode="0.00">
                  <c:v>0</c:v>
                </c:pt>
                <c:pt idx="763" formatCode="0.00">
                  <c:v>0</c:v>
                </c:pt>
                <c:pt idx="764" formatCode="0.00">
                  <c:v>0</c:v>
                </c:pt>
                <c:pt idx="765" formatCode="0.00">
                  <c:v>0</c:v>
                </c:pt>
                <c:pt idx="766" formatCode="0.00">
                  <c:v>0</c:v>
                </c:pt>
                <c:pt idx="767" formatCode="0.00">
                  <c:v>0.80437049623518031</c:v>
                </c:pt>
                <c:pt idx="768" formatCode="0.00">
                  <c:v>1.4390458143482259</c:v>
                </c:pt>
                <c:pt idx="769" formatCode="0.00">
                  <c:v>1.7498579385287609</c:v>
                </c:pt>
                <c:pt idx="770" formatCode="0.00">
                  <c:v>2.0927040171493085</c:v>
                </c:pt>
                <c:pt idx="771" formatCode="0.00">
                  <c:v>2.7664194009925542</c:v>
                </c:pt>
                <c:pt idx="772" formatCode="0.00">
                  <c:v>3.9863287604114106</c:v>
                </c:pt>
                <c:pt idx="773" formatCode="0.00">
                  <c:v>4.7728491033637281</c:v>
                </c:pt>
                <c:pt idx="774" formatCode="0.00">
                  <c:v>5.1827477131684931</c:v>
                </c:pt>
                <c:pt idx="775" formatCode="0.00">
                  <c:v>5.0368326978722022</c:v>
                </c:pt>
                <c:pt idx="776" formatCode="0.00">
                  <c:v>4.7778174441843229</c:v>
                </c:pt>
                <c:pt idx="777" formatCode="0.00">
                  <c:v>5.3185756999424134</c:v>
                </c:pt>
                <c:pt idx="778" formatCode="0.00">
                  <c:v>4.9865921172043555</c:v>
                </c:pt>
                <c:pt idx="779" formatCode="0.00">
                  <c:v>4.3405325950168274</c:v>
                </c:pt>
                <c:pt idx="780" formatCode="0.00">
                  <c:v>4.1992937223109363</c:v>
                </c:pt>
                <c:pt idx="781" formatCode="0.00">
                  <c:v>4.032401972036384</c:v>
                </c:pt>
                <c:pt idx="782" formatCode="0.00">
                  <c:v>3.6698103095256793</c:v>
                </c:pt>
                <c:pt idx="783" formatCode="0.00">
                  <c:v>3.3342336547856228</c:v>
                </c:pt>
                <c:pt idx="784" formatCode="0.00">
                  <c:v>3.0338641535067166</c:v>
                </c:pt>
                <c:pt idx="785" formatCode="0.00">
                  <c:v>2.7834342364648732</c:v>
                </c:pt>
                <c:pt idx="786" formatCode="0.00">
                  <c:v>2.7343826718269812</c:v>
                </c:pt>
                <c:pt idx="787" formatCode="0.00">
                  <c:v>3.0638295405086442</c:v>
                </c:pt>
                <c:pt idx="788" formatCode="0.00">
                  <c:v>3.1999839500379275</c:v>
                </c:pt>
                <c:pt idx="789" formatCode="0.00">
                  <c:v>2.7913129400031274</c:v>
                </c:pt>
                <c:pt idx="790" formatCode="0.00">
                  <c:v>2.4211530042854594</c:v>
                </c:pt>
                <c:pt idx="791" formatCode="0.00">
                  <c:v>2.4211530042854701</c:v>
                </c:pt>
                <c:pt idx="792" formatCode="0.00">
                  <c:v>2.6563516916509156</c:v>
                </c:pt>
                <c:pt idx="793" formatCode="0.00">
                  <c:v>2.8331114934587123</c:v>
                </c:pt>
                <c:pt idx="794" formatCode="0.00">
                  <c:v>2.3228592007138738</c:v>
                </c:pt>
                <c:pt idx="795" formatCode="0.00">
                  <c:v>0.46734279167181497</c:v>
                </c:pt>
                <c:pt idx="796" formatCode="0.00">
                  <c:v>0</c:v>
                </c:pt>
                <c:pt idx="797" formatCode="0.00">
                  <c:v>0</c:v>
                </c:pt>
                <c:pt idx="798" formatCode="0.00">
                  <c:v>0</c:v>
                </c:pt>
                <c:pt idx="799" formatCode="0.00">
                  <c:v>0</c:v>
                </c:pt>
                <c:pt idx="800" formatCode="0.00">
                  <c:v>0</c:v>
                </c:pt>
                <c:pt idx="801" formatCode="0.00">
                  <c:v>0</c:v>
                </c:pt>
                <c:pt idx="802" formatCode="0.00">
                  <c:v>0.50641444734388885</c:v>
                </c:pt>
                <c:pt idx="803" formatCode="0.00">
                  <c:v>1.3174535616865033</c:v>
                </c:pt>
                <c:pt idx="804" formatCode="0.00">
                  <c:v>2.6739695962529173</c:v>
                </c:pt>
                <c:pt idx="805" formatCode="0.00">
                  <c:v>4.3896344169534496</c:v>
                </c:pt>
                <c:pt idx="806" formatCode="0.00">
                  <c:v>5.0564730324198033</c:v>
                </c:pt>
                <c:pt idx="807" formatCode="0.00">
                  <c:v>4.0128700489111502</c:v>
                </c:pt>
                <c:pt idx="808" formatCode="0.00">
                  <c:v>2.4987439116786674</c:v>
                </c:pt>
                <c:pt idx="809" formatCode="0.00">
                  <c:v>1.4150511390974012</c:v>
                </c:pt>
                <c:pt idx="810" formatCode="0.00">
                  <c:v>0.47568926872347844</c:v>
                </c:pt>
                <c:pt idx="811" formatCode="0.00">
                  <c:v>0</c:v>
                </c:pt>
                <c:pt idx="812" formatCode="0.00">
                  <c:v>0</c:v>
                </c:pt>
                <c:pt idx="813" formatCode="0.00">
                  <c:v>0</c:v>
                </c:pt>
                <c:pt idx="814" formatCode="0.00">
                  <c:v>0</c:v>
                </c:pt>
                <c:pt idx="815" formatCode="0.00">
                  <c:v>0</c:v>
                </c:pt>
                <c:pt idx="816" formatCode="0.00">
                  <c:v>0</c:v>
                </c:pt>
                <c:pt idx="817" formatCode="0.00">
                  <c:v>0</c:v>
                </c:pt>
                <c:pt idx="818" formatCode="0.00">
                  <c:v>0</c:v>
                </c:pt>
                <c:pt idx="819" formatCode="0.00">
                  <c:v>0</c:v>
                </c:pt>
                <c:pt idx="820" formatCode="0.00">
                  <c:v>0</c:v>
                </c:pt>
                <c:pt idx="821" formatCode="0.00">
                  <c:v>0.29013158386055449</c:v>
                </c:pt>
                <c:pt idx="822" formatCode="0.00">
                  <c:v>1.2282810817575318</c:v>
                </c:pt>
                <c:pt idx="823" formatCode="0.00">
                  <c:v>2.069255904693954</c:v>
                </c:pt>
                <c:pt idx="824" formatCode="0.00">
                  <c:v>2.3302454364171092</c:v>
                </c:pt>
                <c:pt idx="825" formatCode="0.00">
                  <c:v>2.4814322944298288</c:v>
                </c:pt>
                <c:pt idx="826" formatCode="0.00">
                  <c:v>2.4428906145120584</c:v>
                </c:pt>
                <c:pt idx="827" formatCode="0.00">
                  <c:v>2.3333174584225689</c:v>
                </c:pt>
                <c:pt idx="828" formatCode="0.00">
                  <c:v>2.4242300459968793</c:v>
                </c:pt>
                <c:pt idx="829" formatCode="0.00">
                  <c:v>2.4587489787326304</c:v>
                </c:pt>
                <c:pt idx="830" formatCode="0.00">
                  <c:v>2.8287449065899923</c:v>
                </c:pt>
                <c:pt idx="831" formatCode="0.00">
                  <c:v>3.4338861873438895</c:v>
                </c:pt>
                <c:pt idx="832" formatCode="0.00">
                  <c:v>3.5938627508288037</c:v>
                </c:pt>
                <c:pt idx="833" formatCode="0.00">
                  <c:v>3.1832695441605625</c:v>
                </c:pt>
                <c:pt idx="834" formatCode="0.00">
                  <c:v>2.3139950378020102</c:v>
                </c:pt>
                <c:pt idx="835" formatCode="0.00">
                  <c:v>1.8463456396660738</c:v>
                </c:pt>
                <c:pt idx="836" formatCode="0.00">
                  <c:v>1.9331420307021319</c:v>
                </c:pt>
                <c:pt idx="837" formatCode="0.00">
                  <c:v>1.9707065363306149</c:v>
                </c:pt>
                <c:pt idx="838" formatCode="0.00">
                  <c:v>1.8869383769071815</c:v>
                </c:pt>
                <c:pt idx="839" formatCode="0.00">
                  <c:v>2.0280021137725264</c:v>
                </c:pt>
                <c:pt idx="840" formatCode="0.00">
                  <c:v>2.3683834221646323</c:v>
                </c:pt>
                <c:pt idx="841" formatCode="0.00">
                  <c:v>2.4329667176403849</c:v>
                </c:pt>
                <c:pt idx="842" formatCode="0.00">
                  <c:v>2.4231639353901469</c:v>
                </c:pt>
                <c:pt idx="843" formatCode="0.00">
                  <c:v>2.7904127038988391</c:v>
                </c:pt>
                <c:pt idx="844" formatCode="0.00">
                  <c:v>3.1393790135325523</c:v>
                </c:pt>
                <c:pt idx="845" formatCode="0.00">
                  <c:v>2.9851623965822367</c:v>
                </c:pt>
                <c:pt idx="846" formatCode="0.00">
                  <c:v>2.4626293857316774</c:v>
                </c:pt>
                <c:pt idx="847" formatCode="0.00">
                  <c:v>2.0898020443540153</c:v>
                </c:pt>
                <c:pt idx="848" formatCode="0.00">
                  <c:v>2.0372379248838479</c:v>
                </c:pt>
                <c:pt idx="849" formatCode="0.00">
                  <c:v>2.2495024997042177</c:v>
                </c:pt>
                <c:pt idx="850" formatCode="0.00">
                  <c:v>2.8199783642544496</c:v>
                </c:pt>
                <c:pt idx="851" formatCode="0.00">
                  <c:v>3.5136662445774234</c:v>
                </c:pt>
                <c:pt idx="852" formatCode="0.00">
                  <c:v>3.6448720687671519</c:v>
                </c:pt>
                <c:pt idx="853" formatCode="0.00">
                  <c:v>3.1740157173034556</c:v>
                </c:pt>
                <c:pt idx="854" formatCode="0.00">
                  <c:v>2.9406505212685992</c:v>
                </c:pt>
                <c:pt idx="855" formatCode="0.00">
                  <c:v>2.9912285546057613</c:v>
                </c:pt>
                <c:pt idx="856" formatCode="0.00">
                  <c:v>2.8966160101775529</c:v>
                </c:pt>
                <c:pt idx="857" formatCode="0.00">
                  <c:v>2.5633000464648705</c:v>
                </c:pt>
                <c:pt idx="858" formatCode="0.00">
                  <c:v>2.350677034099641</c:v>
                </c:pt>
                <c:pt idx="859" formatCode="0.00">
                  <c:v>3.020695401957695</c:v>
                </c:pt>
                <c:pt idx="860" formatCode="0.00">
                  <c:v>4.0046483528333763</c:v>
                </c:pt>
                <c:pt idx="861" formatCode="0.00">
                  <c:v>4.1382207232582848</c:v>
                </c:pt>
                <c:pt idx="862" formatCode="0.00">
                  <c:v>3.7010714730763214</c:v>
                </c:pt>
                <c:pt idx="863" formatCode="0.00">
                  <c:v>4.072575368736925</c:v>
                </c:pt>
                <c:pt idx="864" formatCode="0.00">
                  <c:v>5.5751972202287865</c:v>
                </c:pt>
                <c:pt idx="865" formatCode="0.00">
                  <c:v>5.7052342454814626</c:v>
                </c:pt>
                <c:pt idx="866" formatCode="0.00">
                  <c:v>4.3519302355396672</c:v>
                </c:pt>
                <c:pt idx="867" formatCode="0.00">
                  <c:v>3.900730993703597</c:v>
                </c:pt>
                <c:pt idx="868" formatCode="0.00">
                  <c:v>4.5590174149612483</c:v>
                </c:pt>
                <c:pt idx="869" formatCode="0.00">
                  <c:v>5.3882012842514024</c:v>
                </c:pt>
                <c:pt idx="870" formatCode="0.00">
                  <c:v>5.0367120984900993</c:v>
                </c:pt>
                <c:pt idx="871" formatCode="0.00">
                  <c:v>3.777803098300426</c:v>
                </c:pt>
                <c:pt idx="872" formatCode="0.00">
                  <c:v>2.9691999792930313</c:v>
                </c:pt>
                <c:pt idx="873" formatCode="0.00">
                  <c:v>2.6760058751162266</c:v>
                </c:pt>
                <c:pt idx="874" formatCode="0.00">
                  <c:v>2.5522342216587703</c:v>
                </c:pt>
                <c:pt idx="875" formatCode="0.00">
                  <c:v>2.3423305168329471</c:v>
                </c:pt>
                <c:pt idx="876" formatCode="0.00">
                  <c:v>1.8581776849108032</c:v>
                </c:pt>
                <c:pt idx="877" formatCode="0.00">
                  <c:v>1.2749228663104291</c:v>
                </c:pt>
                <c:pt idx="878" formatCode="0.00">
                  <c:v>0.77219440219804858</c:v>
                </c:pt>
                <c:pt idx="879" formatCode="0.00">
                  <c:v>0.93711119810387644</c:v>
                </c:pt>
                <c:pt idx="880" formatCode="0.00">
                  <c:v>1.6987888133503393</c:v>
                </c:pt>
                <c:pt idx="881" formatCode="0.00">
                  <c:v>2.4007961431470095</c:v>
                </c:pt>
                <c:pt idx="882" formatCode="0.00">
                  <c:v>1.9139274764803476</c:v>
                </c:pt>
                <c:pt idx="883" formatCode="0.00">
                  <c:v>1.0412452932587446</c:v>
                </c:pt>
                <c:pt idx="884" formatCode="0.00">
                  <c:v>1.7702378115199284</c:v>
                </c:pt>
                <c:pt idx="885" formatCode="0.00">
                  <c:v>2.5585013670754844</c:v>
                </c:pt>
                <c:pt idx="886" formatCode="0.00">
                  <c:v>2.6373277226310354</c:v>
                </c:pt>
                <c:pt idx="887" formatCode="0.00">
                  <c:v>2.8824284590834992</c:v>
                </c:pt>
                <c:pt idx="888" formatCode="0.00">
                  <c:v>2.9876998877992826</c:v>
                </c:pt>
                <c:pt idx="889" formatCode="0.00">
                  <c:v>2.846306158732379</c:v>
                </c:pt>
                <c:pt idx="890" formatCode="0.00">
                  <c:v>2.5363773864328722</c:v>
                </c:pt>
                <c:pt idx="891" formatCode="0.00">
                  <c:v>2.1230495875616051</c:v>
                </c:pt>
                <c:pt idx="892" formatCode="0.00">
                  <c:v>1.6193520324168256</c:v>
                </c:pt>
                <c:pt idx="893" formatCode="0.00">
                  <c:v>1.0196524042409063</c:v>
                </c:pt>
                <c:pt idx="894" formatCode="0.00">
                  <c:v>0.49644437167548133</c:v>
                </c:pt>
                <c:pt idx="895" formatCode="0.00">
                  <c:v>0.35446805127940029</c:v>
                </c:pt>
                <c:pt idx="896" formatCode="0.00">
                  <c:v>0.59633369849364881</c:v>
                </c:pt>
                <c:pt idx="897" formatCode="0.00">
                  <c:v>1.0574578846417499</c:v>
                </c:pt>
                <c:pt idx="898" formatCode="0.00">
                  <c:v>1.6065454147856233</c:v>
                </c:pt>
                <c:pt idx="899" formatCode="0.00">
                  <c:v>1.9528669873299755</c:v>
                </c:pt>
                <c:pt idx="900" formatCode="0.00">
                  <c:v>2.0246221551077546</c:v>
                </c:pt>
                <c:pt idx="901" formatCode="0.00">
                  <c:v>1.802808189602312</c:v>
                </c:pt>
                <c:pt idx="902" formatCode="0.00">
                  <c:v>1.4268107822979439</c:v>
                </c:pt>
                <c:pt idx="903" formatCode="0.00">
                  <c:v>0.75631654489474076</c:v>
                </c:pt>
                <c:pt idx="904" formatCode="0.00">
                  <c:v>0</c:v>
                </c:pt>
                <c:pt idx="905" formatCode="0.00">
                  <c:v>0</c:v>
                </c:pt>
                <c:pt idx="906" formatCode="0.00">
                  <c:v>0</c:v>
                </c:pt>
                <c:pt idx="907" formatCode="0.00">
                  <c:v>0</c:v>
                </c:pt>
                <c:pt idx="908" formatCode="0.00">
                  <c:v>0</c:v>
                </c:pt>
                <c:pt idx="909" formatCode="0.00">
                  <c:v>0.50641444734388885</c:v>
                </c:pt>
                <c:pt idx="910" formatCode="0.00">
                  <c:v>1.3174535616865033</c:v>
                </c:pt>
                <c:pt idx="911" formatCode="0.00">
                  <c:v>2.6739695962529173</c:v>
                </c:pt>
                <c:pt idx="912" formatCode="0.00">
                  <c:v>4.3896344169534496</c:v>
                </c:pt>
                <c:pt idx="913" formatCode="0.00">
                  <c:v>5.0564730324198033</c:v>
                </c:pt>
                <c:pt idx="914" formatCode="0.00">
                  <c:v>4.0128700489111502</c:v>
                </c:pt>
                <c:pt idx="915" formatCode="0.00">
                  <c:v>3.1096481672342233</c:v>
                </c:pt>
                <c:pt idx="916" formatCode="0.00">
                  <c:v>4.2860350074533553</c:v>
                </c:pt>
                <c:pt idx="917" formatCode="0.00">
                  <c:v>4.4820141582171793</c:v>
                </c:pt>
                <c:pt idx="918" formatCode="0.00">
                  <c:v>3.3237415700887158</c:v>
                </c:pt>
                <c:pt idx="919" formatCode="0.00">
                  <c:v>2.5307661317806556</c:v>
                </c:pt>
                <c:pt idx="920" formatCode="0.00">
                  <c:v>1.8316671318038595</c:v>
                </c:pt>
                <c:pt idx="921" formatCode="0.00">
                  <c:v>2.2491379945658605</c:v>
                </c:pt>
                <c:pt idx="922" formatCode="0.00">
                  <c:v>2.8985045135768268</c:v>
                </c:pt>
                <c:pt idx="923" formatCode="0.00">
                  <c:v>3.9635007654032632</c:v>
                </c:pt>
                <c:pt idx="924" formatCode="0.00">
                  <c:v>4.5800433034946515</c:v>
                </c:pt>
                <c:pt idx="925" formatCode="0.00">
                  <c:v>4.3144174347149917</c:v>
                </c:pt>
                <c:pt idx="926" formatCode="0.00">
                  <c:v>2.4811504270159666</c:v>
                </c:pt>
                <c:pt idx="927" formatCode="0.00">
                  <c:v>0.47182075947547164</c:v>
                </c:pt>
                <c:pt idx="928" formatCode="0.00">
                  <c:v>0.62677769855373389</c:v>
                </c:pt>
                <c:pt idx="929" formatCode="0.00">
                  <c:v>1.0972118384617633</c:v>
                </c:pt>
                <c:pt idx="930" formatCode="0.00">
                  <c:v>1.2729115961144482</c:v>
                </c:pt>
                <c:pt idx="931" formatCode="0.00">
                  <c:v>1.4622761115614078</c:v>
                </c:pt>
                <c:pt idx="932" formatCode="0.00">
                  <c:v>1.50887123762549</c:v>
                </c:pt>
                <c:pt idx="933" formatCode="0.00">
                  <c:v>1.4910514721801822</c:v>
                </c:pt>
                <c:pt idx="934" formatCode="0.00">
                  <c:v>1.3982106431474921</c:v>
                </c:pt>
                <c:pt idx="935" formatCode="0.00">
                  <c:v>1.0999980167204217</c:v>
                </c:pt>
                <c:pt idx="936" formatCode="0.00">
                  <c:v>0.58344043841383741</c:v>
                </c:pt>
                <c:pt idx="937" formatCode="0.00">
                  <c:v>0.47100860335189665</c:v>
                </c:pt>
                <c:pt idx="938" formatCode="0.00">
                  <c:v>0.76412880158895169</c:v>
                </c:pt>
                <c:pt idx="939" formatCode="0.00">
                  <c:v>0.99774944573571511</c:v>
                </c:pt>
                <c:pt idx="940" formatCode="0.00">
                  <c:v>1.0385034980695922</c:v>
                </c:pt>
                <c:pt idx="941" formatCode="0.00">
                  <c:v>0.95097992479584037</c:v>
                </c:pt>
                <c:pt idx="942" formatCode="0.00">
                  <c:v>1.0497934039426486</c:v>
                </c:pt>
                <c:pt idx="943" formatCode="0.00">
                  <c:v>1.3492194927599115</c:v>
                </c:pt>
                <c:pt idx="944" formatCode="0.00">
                  <c:v>1.4691520074533555</c:v>
                </c:pt>
                <c:pt idx="945" formatCode="0.00">
                  <c:v>1.5261547243033351</c:v>
                </c:pt>
                <c:pt idx="946" formatCode="0.00">
                  <c:v>1.6511176820811149</c:v>
                </c:pt>
                <c:pt idx="947" formatCode="0.00">
                  <c:v>1.7821390074533601</c:v>
                </c:pt>
                <c:pt idx="948" formatCode="0.00">
                  <c:v>2.2341065631220509</c:v>
                </c:pt>
                <c:pt idx="949" formatCode="0.00">
                  <c:v>2.672408424795838</c:v>
                </c:pt>
                <c:pt idx="950" formatCode="0.00">
                  <c:v>2.4760005154386304</c:v>
                </c:pt>
                <c:pt idx="951" formatCode="0.00">
                  <c:v>1.9193609565833591</c:v>
                </c:pt>
                <c:pt idx="952" formatCode="0.00">
                  <c:v>1.0025135685300777</c:v>
                </c:pt>
                <c:pt idx="953" formatCode="0.00">
                  <c:v>0</c:v>
                </c:pt>
                <c:pt idx="954" formatCode="0.00">
                  <c:v>0</c:v>
                </c:pt>
                <c:pt idx="955" formatCode="0.00">
                  <c:v>0</c:v>
                </c:pt>
                <c:pt idx="956" formatCode="0.00">
                  <c:v>0</c:v>
                </c:pt>
                <c:pt idx="957" formatCode="0.00">
                  <c:v>0</c:v>
                </c:pt>
                <c:pt idx="958" formatCode="0.00">
                  <c:v>0</c:v>
                </c:pt>
                <c:pt idx="959" formatCode="0.00">
                  <c:v>0</c:v>
                </c:pt>
                <c:pt idx="960" formatCode="0.00">
                  <c:v>0.1198085306104547</c:v>
                </c:pt>
                <c:pt idx="961" formatCode="0.00">
                  <c:v>1.7573075734174173</c:v>
                </c:pt>
                <c:pt idx="962" formatCode="0.00">
                  <c:v>3.5001630189683977</c:v>
                </c:pt>
                <c:pt idx="963" formatCode="0.00">
                  <c:v>5.1915876898490554</c:v>
                </c:pt>
                <c:pt idx="964" formatCode="0.00">
                  <c:v>5.9578688740484678</c:v>
                </c:pt>
                <c:pt idx="965" formatCode="0.00">
                  <c:v>5.667938685810074</c:v>
                </c:pt>
                <c:pt idx="966" formatCode="0.00">
                  <c:v>4.6215247299883178</c:v>
                </c:pt>
                <c:pt idx="967" formatCode="0.00">
                  <c:v>3.271168468156846</c:v>
                </c:pt>
                <c:pt idx="968" formatCode="0.00">
                  <c:v>2.1527842747802066</c:v>
                </c:pt>
                <c:pt idx="969" formatCode="0.00">
                  <c:v>1.4938792781844419</c:v>
                </c:pt>
                <c:pt idx="970" formatCode="0.00">
                  <c:v>1.186465892557983</c:v>
                </c:pt>
                <c:pt idx="971" formatCode="0.00">
                  <c:v>0.74765821291751622</c:v>
                </c:pt>
                <c:pt idx="972" formatCode="0.00">
                  <c:v>0</c:v>
                </c:pt>
                <c:pt idx="973" formatCode="0.00">
                  <c:v>0</c:v>
                </c:pt>
                <c:pt idx="974" formatCode="0.00">
                  <c:v>0</c:v>
                </c:pt>
                <c:pt idx="975" formatCode="0.00">
                  <c:v>0</c:v>
                </c:pt>
                <c:pt idx="976" formatCode="0.00">
                  <c:v>0</c:v>
                </c:pt>
                <c:pt idx="977" formatCode="0.00">
                  <c:v>0</c:v>
                </c:pt>
                <c:pt idx="978" formatCode="0.00">
                  <c:v>0</c:v>
                </c:pt>
                <c:pt idx="979" formatCode="0.00">
                  <c:v>0</c:v>
                </c:pt>
                <c:pt idx="980" formatCode="0.00">
                  <c:v>0</c:v>
                </c:pt>
                <c:pt idx="981" formatCode="0.00">
                  <c:v>0</c:v>
                </c:pt>
                <c:pt idx="982" formatCode="0.00">
                  <c:v>0</c:v>
                </c:pt>
                <c:pt idx="983" formatCode="0.00">
                  <c:v>0</c:v>
                </c:pt>
                <c:pt idx="984" formatCode="0.00">
                  <c:v>0</c:v>
                </c:pt>
                <c:pt idx="985" formatCode="0.00">
                  <c:v>0</c:v>
                </c:pt>
                <c:pt idx="986" formatCode="0.00">
                  <c:v>0</c:v>
                </c:pt>
                <c:pt idx="987" formatCode="0.00">
                  <c:v>0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4.5944508126793529E-2</c:v>
                </c:pt>
                <c:pt idx="1030" formatCode="0.00">
                  <c:v>0.38223334305406026</c:v>
                </c:pt>
                <c:pt idx="1031" formatCode="0.00">
                  <c:v>1.234615765438815</c:v>
                </c:pt>
                <c:pt idx="1032" formatCode="0.00">
                  <c:v>2.1733116764714264</c:v>
                </c:pt>
                <c:pt idx="1033" formatCode="0.00">
                  <c:v>2.6239132589266552</c:v>
                </c:pt>
                <c:pt idx="1034" formatCode="0.00">
                  <c:v>2.7712243220763382</c:v>
                </c:pt>
                <c:pt idx="1035" formatCode="0.00">
                  <c:v>2.9353319436189715</c:v>
                </c:pt>
                <c:pt idx="1036" formatCode="0.00">
                  <c:v>3.1474290042624555</c:v>
                </c:pt>
                <c:pt idx="1037" formatCode="0.00">
                  <c:v>3.1464628512267105</c:v>
                </c:pt>
                <c:pt idx="1038" formatCode="0.00">
                  <c:v>2.8908228836400318</c:v>
                </c:pt>
                <c:pt idx="1039" formatCode="0.00">
                  <c:v>2.7146755961713578</c:v>
                </c:pt>
                <c:pt idx="1040" formatCode="0.00">
                  <c:v>2.8665250287657278</c:v>
                </c:pt>
                <c:pt idx="1041" formatCode="0.00">
                  <c:v>3.3517796266619988</c:v>
                </c:pt>
                <c:pt idx="1042" formatCode="0.00">
                  <c:v>3.7431638004717263</c:v>
                </c:pt>
                <c:pt idx="1043" formatCode="0.00">
                  <c:v>3.8221450413086946</c:v>
                </c:pt>
                <c:pt idx="1044" formatCode="0.00">
                  <c:v>3.4523205977509162</c:v>
                </c:pt>
                <c:pt idx="1045" formatCode="0.00">
                  <c:v>2.7410312407405661</c:v>
                </c:pt>
                <c:pt idx="1046" formatCode="0.00">
                  <c:v>2.0645542005273052</c:v>
                </c:pt>
                <c:pt idx="1047" formatCode="0.00">
                  <c:v>1.7104445806321715</c:v>
                </c:pt>
                <c:pt idx="1048" formatCode="0.00">
                  <c:v>1.7163358058424405</c:v>
                </c:pt>
                <c:pt idx="1049" formatCode="0.00">
                  <c:v>1.7897175521850133</c:v>
                </c:pt>
                <c:pt idx="1050" formatCode="0.00">
                  <c:v>1.5546936594543945</c:v>
                </c:pt>
                <c:pt idx="1051" formatCode="0.00">
                  <c:v>0.927960012185014</c:v>
                </c:pt>
                <c:pt idx="1052" formatCode="0.00">
                  <c:v>4.4291236006659997E-2</c:v>
                </c:pt>
                <c:pt idx="1053" formatCode="0.00">
                  <c:v>0</c:v>
                </c:pt>
                <c:pt idx="1054" formatCode="0.00">
                  <c:v>0</c:v>
                </c:pt>
                <c:pt idx="1055" formatCode="0.00">
                  <c:v>0</c:v>
                </c:pt>
                <c:pt idx="1056" formatCode="0.00">
                  <c:v>0</c:v>
                </c:pt>
                <c:pt idx="1057" formatCode="0.00">
                  <c:v>0</c:v>
                </c:pt>
                <c:pt idx="1058" formatCode="0.00">
                  <c:v>0</c:v>
                </c:pt>
                <c:pt idx="1059" formatCode="0.00">
                  <c:v>0</c:v>
                </c:pt>
                <c:pt idx="1060" formatCode="0.00">
                  <c:v>0</c:v>
                </c:pt>
                <c:pt idx="1061" formatCode="0.00">
                  <c:v>0</c:v>
                </c:pt>
                <c:pt idx="1062" formatCode="0.00">
                  <c:v>0</c:v>
                </c:pt>
                <c:pt idx="1063" formatCode="0.00">
                  <c:v>0</c:v>
                </c:pt>
                <c:pt idx="1064" formatCode="0.00">
                  <c:v>1.5709994594824129E-2</c:v>
                </c:pt>
                <c:pt idx="1065" formatCode="0.00">
                  <c:v>0.310534748701004</c:v>
                </c:pt>
                <c:pt idx="1066" formatCode="0.00">
                  <c:v>0.73018098512406926</c:v>
                </c:pt>
                <c:pt idx="1067" formatCode="0.00">
                  <c:v>1.5468040833248284</c:v>
                </c:pt>
                <c:pt idx="1068" formatCode="0.00">
                  <c:v>2.1490511163169619</c:v>
                </c:pt>
                <c:pt idx="1069" formatCode="0.00">
                  <c:v>1.7029511462212978</c:v>
                </c:pt>
                <c:pt idx="1070" formatCode="0.00">
                  <c:v>0.97002060846706861</c:v>
                </c:pt>
                <c:pt idx="1071" formatCode="0.00">
                  <c:v>0.99725058754266649</c:v>
                </c:pt>
                <c:pt idx="1072" formatCode="0.00">
                  <c:v>1.603348232579022</c:v>
                </c:pt>
                <c:pt idx="1073" formatCode="0.00">
                  <c:v>2.3681366036788507</c:v>
                </c:pt>
                <c:pt idx="1074" formatCode="0.00">
                  <c:v>3.0477267023117047</c:v>
                </c:pt>
                <c:pt idx="1075" formatCode="0.00">
                  <c:v>3.9135259066970627</c:v>
                </c:pt>
                <c:pt idx="1076" formatCode="0.00">
                  <c:v>5.124840862874052</c:v>
                </c:pt>
                <c:pt idx="1077" formatCode="0.00">
                  <c:v>6.1717003756499773</c:v>
                </c:pt>
                <c:pt idx="1078" formatCode="0.00">
                  <c:v>6.3711878352195068</c:v>
                </c:pt>
                <c:pt idx="1079" formatCode="0.00">
                  <c:v>5.9414962672321741</c:v>
                </c:pt>
                <c:pt idx="1080" formatCode="0.00">
                  <c:v>5.3973287756184352</c:v>
                </c:pt>
                <c:pt idx="1081" formatCode="0.00">
                  <c:v>5.1708685050400502</c:v>
                </c:pt>
                <c:pt idx="1082" formatCode="0.00">
                  <c:v>4.6725782245980305</c:v>
                </c:pt>
                <c:pt idx="1083" formatCode="0.00">
                  <c:v>3.4521561979750812</c:v>
                </c:pt>
                <c:pt idx="1084" formatCode="0.00">
                  <c:v>2.1016493803541736</c:v>
                </c:pt>
                <c:pt idx="1085" formatCode="0.00">
                  <c:v>0.61735649664950154</c:v>
                </c:pt>
                <c:pt idx="1086" formatCode="0.00">
                  <c:v>0</c:v>
                </c:pt>
                <c:pt idx="1087" formatCode="0.00">
                  <c:v>0.33865460301397493</c:v>
                </c:pt>
                <c:pt idx="1088" formatCode="0.00">
                  <c:v>1.3985976917471727</c:v>
                </c:pt>
                <c:pt idx="1089" formatCode="0.00">
                  <c:v>1.9420358606360597</c:v>
                </c:pt>
                <c:pt idx="1090" formatCode="0.00">
                  <c:v>2.0166610156885318</c:v>
                </c:pt>
                <c:pt idx="1091" formatCode="0.00">
                  <c:v>1.9552114891531376</c:v>
                </c:pt>
                <c:pt idx="1092" formatCode="0.00">
                  <c:v>1.887049875819808</c:v>
                </c:pt>
                <c:pt idx="1093" formatCode="0.00">
                  <c:v>2.0915347158198112</c:v>
                </c:pt>
                <c:pt idx="1094" formatCode="0.00">
                  <c:v>2.7972130078991961</c:v>
                </c:pt>
                <c:pt idx="1095" formatCode="0.00">
                  <c:v>3.7842092443227098</c:v>
                </c:pt>
                <c:pt idx="1096" formatCode="0.00">
                  <c:v>4.1565470557130464</c:v>
                </c:pt>
                <c:pt idx="1097" formatCode="0.00">
                  <c:v>3.6352856803541749</c:v>
                </c:pt>
                <c:pt idx="1098" formatCode="0.00">
                  <c:v>2.8902111566065494</c:v>
                </c:pt>
                <c:pt idx="1099" formatCode="0.00">
                  <c:v>2.0922097347149915</c:v>
                </c:pt>
                <c:pt idx="1100" formatCode="0.00">
                  <c:v>1.033227951957693</c:v>
                </c:pt>
                <c:pt idx="1101" formatCode="0.00">
                  <c:v>0</c:v>
                </c:pt>
                <c:pt idx="1102" formatCode="0.00">
                  <c:v>0</c:v>
                </c:pt>
                <c:pt idx="1103" formatCode="0.00">
                  <c:v>0.59627369726226975</c:v>
                </c:pt>
                <c:pt idx="1104" formatCode="0.00">
                  <c:v>1.793531071949056</c:v>
                </c:pt>
                <c:pt idx="1105" formatCode="0.00">
                  <c:v>3.1139589158198109</c:v>
                </c:pt>
                <c:pt idx="1106" formatCode="0.00">
                  <c:v>4.4220008455135185</c:v>
                </c:pt>
                <c:pt idx="1107" formatCode="0.00">
                  <c:v>4.7966998601613176</c:v>
                </c:pt>
                <c:pt idx="1108" formatCode="0.00">
                  <c:v>3.8699758947149956</c:v>
                </c:pt>
                <c:pt idx="1109" formatCode="0.00">
                  <c:v>2.6588042528333835</c:v>
                </c:pt>
                <c:pt idx="1110" formatCode="0.00">
                  <c:v>1.5309473710721961</c:v>
                </c:pt>
                <c:pt idx="1111" formatCode="0.00">
                  <c:v>0.44434870751324534</c:v>
                </c:pt>
                <c:pt idx="1112" formatCode="0.00">
                  <c:v>0.45037203846176938</c:v>
                </c:pt>
                <c:pt idx="1113" formatCode="0.00">
                  <c:v>1.5510545445980262</c:v>
                </c:pt>
                <c:pt idx="1114" formatCode="0.00">
                  <c:v>3.049402623892226</c:v>
                </c:pt>
                <c:pt idx="1115" formatCode="0.00">
                  <c:v>5.048621740197305</c:v>
                </c:pt>
                <c:pt idx="1116" formatCode="0.00">
                  <c:v>6.4330667387299068</c:v>
                </c:pt>
                <c:pt idx="1117" formatCode="0.00">
                  <c:v>5.7903819448532685</c:v>
                </c:pt>
                <c:pt idx="1118" formatCode="0.00">
                  <c:v>4.0421241489112463</c:v>
                </c:pt>
                <c:pt idx="1119" formatCode="0.00">
                  <c:v>2.6190448048088211</c:v>
                </c:pt>
                <c:pt idx="1120" formatCode="0.00">
                  <c:v>1.3807414865513985</c:v>
                </c:pt>
                <c:pt idx="1121" formatCode="0.00">
                  <c:v>0.67204471241683428</c:v>
                </c:pt>
                <c:pt idx="1122" formatCode="0.00">
                  <c:v>0.99656106790846066</c:v>
                </c:pt>
                <c:pt idx="1123" formatCode="0.00">
                  <c:v>1.4940614538977015</c:v>
                </c:pt>
                <c:pt idx="1124" formatCode="0.00">
                  <c:v>1.3860682634587185</c:v>
                </c:pt>
                <c:pt idx="1125" formatCode="0.00">
                  <c:v>0.43423982999760469</c:v>
                </c:pt>
                <c:pt idx="1126" formatCode="0.00">
                  <c:v>0</c:v>
                </c:pt>
                <c:pt idx="1127" formatCode="0.00">
                  <c:v>0</c:v>
                </c:pt>
                <c:pt idx="1128" formatCode="0.00">
                  <c:v>0</c:v>
                </c:pt>
                <c:pt idx="1129" formatCode="0.00">
                  <c:v>0</c:v>
                </c:pt>
                <c:pt idx="1130" formatCode="0.00">
                  <c:v>0</c:v>
                </c:pt>
                <c:pt idx="1131" formatCode="0.00">
                  <c:v>0</c:v>
                </c:pt>
                <c:pt idx="1132" formatCode="0.00">
                  <c:v>0</c:v>
                </c:pt>
                <c:pt idx="1133" formatCode="0.00">
                  <c:v>0</c:v>
                </c:pt>
                <c:pt idx="1134" formatCode="0.00">
                  <c:v>0</c:v>
                </c:pt>
                <c:pt idx="1135" formatCode="0.00">
                  <c:v>0</c:v>
                </c:pt>
                <c:pt idx="1136" formatCode="0.00">
                  <c:v>0</c:v>
                </c:pt>
                <c:pt idx="1137" formatCode="0.00">
                  <c:v>0</c:v>
                </c:pt>
                <c:pt idx="1138" formatCode="0.00">
                  <c:v>0</c:v>
                </c:pt>
                <c:pt idx="1139" formatCode="0.00">
                  <c:v>0</c:v>
                </c:pt>
                <c:pt idx="1140" formatCode="0.00">
                  <c:v>0.1870797643041428</c:v>
                </c:pt>
                <c:pt idx="1141" formatCode="0.00">
                  <c:v>0.30462753759954514</c:v>
                </c:pt>
                <c:pt idx="1142" formatCode="0.00">
                  <c:v>0.37931656091587052</c:v>
                </c:pt>
                <c:pt idx="1143" formatCode="0.00">
                  <c:v>0.56841115182012603</c:v>
                </c:pt>
                <c:pt idx="1144" formatCode="0.00">
                  <c:v>1.0387755047309837</c:v>
                </c:pt>
                <c:pt idx="1145" formatCode="0.00">
                  <c:v>1.683435141862095</c:v>
                </c:pt>
                <c:pt idx="1146" formatCode="0.00">
                  <c:v>1.7895385503076788</c:v>
                </c:pt>
                <c:pt idx="1147" formatCode="0.00">
                  <c:v>1.1024240065207829</c:v>
                </c:pt>
                <c:pt idx="1148" formatCode="0.00">
                  <c:v>0</c:v>
                </c:pt>
                <c:pt idx="1149" formatCode="0.00">
                  <c:v>0</c:v>
                </c:pt>
                <c:pt idx="1150" formatCode="0.00">
                  <c:v>0</c:v>
                </c:pt>
                <c:pt idx="1151" formatCode="0.00">
                  <c:v>0</c:v>
                </c:pt>
                <c:pt idx="1152" formatCode="0.00">
                  <c:v>0</c:v>
                </c:pt>
                <c:pt idx="1153" formatCode="0.00">
                  <c:v>0.19654692792815759</c:v>
                </c:pt>
                <c:pt idx="1154" formatCode="0.00">
                  <c:v>0.46084706126149111</c:v>
                </c:pt>
                <c:pt idx="1155" formatCode="0.00">
                  <c:v>1.3265971161501684</c:v>
                </c:pt>
                <c:pt idx="1156" formatCode="0.00">
                  <c:v>2.7674316415661155</c:v>
                </c:pt>
                <c:pt idx="1157" formatCode="0.00">
                  <c:v>3.6695447950548994</c:v>
                </c:pt>
                <c:pt idx="1158" formatCode="0.00">
                  <c:v>3.5986133953936146</c:v>
                </c:pt>
                <c:pt idx="1159" formatCode="0.00">
                  <c:v>4.0048836157314014</c:v>
                </c:pt>
                <c:pt idx="1160" formatCode="0.00">
                  <c:v>5.115003597118978</c:v>
                </c:pt>
                <c:pt idx="1161" formatCode="0.00">
                  <c:v>6.4520284512146073</c:v>
                </c:pt>
                <c:pt idx="1162" formatCode="0.00">
                  <c:v>7.2173521694804883</c:v>
                </c:pt>
                <c:pt idx="1163" formatCode="0.00">
                  <c:v>7.1334755781885697</c:v>
                </c:pt>
                <c:pt idx="1164" formatCode="0.00">
                  <c:v>6.9821806151663459</c:v>
                </c:pt>
                <c:pt idx="1165" formatCode="0.00">
                  <c:v>7.2014209322979443</c:v>
                </c:pt>
                <c:pt idx="1166" formatCode="0.00">
                  <c:v>7.5216930846471515</c:v>
                </c:pt>
                <c:pt idx="1167" formatCode="0.00">
                  <c:v>7.824392327799278</c:v>
                </c:pt>
                <c:pt idx="1168" formatCode="0.00">
                  <c:v>6.6825776025389301</c:v>
                </c:pt>
                <c:pt idx="1169" formatCode="0.00">
                  <c:v>5.275500992261617</c:v>
                </c:pt>
                <c:pt idx="1170" formatCode="0.00">
                  <c:v>5.8675691756735606</c:v>
                </c:pt>
                <c:pt idx="1171" formatCode="0.00">
                  <c:v>6.4742770017829043</c:v>
                </c:pt>
                <c:pt idx="1172" formatCode="0.00">
                  <c:v>6.4445896855352842</c:v>
                </c:pt>
                <c:pt idx="1173" formatCode="0.00">
                  <c:v>6.487591152787064</c:v>
                </c:pt>
                <c:pt idx="1174" formatCode="0.00">
                  <c:v>6.4207912751550786</c:v>
                </c:pt>
                <c:pt idx="1175" formatCode="0.00">
                  <c:v>6.3204890874477986</c:v>
                </c:pt>
                <c:pt idx="1176" formatCode="0.00">
                  <c:v>6.2978454652966152</c:v>
                </c:pt>
                <c:pt idx="1177" formatCode="0.00">
                  <c:v>6.1607910577122196</c:v>
                </c:pt>
                <c:pt idx="1178" formatCode="0.00">
                  <c:v>5.9910683964829765</c:v>
                </c:pt>
                <c:pt idx="1179" formatCode="0.00">
                  <c:v>6.0033356226057322</c:v>
                </c:pt>
                <c:pt idx="1180" formatCode="0.00">
                  <c:v>6.3182215793511673</c:v>
                </c:pt>
                <c:pt idx="1181" formatCode="0.00">
                  <c:v>6.6682144900606142</c:v>
                </c:pt>
                <c:pt idx="1182" formatCode="0.00">
                  <c:v>6.8187796764314133</c:v>
                </c:pt>
                <c:pt idx="1183" formatCode="0.00">
                  <c:v>6.8674352475188813</c:v>
                </c:pt>
                <c:pt idx="1184" formatCode="0.00">
                  <c:v>6.6899089713828896</c:v>
                </c:pt>
                <c:pt idx="1185" formatCode="0.00">
                  <c:v>6.4780878027559581</c:v>
                </c:pt>
                <c:pt idx="1186" formatCode="0.00">
                  <c:v>6.3548090823029302</c:v>
                </c:pt>
                <c:pt idx="1187" formatCode="0.00">
                  <c:v>6.1072405283998252</c:v>
                </c:pt>
                <c:pt idx="1188" formatCode="0.00">
                  <c:v>5.6119946007454047</c:v>
                </c:pt>
                <c:pt idx="1189" formatCode="0.00">
                  <c:v>5.2882269374120749</c:v>
                </c:pt>
                <c:pt idx="1190" formatCode="0.00">
                  <c:v>5.2882269374120749</c:v>
                </c:pt>
                <c:pt idx="1191" formatCode="0.00">
                  <c:v>5.2882269374120749</c:v>
                </c:pt>
                <c:pt idx="1192" formatCode="0.00">
                  <c:v>5.2882269374120749</c:v>
                </c:pt>
                <c:pt idx="1193" formatCode="0.00">
                  <c:v>5.2882269374120749</c:v>
                </c:pt>
                <c:pt idx="1194" formatCode="0.00">
                  <c:v>5.2882269374120749</c:v>
                </c:pt>
                <c:pt idx="1195" formatCode="0.00">
                  <c:v>5.2882269374120749</c:v>
                </c:pt>
                <c:pt idx="1196" formatCode="0.00">
                  <c:v>5.2882269374120749</c:v>
                </c:pt>
                <c:pt idx="1197" formatCode="0.00">
                  <c:v>5.3961494918565283</c:v>
                </c:pt>
                <c:pt idx="1198" formatCode="0.00">
                  <c:v>5.4101799368139627</c:v>
                </c:pt>
                <c:pt idx="1199" formatCode="0.00">
                  <c:v>5.4101799368139476</c:v>
                </c:pt>
                <c:pt idx="1200" formatCode="0.00">
                  <c:v>5.8568544881353768</c:v>
                </c:pt>
                <c:pt idx="1201" formatCode="0.00">
                  <c:v>6.3496751750420781</c:v>
                </c:pt>
                <c:pt idx="1202" formatCode="0.00">
                  <c:v>6.8623199047518435</c:v>
                </c:pt>
                <c:pt idx="1203" formatCode="0.00">
                  <c:v>7.3191662201412475</c:v>
                </c:pt>
                <c:pt idx="1204" formatCode="0.00">
                  <c:v>7.228044666982167</c:v>
                </c:pt>
                <c:pt idx="1205" formatCode="0.00">
                  <c:v>6.8790433839952554</c:v>
                </c:pt>
                <c:pt idx="1206" formatCode="0.00">
                  <c:v>6.4942173438028767</c:v>
                </c:pt>
                <c:pt idx="1207" formatCode="0.00">
                  <c:v>6.1881349431570225</c:v>
                </c:pt>
                <c:pt idx="1208" formatCode="0.00">
                  <c:v>6.090893184510044</c:v>
                </c:pt>
                <c:pt idx="1209" formatCode="0.00">
                  <c:v>6.1061225330679836</c:v>
                </c:pt>
                <c:pt idx="1210" formatCode="0.00">
                  <c:v>6.1213795395076804</c:v>
                </c:pt>
                <c:pt idx="1211" formatCode="0.00">
                  <c:v>6.0237570700615306</c:v>
                </c:pt>
                <c:pt idx="1212" formatCode="0.00">
                  <c:v>5.9108499078392986</c:v>
                </c:pt>
                <c:pt idx="1213" formatCode="0.00">
                  <c:v>5.9108499078392986</c:v>
                </c:pt>
                <c:pt idx="1214" formatCode="0.00">
                  <c:v>5.7979427456170667</c:v>
                </c:pt>
                <c:pt idx="1215" formatCode="0.00">
                  <c:v>5.7830058161743336</c:v>
                </c:pt>
                <c:pt idx="1216" formatCode="0.00">
                  <c:v>5.8957970572854546</c:v>
                </c:pt>
                <c:pt idx="1217" formatCode="0.00">
                  <c:v>5.8957970572854546</c:v>
                </c:pt>
                <c:pt idx="1218" formatCode="0.00">
                  <c:v>5.7830058161743505</c:v>
                </c:pt>
                <c:pt idx="1219" formatCode="0.00">
                  <c:v>5.6554212530679759</c:v>
                </c:pt>
                <c:pt idx="1220" formatCode="0.00">
                  <c:v>5.6406555889544814</c:v>
                </c:pt>
                <c:pt idx="1221" formatCode="0.00">
                  <c:v>5.6259175542681499</c:v>
                </c:pt>
                <c:pt idx="1222" formatCode="0.00">
                  <c:v>5.4988795638876624</c:v>
                </c:pt>
                <c:pt idx="1223" formatCode="0.00">
                  <c:v>5.2455817988925322</c:v>
                </c:pt>
                <c:pt idx="1224" formatCode="0.00">
                  <c:v>5.0910761662174675</c:v>
                </c:pt>
                <c:pt idx="1225" formatCode="0.00">
                  <c:v>4.9375129324129219</c:v>
                </c:pt>
                <c:pt idx="1226" formatCode="0.00">
                  <c:v>4.9930784210346921</c:v>
                </c:pt>
                <c:pt idx="1227" formatCode="0.00">
                  <c:v>5.1867338938729048</c:v>
                </c:pt>
                <c:pt idx="1228" formatCode="0.00">
                  <c:v>5.2690978755468532</c:v>
                </c:pt>
                <c:pt idx="1229" formatCode="0.00">
                  <c:v>5.2549682259217985</c:v>
                </c:pt>
                <c:pt idx="1230" formatCode="0.00">
                  <c:v>5.2267901645857009</c:v>
                </c:pt>
                <c:pt idx="1231" formatCode="0.00">
                  <c:v>5.212741695965434</c:v>
                </c:pt>
                <c:pt idx="1232" formatCode="0.00">
                  <c:v>5.074948448325185</c:v>
                </c:pt>
                <c:pt idx="1233" formatCode="0.00">
                  <c:v>5.1568175711953401</c:v>
                </c:pt>
                <c:pt idx="1234" formatCode="0.00">
                  <c:v>5.3617628929352854</c:v>
                </c:pt>
                <c:pt idx="1235" formatCode="0.00">
                  <c:v>5.3617628929352694</c:v>
                </c:pt>
                <c:pt idx="1236" formatCode="0.00">
                  <c:v>5.3476441758278641</c:v>
                </c:pt>
                <c:pt idx="1237" formatCode="0.00">
                  <c:v>5.2383305680500927</c:v>
                </c:pt>
                <c:pt idx="1238" formatCode="0.00">
                  <c:v>4.9922419145859243</c:v>
                </c:pt>
                <c:pt idx="1239" formatCode="0.00">
                  <c:v>4.6383378098325849</c:v>
                </c:pt>
                <c:pt idx="1240" formatCode="0.00">
                  <c:v>4.1390766009420554</c:v>
                </c:pt>
                <c:pt idx="1241" formatCode="0.00">
                  <c:v>3.7405951239553779</c:v>
                </c:pt>
                <c:pt idx="1242" formatCode="0.00">
                  <c:v>3.5371980037738151</c:v>
                </c:pt>
                <c:pt idx="1243" formatCode="0.00">
                  <c:v>3.5605642959419117</c:v>
                </c:pt>
                <c:pt idx="1244" formatCode="0.00">
                  <c:v>3.5835806664805854</c:v>
                </c:pt>
                <c:pt idx="1245" formatCode="0.00">
                  <c:v>3.5135982196914721</c:v>
                </c:pt>
                <c:pt idx="1246" formatCode="0.00">
                  <c:v>3.433116816524028</c:v>
                </c:pt>
                <c:pt idx="1247" formatCode="0.00">
                  <c:v>3.4679461408641883</c:v>
                </c:pt>
                <c:pt idx="1248" formatCode="0.00">
                  <c:v>3.2980400267272834</c:v>
                </c:pt>
                <c:pt idx="1249" formatCode="0.00">
                  <c:v>3.1196003913466943</c:v>
                </c:pt>
                <c:pt idx="1250" formatCode="0.00">
                  <c:v>3.0445058520197343</c:v>
                </c:pt>
                <c:pt idx="1251" formatCode="0.00">
                  <c:v>2.9706201499260256</c:v>
                </c:pt>
                <c:pt idx="1252" formatCode="0.00">
                  <c:v>2.9968142329118121</c:v>
                </c:pt>
                <c:pt idx="1253" formatCode="0.00">
                  <c:v>3.0329480355554446</c:v>
                </c:pt>
                <c:pt idx="1254" formatCode="0.00">
                  <c:v>2.9710687684156953</c:v>
                </c:pt>
                <c:pt idx="1255" formatCode="0.00">
                  <c:v>2.9100509930744076</c:v>
                </c:pt>
                <c:pt idx="1256" formatCode="0.00">
                  <c:v>2.8498885633355959</c:v>
                </c:pt>
                <c:pt idx="1257" formatCode="0.00">
                  <c:v>2.7905753330033516</c:v>
                </c:pt>
                <c:pt idx="1258" formatCode="0.00">
                  <c:v>2.7321051558817175</c:v>
                </c:pt>
                <c:pt idx="1259" formatCode="0.00">
                  <c:v>2.6744718857747465</c:v>
                </c:pt>
                <c:pt idx="1260" formatCode="0.00">
                  <c:v>2.6176693764865044</c:v>
                </c:pt>
                <c:pt idx="1261" formatCode="0.00">
                  <c:v>2.6543124495987933</c:v>
                </c:pt>
                <c:pt idx="1262" formatCode="0.00">
                  <c:v>2.7917928027041929</c:v>
                </c:pt>
                <c:pt idx="1263" formatCode="0.00">
                  <c:v>2.9371457363257338</c:v>
                </c:pt>
                <c:pt idx="1264" formatCode="0.00">
                  <c:v>3.2732541815745742</c:v>
                </c:pt>
                <c:pt idx="1265" formatCode="0.00">
                  <c:v>3.6381738393523442</c:v>
                </c:pt>
                <c:pt idx="1266" formatCode="0.00">
                  <c:v>3.9227200206993151</c:v>
                </c:pt>
                <c:pt idx="1267" formatCode="0.00">
                  <c:v>4.1388111797366287</c:v>
                </c:pt>
                <c:pt idx="1268" formatCode="0.00">
                  <c:v>4.0803718738153094</c:v>
                </c:pt>
                <c:pt idx="1269" formatCode="0.00">
                  <c:v>4.0103811153966769</c:v>
                </c:pt>
                <c:pt idx="1270" formatCode="0.00">
                  <c:v>3.8475122253479372</c:v>
                </c:pt>
                <c:pt idx="1271" formatCode="0.00">
                  <c:v>3.477492038681266</c:v>
                </c:pt>
                <c:pt idx="1272" formatCode="0.00">
                  <c:v>3.1799222753966849</c:v>
                </c:pt>
                <c:pt idx="1273" formatCode="0.00">
                  <c:v>2.9661592611379168</c:v>
                </c:pt>
                <c:pt idx="1274" formatCode="0.00">
                  <c:v>2.836057800946326</c:v>
                </c:pt>
                <c:pt idx="1275" formatCode="0.00">
                  <c:v>2.8892390650955879</c:v>
                </c:pt>
                <c:pt idx="1276" formatCode="0.00">
                  <c:v>2.9514136413175986</c:v>
                </c:pt>
                <c:pt idx="1277" formatCode="0.00">
                  <c:v>3.0130929544241756</c:v>
                </c:pt>
                <c:pt idx="1278" formatCode="0.00">
                  <c:v>3.2641019453696258</c:v>
                </c:pt>
                <c:pt idx="1279" formatCode="0.00">
                  <c:v>3.5343140553696233</c:v>
                </c:pt>
                <c:pt idx="1280" formatCode="0.00">
                  <c:v>3.6347866971643907</c:v>
                </c:pt>
                <c:pt idx="1281" formatCode="0.00">
                  <c:v>3.7355133188686174</c:v>
                </c:pt>
                <c:pt idx="1282" formatCode="0.00">
                  <c:v>3.8471942280461597</c:v>
                </c:pt>
                <c:pt idx="1283" formatCode="0.00">
                  <c:v>3.6871290238724934</c:v>
                </c:pt>
                <c:pt idx="1284" formatCode="0.00">
                  <c:v>3.5963627938724989</c:v>
                </c:pt>
                <c:pt idx="1285" formatCode="0.00">
                  <c:v>3.60678206416548</c:v>
                </c:pt>
                <c:pt idx="1286" formatCode="0.00">
                  <c:v>3.5158999130543611</c:v>
                </c:pt>
                <c:pt idx="1287" formatCode="0.00">
                  <c:v>3.3341356108321358</c:v>
                </c:pt>
                <c:pt idx="1288" formatCode="0.00">
                  <c:v>3.1327142590953665</c:v>
                </c:pt>
                <c:pt idx="1289" formatCode="0.00">
                  <c:v>3.0227277489369357</c:v>
                </c:pt>
                <c:pt idx="1290" formatCode="0.00">
                  <c:v>2.8137484287029593</c:v>
                </c:pt>
                <c:pt idx="1291" formatCode="0.00">
                  <c:v>2.686927623748657</c:v>
                </c:pt>
                <c:pt idx="1292" formatCode="0.00">
                  <c:v>2.7396727831992602</c:v>
                </c:pt>
                <c:pt idx="1293" formatCode="0.00">
                  <c:v>2.7122562449670902</c:v>
                </c:pt>
                <c:pt idx="1294" formatCode="0.00">
                  <c:v>2.4993421017829029</c:v>
                </c:pt>
                <c:pt idx="1295" formatCode="0.00">
                  <c:v>2.3679237103629562</c:v>
                </c:pt>
                <c:pt idx="1296" formatCode="0.00">
                  <c:v>2.3253757091202418</c:v>
                </c:pt>
                <c:pt idx="1297" formatCode="0.00">
                  <c:v>2.4565487945617286</c:v>
                </c:pt>
                <c:pt idx="1298" formatCode="0.00">
                  <c:v>2.7758819565952626</c:v>
                </c:pt>
                <c:pt idx="1299" formatCode="0.00">
                  <c:v>3.1114288378957804</c:v>
                </c:pt>
                <c:pt idx="1300" formatCode="0.00">
                  <c:v>3.3795991032619317</c:v>
                </c:pt>
                <c:pt idx="1301" formatCode="0.00">
                  <c:v>3.5721811575847409</c:v>
                </c:pt>
                <c:pt idx="1302" formatCode="0.00">
                  <c:v>3.6024775937532492</c:v>
                </c:pt>
                <c:pt idx="1303" formatCode="0.00">
                  <c:v>3.5357249785144607</c:v>
                </c:pt>
                <c:pt idx="1304" formatCode="0.00">
                  <c:v>3.5558827531489441</c:v>
                </c:pt>
                <c:pt idx="1305" formatCode="0.00">
                  <c:v>3.6636466719602132</c:v>
                </c:pt>
                <c:pt idx="1306" formatCode="0.00">
                  <c:v>3.6066526483254395</c:v>
                </c:pt>
                <c:pt idx="1307" formatCode="0.00">
                  <c:v>3.4409029726607248</c:v>
                </c:pt>
                <c:pt idx="1308" formatCode="0.00">
                  <c:v>3.3628112540456496</c:v>
                </c:pt>
                <c:pt idx="1309" formatCode="0.00">
                  <c:v>3.2747112096012101</c:v>
                </c:pt>
                <c:pt idx="1310" formatCode="0.00">
                  <c:v>3.1866111651567706</c:v>
                </c:pt>
                <c:pt idx="1311" formatCode="0.00">
                  <c:v>3.1769506026607268</c:v>
                </c:pt>
                <c:pt idx="1312" formatCode="0.00">
                  <c:v>3.1769506026607144</c:v>
                </c:pt>
                <c:pt idx="1313" formatCode="0.00">
                  <c:v>3.0794434349920992</c:v>
                </c:pt>
                <c:pt idx="1314" formatCode="0.00">
                  <c:v>2.9821896781407369</c:v>
                </c:pt>
                <c:pt idx="1315" formatCode="0.00">
                  <c:v>2.788442283071324</c:v>
                </c:pt>
                <c:pt idx="1316" formatCode="0.00">
                  <c:v>2.7612390868980197</c:v>
                </c:pt>
                <c:pt idx="1317" formatCode="0.00">
                  <c:v>2.7432106595436734</c:v>
                </c:pt>
                <c:pt idx="1318" formatCode="0.00">
                  <c:v>2.3699557245617213</c:v>
                </c:pt>
                <c:pt idx="1319" formatCode="0.00">
                  <c:v>2.2336481107031378</c:v>
                </c:pt>
                <c:pt idx="1320" formatCode="0.00">
                  <c:v>2.3717948759696412</c:v>
                </c:pt>
                <c:pt idx="1321" formatCode="0.00">
                  <c:v>2.848303138007418</c:v>
                </c:pt>
                <c:pt idx="1322" formatCode="0.00">
                  <c:v>3.6331269053772326</c:v>
                </c:pt>
                <c:pt idx="1323" formatCode="0.00">
                  <c:v>4.2841952497452125</c:v>
                </c:pt>
                <c:pt idx="1324" formatCode="0.00">
                  <c:v>4.9916761893087997</c:v>
                </c:pt>
                <c:pt idx="1325" formatCode="0.00">
                  <c:v>5.7545563542681721</c:v>
                </c:pt>
                <c:pt idx="1326" formatCode="0.00">
                  <c:v>6.2364351553696364</c:v>
                </c:pt>
                <c:pt idx="1327" formatCode="0.00">
                  <c:v>5.9861797196335793</c:v>
                </c:pt>
                <c:pt idx="1328" formatCode="0.00">
                  <c:v>5.2052890201557585</c:v>
                </c:pt>
                <c:pt idx="1329" formatCode="0.00">
                  <c:v>4.4255880679433082</c:v>
                </c:pt>
                <c:pt idx="1330" formatCode="0.00">
                  <c:v>3.9794926751550839</c:v>
                </c:pt>
                <c:pt idx="1331" formatCode="0.00">
                  <c:v>3.7917004751550807</c:v>
                </c:pt>
                <c:pt idx="1332" formatCode="0.00">
                  <c:v>3.7917004751550807</c:v>
                </c:pt>
                <c:pt idx="1333" formatCode="0.00">
                  <c:v>3.7917004751550807</c:v>
                </c:pt>
                <c:pt idx="1334" formatCode="0.00">
                  <c:v>3.6978043751550862</c:v>
                </c:pt>
                <c:pt idx="1335" formatCode="0.00">
                  <c:v>3.4056871438813165</c:v>
                </c:pt>
                <c:pt idx="1336" formatCode="0.00">
                  <c:v>3.1876735238116058</c:v>
                </c:pt>
                <c:pt idx="1337" formatCode="0.00">
                  <c:v>3.1574266712668799</c:v>
                </c:pt>
                <c:pt idx="1338" formatCode="0.00">
                  <c:v>3.3128592379726172</c:v>
                </c:pt>
                <c:pt idx="1339" formatCode="0.00">
                  <c:v>3.4879011595987852</c:v>
                </c:pt>
                <c:pt idx="1340" formatCode="0.00">
                  <c:v>3.5699970853479268</c:v>
                </c:pt>
                <c:pt idx="1341" formatCode="0.00">
                  <c:v>3.6625021320146018</c:v>
                </c:pt>
                <c:pt idx="1342" formatCode="0.00">
                  <c:v>3.7550071786812764</c:v>
                </c:pt>
                <c:pt idx="1343" formatCode="0.00">
                  <c:v>3.8583850307099019</c:v>
                </c:pt>
                <c:pt idx="1344" formatCode="0.00">
                  <c:v>4.1474912379726092</c:v>
                </c:pt>
                <c:pt idx="1345" formatCode="0.00">
                  <c:v>4.4722940951231154</c:v>
                </c:pt>
                <c:pt idx="1346" formatCode="0.00">
                  <c:v>4.519252325721081</c:v>
                </c:pt>
                <c:pt idx="1347" formatCode="0.00">
                  <c:v>4.4724504753060508</c:v>
                </c:pt>
                <c:pt idx="1348" formatCode="0.00">
                  <c:v>4.224412668582497</c:v>
                </c:pt>
                <c:pt idx="1349" formatCode="0.00">
                  <c:v>3.952132804973099</c:v>
                </c:pt>
                <c:pt idx="1350" formatCode="0.00">
                  <c:v>3.6683579249731149</c:v>
                </c:pt>
                <c:pt idx="1351" formatCode="0.00">
                  <c:v>2.9862636449219893</c:v>
                </c:pt>
                <c:pt idx="1352" formatCode="0.00">
                  <c:v>2.075221598886412</c:v>
                </c:pt>
                <c:pt idx="1353" formatCode="0.00">
                  <c:v>1.3344581865077962</c:v>
                </c:pt>
                <c:pt idx="1354" formatCode="0.00">
                  <c:v>0.95710684576204053</c:v>
                </c:pt>
                <c:pt idx="1355" formatCode="0.00">
                  <c:v>0.7719090001322626</c:v>
                </c:pt>
                <c:pt idx="1356" formatCode="0.00">
                  <c:v>0.58807046648227257</c:v>
                </c:pt>
                <c:pt idx="1357" formatCode="0.00">
                  <c:v>0.32698070861084355</c:v>
                </c:pt>
                <c:pt idx="1358" formatCode="0.00">
                  <c:v>0</c:v>
                </c:pt>
                <c:pt idx="1359" formatCode="0.00">
                  <c:v>0</c:v>
                </c:pt>
                <c:pt idx="1360" formatCode="0.00">
                  <c:v>0</c:v>
                </c:pt>
                <c:pt idx="1361" formatCode="0.00">
                  <c:v>0</c:v>
                </c:pt>
                <c:pt idx="1362" formatCode="0.00">
                  <c:v>0</c:v>
                </c:pt>
                <c:pt idx="1363" formatCode="0.00">
                  <c:v>0</c:v>
                </c:pt>
                <c:pt idx="1364" formatCode="0.00">
                  <c:v>0.72342187440240313</c:v>
                </c:pt>
                <c:pt idx="1365" formatCode="0.00">
                  <c:v>2.0914188875919364</c:v>
                </c:pt>
                <c:pt idx="1366" formatCode="0.00">
                  <c:v>3.393355618710296</c:v>
                </c:pt>
                <c:pt idx="1367" formatCode="0.00">
                  <c:v>3.6654286029356467</c:v>
                </c:pt>
                <c:pt idx="1368" formatCode="0.00">
                  <c:v>2.7990566579750875</c:v>
                </c:pt>
                <c:pt idx="1369" formatCode="0.00">
                  <c:v>1.6443332118870613</c:v>
                </c:pt>
                <c:pt idx="1370" formatCode="0.00">
                  <c:v>0.15898779288553103</c:v>
                </c:pt>
                <c:pt idx="1371" formatCode="0.00">
                  <c:v>0</c:v>
                </c:pt>
                <c:pt idx="1372" formatCode="0.00">
                  <c:v>0.37187456528238833</c:v>
                </c:pt>
                <c:pt idx="1373" formatCode="0.00">
                  <c:v>1.4209812307218976</c:v>
                </c:pt>
                <c:pt idx="1374" formatCode="0.00">
                  <c:v>1.822995644055232</c:v>
                </c:pt>
                <c:pt idx="1375" formatCode="0.00">
                  <c:v>1.4879836329441207</c:v>
                </c:pt>
                <c:pt idx="1376" formatCode="0.00">
                  <c:v>0.72882231360988547</c:v>
                </c:pt>
                <c:pt idx="1377" formatCode="0.00">
                  <c:v>0</c:v>
                </c:pt>
                <c:pt idx="1378" formatCode="0.00">
                  <c:v>0</c:v>
                </c:pt>
                <c:pt idx="1379" formatCode="0.00">
                  <c:v>0</c:v>
                </c:pt>
                <c:pt idx="1380" formatCode="0.00">
                  <c:v>0</c:v>
                </c:pt>
                <c:pt idx="1381" formatCode="0.00">
                  <c:v>0</c:v>
                </c:pt>
                <c:pt idx="1382" formatCode="0.00">
                  <c:v>0</c:v>
                </c:pt>
                <c:pt idx="1383" formatCode="0.00">
                  <c:v>0</c:v>
                </c:pt>
                <c:pt idx="1384" formatCode="0.00">
                  <c:v>0.43005297302733764</c:v>
                </c:pt>
                <c:pt idx="1385" formatCode="0.00">
                  <c:v>2.4812164523017293</c:v>
                </c:pt>
                <c:pt idx="1386" formatCode="0.00">
                  <c:v>3.0879794984628424</c:v>
                </c:pt>
                <c:pt idx="1387" formatCode="0.00">
                  <c:v>2.3409276557994576</c:v>
                </c:pt>
                <c:pt idx="1388" formatCode="0.00">
                  <c:v>1.6613268174257123</c:v>
                </c:pt>
                <c:pt idx="1389" formatCode="0.00">
                  <c:v>2.019096128084473</c:v>
                </c:pt>
                <c:pt idx="1390" formatCode="0.00">
                  <c:v>3.1464568559207478</c:v>
                </c:pt>
                <c:pt idx="1391" formatCode="0.00">
                  <c:v>4.5290555255989418</c:v>
                </c:pt>
                <c:pt idx="1392" formatCode="0.00">
                  <c:v>5.3572457464343941</c:v>
                </c:pt>
                <c:pt idx="1393" formatCode="0.00">
                  <c:v>5.0540067982169683</c:v>
                </c:pt>
                <c:pt idx="1394" formatCode="0.00">
                  <c:v>4.0362857539655028</c:v>
                </c:pt>
                <c:pt idx="1395" formatCode="0.00">
                  <c:v>2.9334193569943907</c:v>
                </c:pt>
                <c:pt idx="1396" formatCode="0.00">
                  <c:v>2.0282812474007903</c:v>
                </c:pt>
                <c:pt idx="1397" formatCode="0.00">
                  <c:v>1.5191557274007921</c:v>
                </c:pt>
                <c:pt idx="1398" formatCode="0.00">
                  <c:v>1.1274820822334992</c:v>
                </c:pt>
                <c:pt idx="1399" formatCode="0.00">
                  <c:v>0.65937296053768846</c:v>
                </c:pt>
                <c:pt idx="1400" formatCode="0.00">
                  <c:v>0.31568919467099288</c:v>
                </c:pt>
                <c:pt idx="1401" formatCode="0.00">
                  <c:v>0</c:v>
                </c:pt>
                <c:pt idx="1402" formatCode="0.00">
                  <c:v>0</c:v>
                </c:pt>
                <c:pt idx="1403" formatCode="0.00">
                  <c:v>0</c:v>
                </c:pt>
                <c:pt idx="1404" formatCode="0.00">
                  <c:v>0</c:v>
                </c:pt>
                <c:pt idx="1405" formatCode="0.00">
                  <c:v>0</c:v>
                </c:pt>
                <c:pt idx="1406" formatCode="0.00">
                  <c:v>0</c:v>
                </c:pt>
                <c:pt idx="1407" formatCode="0.00">
                  <c:v>0</c:v>
                </c:pt>
                <c:pt idx="1408" formatCode="0.00">
                  <c:v>0</c:v>
                </c:pt>
                <c:pt idx="1409" formatCode="0.00">
                  <c:v>0</c:v>
                </c:pt>
                <c:pt idx="1410" formatCode="0.00">
                  <c:v>0.4209860803291266</c:v>
                </c:pt>
                <c:pt idx="1411" formatCode="0.00">
                  <c:v>0.71487114302733834</c:v>
                </c:pt>
                <c:pt idx="1412" formatCode="0.00">
                  <c:v>0.56214613643281297</c:v>
                </c:pt>
                <c:pt idx="1413" formatCode="0.00">
                  <c:v>0.4005766608928325</c:v>
                </c:pt>
                <c:pt idx="1414" formatCode="0.00">
                  <c:v>0.29984561983470104</c:v>
                </c:pt>
                <c:pt idx="1415" formatCode="0.00">
                  <c:v>0.41649867354039521</c:v>
                </c:pt>
                <c:pt idx="1416" formatCode="0.00">
                  <c:v>0.97794200401690567</c:v>
                </c:pt>
                <c:pt idx="1417" formatCode="0.00">
                  <c:v>1.9546393436189713</c:v>
                </c:pt>
                <c:pt idx="1418" formatCode="0.00">
                  <c:v>3.010195871288964</c:v>
                </c:pt>
                <c:pt idx="1419" formatCode="0.00">
                  <c:v>3.6909468039064994</c:v>
                </c:pt>
                <c:pt idx="1420" formatCode="0.00">
                  <c:v>3.5865939050165343</c:v>
                </c:pt>
                <c:pt idx="1421" formatCode="0.00">
                  <c:v>2.5310212276092616</c:v>
                </c:pt>
                <c:pt idx="1422" formatCode="0.00">
                  <c:v>0.99840529605454031</c:v>
                </c:pt>
                <c:pt idx="1423" formatCode="0.00">
                  <c:v>0</c:v>
                </c:pt>
                <c:pt idx="1424" formatCode="0.00">
                  <c:v>0</c:v>
                </c:pt>
                <c:pt idx="1425" formatCode="0.00">
                  <c:v>0</c:v>
                </c:pt>
                <c:pt idx="1426" formatCode="0.00">
                  <c:v>0.4514205762304383</c:v>
                </c:pt>
                <c:pt idx="1427" formatCode="0.00">
                  <c:v>1.5416955854046117</c:v>
                </c:pt>
                <c:pt idx="1428" formatCode="0.00">
                  <c:v>2.8584944582604388</c:v>
                </c:pt>
                <c:pt idx="1429" formatCode="0.00">
                  <c:v>3.4306538239851614</c:v>
                </c:pt>
                <c:pt idx="1430" formatCode="0.00">
                  <c:v>2.4561055388307347</c:v>
                </c:pt>
                <c:pt idx="1431" formatCode="0.00">
                  <c:v>1.0804024700433861</c:v>
                </c:pt>
                <c:pt idx="1432" formatCode="0.00">
                  <c:v>0</c:v>
                </c:pt>
                <c:pt idx="1433" formatCode="0.00">
                  <c:v>0</c:v>
                </c:pt>
                <c:pt idx="1434" formatCode="0.00">
                  <c:v>0</c:v>
                </c:pt>
                <c:pt idx="1435" formatCode="0.00">
                  <c:v>0</c:v>
                </c:pt>
                <c:pt idx="1436" formatCode="0.00">
                  <c:v>0</c:v>
                </c:pt>
                <c:pt idx="1437" formatCode="0.00">
                  <c:v>0</c:v>
                </c:pt>
                <c:pt idx="1438" formatCode="0.00">
                  <c:v>0.13356988630653838</c:v>
                </c:pt>
                <c:pt idx="1439" formatCode="0.00">
                  <c:v>0.80219806337898258</c:v>
                </c:pt>
                <c:pt idx="1440" formatCode="0.00">
                  <c:v>0.93830086073326679</c:v>
                </c:pt>
                <c:pt idx="1441" formatCode="0.00">
                  <c:v>0.65083589385360052</c:v>
                </c:pt>
                <c:pt idx="1442" formatCode="0.00">
                  <c:v>0.24435939240830445</c:v>
                </c:pt>
                <c:pt idx="1443" formatCode="0.00">
                  <c:v>0</c:v>
                </c:pt>
                <c:pt idx="1444" formatCode="0.00">
                  <c:v>0</c:v>
                </c:pt>
                <c:pt idx="1445" formatCode="0.00">
                  <c:v>0</c:v>
                </c:pt>
                <c:pt idx="1446" formatCode="0.00">
                  <c:v>0.31018588175753181</c:v>
                </c:pt>
                <c:pt idx="1447" formatCode="0.00">
                  <c:v>0.42236856879262186</c:v>
                </c:pt>
                <c:pt idx="1448" formatCode="0.00">
                  <c:v>0.23462169869393512</c:v>
                </c:pt>
                <c:pt idx="1449" formatCode="0.00">
                  <c:v>0</c:v>
                </c:pt>
                <c:pt idx="1450" formatCode="0.00">
                  <c:v>0</c:v>
                </c:pt>
                <c:pt idx="1451" formatCode="0.00">
                  <c:v>0</c:v>
                </c:pt>
                <c:pt idx="1452" formatCode="0.00">
                  <c:v>0</c:v>
                </c:pt>
                <c:pt idx="1453" formatCode="0.00">
                  <c:v>0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0.14679333300496478</c:v>
                </c:pt>
                <c:pt idx="1482" formatCode="0.00">
                  <c:v>0.27858806403971775</c:v>
                </c:pt>
                <c:pt idx="1483" formatCode="0.00">
                  <c:v>0.35567668168035427</c:v>
                </c:pt>
                <c:pt idx="1484" formatCode="0.00">
                  <c:v>0.39191187103632574</c:v>
                </c:pt>
                <c:pt idx="1485" formatCode="0.00">
                  <c:v>0.41471463289266269</c:v>
                </c:pt>
                <c:pt idx="1486" formatCode="0.00">
                  <c:v>0.44585629234315921</c:v>
                </c:pt>
                <c:pt idx="1487" formatCode="0.00">
                  <c:v>0.52098984549348193</c:v>
                </c:pt>
                <c:pt idx="1488" formatCode="0.00">
                  <c:v>0.69118128002266699</c:v>
                </c:pt>
                <c:pt idx="1489" formatCode="0.00">
                  <c:v>0.94445219097635125</c:v>
                </c:pt>
                <c:pt idx="1490" formatCode="0.00">
                  <c:v>1.2951676171938882</c:v>
                </c:pt>
                <c:pt idx="1491" formatCode="0.00">
                  <c:v>1.7476886206192752</c:v>
                </c:pt>
                <c:pt idx="1492" formatCode="0.00">
                  <c:v>2.2687012998722746</c:v>
                </c:pt>
                <c:pt idx="1493" formatCode="0.00">
                  <c:v>2.7997207968737281</c:v>
                </c:pt>
                <c:pt idx="1494" formatCode="0.00">
                  <c:v>3.2296228116942376</c:v>
                </c:pt>
                <c:pt idx="1495" formatCode="0.00">
                  <c:v>3.4903167116407436</c:v>
                </c:pt>
                <c:pt idx="1496" formatCode="0.00">
                  <c:v>3.6642664366096263</c:v>
                </c:pt>
                <c:pt idx="1497" formatCode="0.00">
                  <c:v>3.6843478844132553</c:v>
                </c:pt>
                <c:pt idx="1498" formatCode="0.00">
                  <c:v>3.624526561669891</c:v>
                </c:pt>
                <c:pt idx="1499" formatCode="0.00">
                  <c:v>3.5008858488718633</c:v>
                </c:pt>
                <c:pt idx="1500" formatCode="0.00">
                  <c:v>3.2539993278020036</c:v>
                </c:pt>
                <c:pt idx="1501" formatCode="0.00">
                  <c:v>2.9422413685528386</c:v>
                </c:pt>
                <c:pt idx="1502" formatCode="0.00">
                  <c:v>2.5742181810842495</c:v>
                </c:pt>
                <c:pt idx="1503" formatCode="0.00">
                  <c:v>2.3969410420403232</c:v>
                </c:pt>
                <c:pt idx="1504" formatCode="0.00">
                  <c:v>2.3339689714468754</c:v>
                </c:pt>
                <c:pt idx="1505" formatCode="0.00">
                  <c:v>2.3154726350119983</c:v>
                </c:pt>
                <c:pt idx="1506" formatCode="0.00">
                  <c:v>2.3650370216564949</c:v>
                </c:pt>
                <c:pt idx="1507" formatCode="0.00">
                  <c:v>2.2829182074533581</c:v>
                </c:pt>
                <c:pt idx="1508" formatCode="0.00">
                  <c:v>2.2549009357547711</c:v>
                </c:pt>
                <c:pt idx="1509" formatCode="0.00">
                  <c:v>2.3536253692402869</c:v>
                </c:pt>
                <c:pt idx="1510" formatCode="0.00">
                  <c:v>2.5257033224996488</c:v>
                </c:pt>
                <c:pt idx="1511" formatCode="0.00">
                  <c:v>2.7742065416834949</c:v>
                </c:pt>
                <c:pt idx="1512" formatCode="0.00">
                  <c:v>3.2441056330375515</c:v>
                </c:pt>
                <c:pt idx="1513" formatCode="0.00">
                  <c:v>3.9020747222077703</c:v>
                </c:pt>
                <c:pt idx="1514" formatCode="0.00">
                  <c:v>4.6313543721801818</c:v>
                </c:pt>
                <c:pt idx="1515" formatCode="0.00">
                  <c:v>5.3744506779390981</c:v>
                </c:pt>
                <c:pt idx="1516" formatCode="0.00">
                  <c:v>5.9000184700379235</c:v>
                </c:pt>
                <c:pt idx="1517" formatCode="0.00">
                  <c:v>5.9861847455424577</c:v>
                </c:pt>
                <c:pt idx="1518" formatCode="0.00">
                  <c:v>5.5455090921257915</c:v>
                </c:pt>
                <c:pt idx="1519" formatCode="0.00">
                  <c:v>4.9984698251174047</c:v>
                </c:pt>
                <c:pt idx="1520" formatCode="0.00">
                  <c:v>4.5582272140419438</c:v>
                </c:pt>
                <c:pt idx="1521" formatCode="0.00">
                  <c:v>4.2274549610869441</c:v>
                </c:pt>
                <c:pt idx="1522" formatCode="0.00">
                  <c:v>3.9634147460723566</c:v>
                </c:pt>
                <c:pt idx="1523" formatCode="0.00">
                  <c:v>3.6634221286108368</c:v>
                </c:pt>
                <c:pt idx="1524" formatCode="0.00">
                  <c:v>3.2644186307031404</c:v>
                </c:pt>
                <c:pt idx="1525" formatCode="0.00">
                  <c:v>2.6543444275229851</c:v>
                </c:pt>
                <c:pt idx="1526" formatCode="0.00">
                  <c:v>1.7662097299321928</c:v>
                </c:pt>
                <c:pt idx="1527" formatCode="0.00">
                  <c:v>0.59199973690533569</c:v>
                </c:pt>
                <c:pt idx="1528" formatCode="0.00">
                  <c:v>0</c:v>
                </c:pt>
                <c:pt idx="1529" formatCode="0.00">
                  <c:v>0</c:v>
                </c:pt>
                <c:pt idx="1530" formatCode="0.00">
                  <c:v>0</c:v>
                </c:pt>
                <c:pt idx="1531" formatCode="0.00">
                  <c:v>0</c:v>
                </c:pt>
                <c:pt idx="1532" formatCode="0.00">
                  <c:v>0</c:v>
                </c:pt>
                <c:pt idx="1533" formatCode="0.00">
                  <c:v>0.61512463156140551</c:v>
                </c:pt>
                <c:pt idx="1534" formatCode="0.00">
                  <c:v>1.3514824544024073</c:v>
                </c:pt>
                <c:pt idx="1535" formatCode="0.00">
                  <c:v>2.1052313243530252</c:v>
                </c:pt>
                <c:pt idx="1536" formatCode="0.00">
                  <c:v>2.9732575120436282</c:v>
                </c:pt>
                <c:pt idx="1537" formatCode="0.00">
                  <c:v>4.0544078969739985</c:v>
                </c:pt>
                <c:pt idx="1538" formatCode="0.00">
                  <c:v>5.2661583794876634</c:v>
                </c:pt>
                <c:pt idx="1539" formatCode="0.00">
                  <c:v>6.3227499561162626</c:v>
                </c:pt>
                <c:pt idx="1540" formatCode="0.00">
                  <c:v>7.348652087799282</c:v>
                </c:pt>
                <c:pt idx="1541" formatCode="0.00">
                  <c:v>8.2595683980944905</c:v>
                </c:pt>
                <c:pt idx="1542" formatCode="0.00">
                  <c:v>9.0724470637532608</c:v>
                </c:pt>
                <c:pt idx="1543" formatCode="0.00">
                  <c:v>9.7867683397210197</c:v>
                </c:pt>
                <c:pt idx="1544" formatCode="0.00">
                  <c:v>10.04319900531852</c:v>
                </c:pt>
                <c:pt idx="1545" formatCode="0.00">
                  <c:v>9.7461245495293873</c:v>
                </c:pt>
                <c:pt idx="1546" formatCode="0.00">
                  <c:v>8.6919282024577935</c:v>
                </c:pt>
                <c:pt idx="1547" formatCode="0.00">
                  <c:v>7.4226282718664907</c:v>
                </c:pt>
                <c:pt idx="1548" formatCode="0.00">
                  <c:v>6.5391392196914637</c:v>
                </c:pt>
                <c:pt idx="1549" formatCode="0.00">
                  <c:v>5.9991447798139159</c:v>
                </c:pt>
                <c:pt idx="1550" formatCode="0.00">
                  <c:v>5.9514914936051087</c:v>
                </c:pt>
                <c:pt idx="1551" formatCode="0.00">
                  <c:v>6.1298561824110624</c:v>
                </c:pt>
                <c:pt idx="1552" formatCode="0.00">
                  <c:v>6.416678403773818</c:v>
                </c:pt>
                <c:pt idx="1553" formatCode="0.00">
                  <c:v>6.7372576499078063</c:v>
                </c:pt>
                <c:pt idx="1554" formatCode="0.00">
                  <c:v>6.9541048631642877</c:v>
                </c:pt>
                <c:pt idx="1555" formatCode="0.00">
                  <c:v>7.0807152780851794</c:v>
                </c:pt>
                <c:pt idx="1556" formatCode="0.00">
                  <c:v>7.1929061159654308</c:v>
                </c:pt>
                <c:pt idx="1557" formatCode="0.00">
                  <c:v>7.5446179977013408</c:v>
                </c:pt>
                <c:pt idx="1558" formatCode="0.00">
                  <c:v>8.0307965940353281</c:v>
                </c:pt>
                <c:pt idx="1559" formatCode="0.00">
                  <c:v>8.5610381498429362</c:v>
                </c:pt>
                <c:pt idx="1560" formatCode="0.00">
                  <c:v>9.2354258056465337</c:v>
                </c:pt>
                <c:pt idx="1561" formatCode="0.00">
                  <c:v>9.9833793679579728</c:v>
                </c:pt>
                <c:pt idx="1562" formatCode="0.00">
                  <c:v>10.417367180546412</c:v>
                </c:pt>
                <c:pt idx="1563" formatCode="0.00">
                  <c:v>10.742400265567518</c:v>
                </c:pt>
                <c:pt idx="1564" formatCode="0.00">
                  <c:v>11.074979968662891</c:v>
                </c:pt>
                <c:pt idx="1565" formatCode="0.00">
                  <c:v>11.539026586585303</c:v>
                </c:pt>
                <c:pt idx="1566" formatCode="0.00">
                  <c:v>12.036806623839375</c:v>
                </c:pt>
                <c:pt idx="1567" formatCode="0.00">
                  <c:v>12.419705284481607</c:v>
                </c:pt>
                <c:pt idx="1568" formatCode="0.00">
                  <c:v>12.941381836015164</c:v>
                </c:pt>
                <c:pt idx="1569" formatCode="0.00">
                  <c:v>13.236716271431659</c:v>
                </c:pt>
                <c:pt idx="1570" formatCode="0.00">
                  <c:v>13.222362338435609</c:v>
                </c:pt>
                <c:pt idx="1571" formatCode="0.00">
                  <c:v>13.31643348225913</c:v>
                </c:pt>
                <c:pt idx="1572" formatCode="0.00">
                  <c:v>13.386433629860219</c:v>
                </c:pt>
                <c:pt idx="1573" formatCode="0.00">
                  <c:v>13.431732749858563</c:v>
                </c:pt>
                <c:pt idx="1574" formatCode="0.00">
                  <c:v>13.451770524670454</c:v>
                </c:pt>
                <c:pt idx="1575" formatCode="0.00">
                  <c:v>13.163678072491232</c:v>
                </c:pt>
                <c:pt idx="1576" formatCode="0.00">
                  <c:v>12.65322233780449</c:v>
                </c:pt>
                <c:pt idx="1577" formatCode="0.00">
                  <c:v>12.23005536432724</c:v>
                </c:pt>
                <c:pt idx="1578" formatCode="0.00">
                  <c:v>11.611237076818488</c:v>
                </c:pt>
                <c:pt idx="1579" formatCode="0.00">
                  <c:v>10.918166797441229</c:v>
                </c:pt>
                <c:pt idx="1580" formatCode="0.00">
                  <c:v>10.321730636818481</c:v>
                </c:pt>
                <c:pt idx="1581" formatCode="0.00">
                  <c:v>9.967504573859328</c:v>
                </c:pt>
                <c:pt idx="1582" formatCode="0.00">
                  <c:v>9.6149853250502151</c:v>
                </c:pt>
                <c:pt idx="1583" formatCode="0.00">
                  <c:v>9.3625852532896374</c:v>
                </c:pt>
                <c:pt idx="1584" formatCode="0.00">
                  <c:v>9.1338194874450185</c:v>
                </c:pt>
                <c:pt idx="1585" formatCode="0.00">
                  <c:v>8.5821851536484015</c:v>
                </c:pt>
                <c:pt idx="1586" formatCode="0.00">
                  <c:v>8.1555078385712569</c:v>
                </c:pt>
                <c:pt idx="1587" formatCode="0.00">
                  <c:v>7.7136572614908863</c:v>
                </c:pt>
                <c:pt idx="1588" formatCode="0.00">
                  <c:v>7.2581362632933262</c:v>
                </c:pt>
                <c:pt idx="1589" formatCode="0.00">
                  <c:v>6.927440547475614</c:v>
                </c:pt>
                <c:pt idx="1590" formatCode="0.00">
                  <c:v>6.8739109856451091</c:v>
                </c:pt>
                <c:pt idx="1591" formatCode="0.00">
                  <c:v>7.1094725251541595</c:v>
                </c:pt>
                <c:pt idx="1592" formatCode="0.00">
                  <c:v>7.3794712507009566</c:v>
                </c:pt>
                <c:pt idx="1593" formatCode="0.00">
                  <c:v>7.6653886275972702</c:v>
                </c:pt>
                <c:pt idx="1594" formatCode="0.00">
                  <c:v>7.8543360563249918</c:v>
                </c:pt>
                <c:pt idx="1595" formatCode="0.00">
                  <c:v>8.0419500357459555</c:v>
                </c:pt>
                <c:pt idx="1596" formatCode="0.00">
                  <c:v>8.2672905584297247</c:v>
                </c:pt>
                <c:pt idx="1597" formatCode="0.00">
                  <c:v>7.9646241380983263</c:v>
                </c:pt>
                <c:pt idx="1598" formatCode="0.00">
                  <c:v>7.62513864895375</c:v>
                </c:pt>
                <c:pt idx="1599" formatCode="0.00">
                  <c:v>7.157148788328195</c:v>
                </c:pt>
                <c:pt idx="1600" formatCode="0.00">
                  <c:v>6.5086760615739614</c:v>
                </c:pt>
                <c:pt idx="1601" formatCode="0.00">
                  <c:v>6.1094925482134457</c:v>
                </c:pt>
                <c:pt idx="1602" formatCode="0.00">
                  <c:v>5.699292489926977</c:v>
                </c:pt>
                <c:pt idx="1603" formatCode="0.00">
                  <c:v>5.406536303049613</c:v>
                </c:pt>
                <c:pt idx="1604" formatCode="0.00">
                  <c:v>5.4965375349504821</c:v>
                </c:pt>
                <c:pt idx="1605" formatCode="0.00">
                  <c:v>5.8670571204930013</c:v>
                </c:pt>
                <c:pt idx="1606" formatCode="0.00">
                  <c:v>6.1413660355800452</c:v>
                </c:pt>
                <c:pt idx="1607" formatCode="0.00">
                  <c:v>6.552965144524058</c:v>
                </c:pt>
                <c:pt idx="1608" formatCode="0.00">
                  <c:v>6.8891950862568443</c:v>
                </c:pt>
                <c:pt idx="1609" formatCode="0.00">
                  <c:v>7.1010468574801102</c:v>
                </c:pt>
                <c:pt idx="1610" formatCode="0.00">
                  <c:v>7.3472632974801133</c:v>
                </c:pt>
                <c:pt idx="1611" formatCode="0.00">
                  <c:v>7.5934797374801164</c:v>
                </c:pt>
                <c:pt idx="1612" formatCode="0.00">
                  <c:v>7.7525755218123864</c:v>
                </c:pt>
                <c:pt idx="1613" formatCode="0.00">
                  <c:v>7.8940706866434773</c:v>
                </c:pt>
                <c:pt idx="1614" formatCode="0.00">
                  <c:v>8.320129173251976</c:v>
                </c:pt>
                <c:pt idx="1615" formatCode="0.00">
                  <c:v>8.767611101526402</c:v>
                </c:pt>
                <c:pt idx="1616" formatCode="0.00">
                  <c:v>9.2575216766489064</c:v>
                </c:pt>
                <c:pt idx="1617" formatCode="0.00">
                  <c:v>9.7728673238393782</c:v>
                </c:pt>
                <c:pt idx="1618" formatCode="0.00">
                  <c:v>10.462949626756869</c:v>
                </c:pt>
                <c:pt idx="1619" formatCode="0.00">
                  <c:v>11.079191256593649</c:v>
                </c:pt>
                <c:pt idx="1620" formatCode="0.00">
                  <c:v>11.599723236614761</c:v>
                </c:pt>
                <c:pt idx="1621" formatCode="0.00">
                  <c:v>11.760273974742324</c:v>
                </c:pt>
                <c:pt idx="1622" formatCode="0.00">
                  <c:v>11.613131705745941</c:v>
                </c:pt>
                <c:pt idx="1623" formatCode="0.00">
                  <c:v>11.439746206613366</c:v>
                </c:pt>
                <c:pt idx="1624" formatCode="0.00">
                  <c:v>11.083422631552837</c:v>
                </c:pt>
                <c:pt idx="1625" formatCode="0.00">
                  <c:v>10.407551297075861</c:v>
                </c:pt>
                <c:pt idx="1626" formatCode="0.00">
                  <c:v>9.5042713245964663</c:v>
                </c:pt>
                <c:pt idx="1627" formatCode="0.00">
                  <c:v>8.6722422979091451</c:v>
                </c:pt>
                <c:pt idx="1628" formatCode="0.00">
                  <c:v>7.3788731873763851</c:v>
                </c:pt>
                <c:pt idx="1629" formatCode="0.00">
                  <c:v>5.8535400754463955</c:v>
                </c:pt>
                <c:pt idx="1630" formatCode="0.00">
                  <c:v>4.5540331764793303</c:v>
                </c:pt>
                <c:pt idx="1631" formatCode="0.00">
                  <c:v>3.6169610769968346</c:v>
                </c:pt>
                <c:pt idx="1632" formatCode="0.00">
                  <c:v>3.335263167160881</c:v>
                </c:pt>
                <c:pt idx="1633" formatCode="0.00">
                  <c:v>3.8320824009116241</c:v>
                </c:pt>
                <c:pt idx="1634" formatCode="0.00">
                  <c:v>4.7603760200774943</c:v>
                </c:pt>
                <c:pt idx="1635" formatCode="0.00">
                  <c:v>5.853755034403048</c:v>
                </c:pt>
                <c:pt idx="1636" formatCode="0.00">
                  <c:v>6.7864634778506217</c:v>
                </c:pt>
                <c:pt idx="1637" formatCode="0.00">
                  <c:v>7.1370329198588323</c:v>
                </c:pt>
                <c:pt idx="1638" formatCode="0.00">
                  <c:v>7.1370329198588145</c:v>
                </c:pt>
                <c:pt idx="1639" formatCode="0.00">
                  <c:v>6.7524607517240449</c:v>
                </c:pt>
                <c:pt idx="1640" formatCode="0.00">
                  <c:v>6.3354871619157267</c:v>
                </c:pt>
                <c:pt idx="1641" formatCode="0.00">
                  <c:v>6.0263900028119641</c:v>
                </c:pt>
                <c:pt idx="1642" formatCode="0.00">
                  <c:v>5.9458522654755281</c:v>
                </c:pt>
                <c:pt idx="1643" formatCode="0.00">
                  <c:v>6.2436308320480345</c:v>
                </c:pt>
                <c:pt idx="1644" formatCode="0.00">
                  <c:v>6.8127958925911933</c:v>
                </c:pt>
                <c:pt idx="1645" formatCode="0.00">
                  <c:v>7.6726877101492832</c:v>
                </c:pt>
                <c:pt idx="1646" formatCode="0.00">
                  <c:v>8.4873067054755236</c:v>
                </c:pt>
                <c:pt idx="1647" formatCode="0.00">
                  <c:v>9.2264741229940093</c:v>
                </c:pt>
                <c:pt idx="1648" formatCode="0.00">
                  <c:v>9.9125008977363951</c:v>
                </c:pt>
                <c:pt idx="1649" formatCode="0.00">
                  <c:v>10.507355137081966</c:v>
                </c:pt>
                <c:pt idx="1650" formatCode="0.00">
                  <c:v>11.156385784950482</c:v>
                </c:pt>
                <c:pt idx="1651" formatCode="0.00">
                  <c:v>11.587096612977851</c:v>
                </c:pt>
                <c:pt idx="1652" formatCode="0.00">
                  <c:v>11.898162272447713</c:v>
                </c:pt>
                <c:pt idx="1653" formatCode="0.00">
                  <c:v>11.954149063923397</c:v>
                </c:pt>
                <c:pt idx="1654" formatCode="0.00">
                  <c:v>11.832212488429711</c:v>
                </c:pt>
                <c:pt idx="1655" formatCode="0.00">
                  <c:v>11.817185882370721</c:v>
                </c:pt>
                <c:pt idx="1656" formatCode="0.00">
                  <c:v>11.643616845919798</c:v>
                </c:pt>
                <c:pt idx="1657" formatCode="0.00">
                  <c:v>11.556287331148003</c:v>
                </c:pt>
                <c:pt idx="1658" formatCode="0.00">
                  <c:v>11.740021833225141</c:v>
                </c:pt>
                <c:pt idx="1659" formatCode="0.00">
                  <c:v>11.925897943134153</c:v>
                </c:pt>
                <c:pt idx="1660" formatCode="0.00">
                  <c:v>12.113930229635804</c:v>
                </c:pt>
                <c:pt idx="1661" formatCode="0.00">
                  <c:v>12.304133261490882</c:v>
                </c:pt>
                <c:pt idx="1662" formatCode="0.00">
                  <c:v>12.496521607460137</c:v>
                </c:pt>
                <c:pt idx="1663" formatCode="0.00">
                  <c:v>12.550149765193225</c:v>
                </c:pt>
                <c:pt idx="1664" formatCode="0.00">
                  <c:v>12.721419062055832</c:v>
                </c:pt>
                <c:pt idx="1665" formatCode="0.00">
                  <c:v>12.919243969764628</c:v>
                </c:pt>
                <c:pt idx="1666" formatCode="0.00">
                  <c:v>12.807158545306502</c:v>
                </c:pt>
                <c:pt idx="1667" formatCode="0.00">
                  <c:v>12.812879602493735</c:v>
                </c:pt>
                <c:pt idx="1668" formatCode="0.00">
                  <c:v>12.673582528751579</c:v>
                </c:pt>
                <c:pt idx="1669" formatCode="0.00">
                  <c:v>12.482973135096502</c:v>
                </c:pt>
                <c:pt idx="1670" formatCode="0.00">
                  <c:v>12.436908674753738</c:v>
                </c:pt>
                <c:pt idx="1671" formatCode="0.00">
                  <c:v>12.365583370749333</c:v>
                </c:pt>
                <c:pt idx="1672" formatCode="0.00">
                  <c:v>12.293885471456887</c:v>
                </c:pt>
                <c:pt idx="1673" formatCode="0.00">
                  <c:v>12.050205418385623</c:v>
                </c:pt>
                <c:pt idx="1674" formatCode="0.00">
                  <c:v>11.928071649595394</c:v>
                </c:pt>
                <c:pt idx="1675" formatCode="0.00">
                  <c:v>11.952730059463782</c:v>
                </c:pt>
                <c:pt idx="1676" formatCode="0.00">
                  <c:v>11.830320659778749</c:v>
                </c:pt>
                <c:pt idx="1677" formatCode="0.00">
                  <c:v>11.683216769778738</c:v>
                </c:pt>
                <c:pt idx="1678" formatCode="0.00">
                  <c:v>11.536112879778726</c:v>
                </c:pt>
                <c:pt idx="1679" formatCode="0.00">
                  <c:v>11.217790215019317</c:v>
                </c:pt>
                <c:pt idx="1680" formatCode="0.00">
                  <c:v>10.876156405052296</c:v>
                </c:pt>
                <c:pt idx="1681" formatCode="0.00">
                  <c:v>10.65853133882869</c:v>
                </c:pt>
                <c:pt idx="1682" formatCode="0.00">
                  <c:v>10.587985842833401</c:v>
                </c:pt>
                <c:pt idx="1683" formatCode="0.00">
                  <c:v>10.809188695458598</c:v>
                </c:pt>
                <c:pt idx="1684" formatCode="0.00">
                  <c:v>11.222411565831521</c:v>
                </c:pt>
                <c:pt idx="1685" formatCode="0.00">
                  <c:v>11.659202312498204</c:v>
                </c:pt>
                <c:pt idx="1686" formatCode="0.00">
                  <c:v>12.291079916975992</c:v>
                </c:pt>
                <c:pt idx="1687" formatCode="0.00">
                  <c:v>12.683074464373988</c:v>
                </c:pt>
                <c:pt idx="1688" formatCode="0.00">
                  <c:v>12.783986051718959</c:v>
                </c:pt>
                <c:pt idx="1689" formatCode="0.00">
                  <c:v>12.885474015661567</c:v>
                </c:pt>
                <c:pt idx="1690" formatCode="0.00">
                  <c:v>12.692173186185725</c:v>
                </c:pt>
                <c:pt idx="1691" formatCode="0.00">
                  <c:v>12.447129300230353</c:v>
                </c:pt>
                <c:pt idx="1692" formatCode="0.00">
                  <c:v>12.349450457719964</c:v>
                </c:pt>
                <c:pt idx="1693" formatCode="0.00">
                  <c:v>12.226360137504233</c:v>
                </c:pt>
                <c:pt idx="1694" formatCode="0.00">
                  <c:v>12.251453390735794</c:v>
                </c:pt>
                <c:pt idx="1695" formatCode="0.00">
                  <c:v>12.276583065869273</c:v>
                </c:pt>
                <c:pt idx="1696" formatCode="0.00">
                  <c:v>12.301749191359303</c:v>
                </c:pt>
                <c:pt idx="1697" formatCode="0.00">
                  <c:v>12.326951795660428</c:v>
                </c:pt>
                <c:pt idx="1698" formatCode="0.00">
                  <c:v>12.352190907227232</c:v>
                </c:pt>
                <c:pt idx="1699" formatCode="0.00">
                  <c:v>12.377466554514433</c:v>
                </c:pt>
                <c:pt idx="1700" formatCode="0.00">
                  <c:v>12.253704217087709</c:v>
                </c:pt>
                <c:pt idx="1701" formatCode="0.00">
                  <c:v>11.955555119309949</c:v>
                </c:pt>
                <c:pt idx="1702" formatCode="0.00">
                  <c:v>11.632673415625584</c:v>
                </c:pt>
                <c:pt idx="1703" formatCode="0.00">
                  <c:v>11.43459108232706</c:v>
                </c:pt>
                <c:pt idx="1704" formatCode="0.00">
                  <c:v>11.385613405869281</c:v>
                </c:pt>
                <c:pt idx="1705" formatCode="0.00">
                  <c:v>11.188518429726454</c:v>
                </c:pt>
                <c:pt idx="1706" formatCode="0.00">
                  <c:v>11.115891260230367</c:v>
                </c:pt>
                <c:pt idx="1707" formatCode="0.00">
                  <c:v>11.215338230630191</c:v>
                </c:pt>
                <c:pt idx="1708" formatCode="0.00">
                  <c:v>11.16701486794916</c:v>
                </c:pt>
                <c:pt idx="1709" formatCode="0.00">
                  <c:v>11.266056093439332</c:v>
                </c:pt>
                <c:pt idx="1710" formatCode="0.00">
                  <c:v>11.389008989778734</c:v>
                </c:pt>
                <c:pt idx="1711" formatCode="0.00">
                  <c:v>11.36477818390822</c:v>
                </c:pt>
                <c:pt idx="1712" formatCode="0.00">
                  <c:v>11.634327554039835</c:v>
                </c:pt>
                <c:pt idx="1713" formatCode="0.00">
                  <c:v>11.952730059463782</c:v>
                </c:pt>
                <c:pt idx="1714" formatCode="0.00">
                  <c:v>12.124528439778732</c:v>
                </c:pt>
                <c:pt idx="1715" formatCode="0.00">
                  <c:v>12.468929082233489</c:v>
                </c:pt>
                <c:pt idx="1716" formatCode="0.00">
                  <c:v>12.692173186185748</c:v>
                </c:pt>
                <c:pt idx="1717" formatCode="0.00">
                  <c:v>12.91643907737277</c:v>
                </c:pt>
                <c:pt idx="1718" formatCode="0.00">
                  <c:v>13.167552725869287</c:v>
                </c:pt>
                <c:pt idx="1719" formatCode="0.00">
                  <c:v>13.420176948958902</c:v>
                </c:pt>
                <c:pt idx="1720" formatCode="0.00">
                  <c:v>13.700699689333694</c:v>
                </c:pt>
                <c:pt idx="1721" formatCode="0.00">
                  <c:v>13.983299302019878</c:v>
                </c:pt>
                <c:pt idx="1722" formatCode="0.00">
                  <c:v>14.144189278039201</c:v>
                </c:pt>
                <c:pt idx="1723" formatCode="0.00">
                  <c:v>13.976496089839273</c:v>
                </c:pt>
                <c:pt idx="1724" formatCode="0.00">
                  <c:v>13.628741697765989</c:v>
                </c:pt>
                <c:pt idx="1725" formatCode="0.00">
                  <c:v>13.225912004485648</c:v>
                </c:pt>
                <c:pt idx="1726" formatCode="0.00">
                  <c:v>12.795724868958983</c:v>
                </c:pt>
                <c:pt idx="1727" formatCode="0.00">
                  <c:v>11.857115524485597</c:v>
                </c:pt>
                <c:pt idx="1728" formatCode="0.00">
                  <c:v>10.518689648657329</c:v>
                </c:pt>
                <c:pt idx="1729" formatCode="0.00">
                  <c:v>8.9477476110919749</c:v>
                </c:pt>
                <c:pt idx="1730" formatCode="0.00">
                  <c:v>7.1426961738938974</c:v>
                </c:pt>
                <c:pt idx="1731" formatCode="0.00">
                  <c:v>5.280053707379869</c:v>
                </c:pt>
                <c:pt idx="1732" formatCode="0.00">
                  <c:v>3.9627609691257413</c:v>
                </c:pt>
                <c:pt idx="1733" formatCode="0.00">
                  <c:v>3.2467850718598981</c:v>
                </c:pt>
                <c:pt idx="1734" formatCode="0.00">
                  <c:v>2.8243290308368474</c:v>
                </c:pt>
                <c:pt idx="1735" formatCode="0.00">
                  <c:v>2.709809913742522</c:v>
                </c:pt>
                <c:pt idx="1736" formatCode="0.00">
                  <c:v>2.6190445368570567</c:v>
                </c:pt>
                <c:pt idx="1737" formatCode="0.00">
                  <c:v>2.4203720557430546</c:v>
                </c:pt>
                <c:pt idx="1738" formatCode="0.00">
                  <c:v>1.9793286530496099</c:v>
                </c:pt>
                <c:pt idx="1739" formatCode="0.00">
                  <c:v>1.6719116755800527</c:v>
                </c:pt>
                <c:pt idx="1740" formatCode="0.00">
                  <c:v>1.5152658669450882</c:v>
                </c:pt>
                <c:pt idx="1741" formatCode="0.00">
                  <c:v>1.4878818347127094</c:v>
                </c:pt>
                <c:pt idx="1742" formatCode="0.00">
                  <c:v>1.836443679069083</c:v>
                </c:pt>
                <c:pt idx="1743" formatCode="0.00">
                  <c:v>2.4361111084227174</c:v>
                </c:pt>
                <c:pt idx="1744" formatCode="0.00">
                  <c:v>2.8385382530679926</c:v>
                </c:pt>
                <c:pt idx="1745" formatCode="0.00">
                  <c:v>3.019910974669056</c:v>
                </c:pt>
                <c:pt idx="1746" formatCode="0.00">
                  <c:v>3.220642390770863</c:v>
                </c:pt>
                <c:pt idx="1747" formatCode="0.00">
                  <c:v>3.2115064694470501</c:v>
                </c:pt>
                <c:pt idx="1748" formatCode="0.00">
                  <c:v>3.0951463772887164</c:v>
                </c:pt>
                <c:pt idx="1749" formatCode="0.00">
                  <c:v>3.1942580330183468</c:v>
                </c:pt>
                <c:pt idx="1750" formatCode="0.00">
                  <c:v>3.3142862158273303</c:v>
                </c:pt>
                <c:pt idx="1751" formatCode="0.00">
                  <c:v>3.4322621196173282</c:v>
                </c:pt>
                <c:pt idx="1752" formatCode="0.00">
                  <c:v>3.675186448666818</c:v>
                </c:pt>
                <c:pt idx="1753" formatCode="0.00">
                  <c:v>3.7202083764314131</c:v>
                </c:pt>
                <c:pt idx="1754" formatCode="0.00">
                  <c:v>3.6619988150973874</c:v>
                </c:pt>
                <c:pt idx="1755" formatCode="0.00">
                  <c:v>3.6044195233939469</c:v>
                </c:pt>
                <c:pt idx="1756" formatCode="0.00">
                  <c:v>3.5474669444947344</c:v>
                </c:pt>
                <c:pt idx="1757" formatCode="0.00">
                  <c:v>3.4911375215733917</c:v>
                </c:pt>
                <c:pt idx="1758" formatCode="0.00">
                  <c:v>3.4354276978035645</c:v>
                </c:pt>
                <c:pt idx="1759" formatCode="0.00">
                  <c:v>3.280525839692229</c:v>
                </c:pt>
                <c:pt idx="1760" formatCode="0.00">
                  <c:v>3.2159169964829792</c:v>
                </c:pt>
                <c:pt idx="1761" formatCode="0.00">
                  <c:v>3.162745593680421</c:v>
                </c:pt>
                <c:pt idx="1762" formatCode="0.00">
                  <c:v>3.0019003313735166</c:v>
                </c:pt>
                <c:pt idx="1763" formatCode="0.00">
                  <c:v>2.9404525784074864</c:v>
                </c:pt>
                <c:pt idx="1764" formatCode="0.00">
                  <c:v>2.8798632441419296</c:v>
                </c:pt>
                <c:pt idx="1765" formatCode="0.00">
                  <c:v>2.8201261823809012</c:v>
                </c:pt>
                <c:pt idx="1766" formatCode="0.00">
                  <c:v>2.6661799358173499</c:v>
                </c:pt>
                <c:pt idx="1767" formatCode="0.00">
                  <c:v>2.3166149122035931</c:v>
                </c:pt>
                <c:pt idx="1768" formatCode="0.00">
                  <c:v>1.6762768951231146</c:v>
                </c:pt>
                <c:pt idx="1769" formatCode="0.00">
                  <c:v>0.83784161973662064</c:v>
                </c:pt>
                <c:pt idx="1770" formatCode="0.00">
                  <c:v>0</c:v>
                </c:pt>
                <c:pt idx="1771" formatCode="0.00">
                  <c:v>0</c:v>
                </c:pt>
                <c:pt idx="1772" formatCode="0.00">
                  <c:v>0</c:v>
                </c:pt>
                <c:pt idx="1773" formatCode="0.00">
                  <c:v>0</c:v>
                </c:pt>
                <c:pt idx="1774" formatCode="0.00">
                  <c:v>0</c:v>
                </c:pt>
                <c:pt idx="1775" formatCode="0.00">
                  <c:v>0</c:v>
                </c:pt>
                <c:pt idx="1776" formatCode="0.00">
                  <c:v>0</c:v>
                </c:pt>
                <c:pt idx="1777" formatCode="0.00">
                  <c:v>0</c:v>
                </c:pt>
                <c:pt idx="1778" formatCode="0.00">
                  <c:v>0</c:v>
                </c:pt>
                <c:pt idx="1779" formatCode="0.00">
                  <c:v>0</c:v>
                </c:pt>
                <c:pt idx="1780" formatCode="0.00">
                  <c:v>0</c:v>
                </c:pt>
                <c:pt idx="1781" formatCode="0.00">
                  <c:v>0</c:v>
                </c:pt>
                <c:pt idx="1782" formatCode="0.00">
                  <c:v>0</c:v>
                </c:pt>
                <c:pt idx="1783" formatCode="0.00">
                  <c:v>0</c:v>
                </c:pt>
                <c:pt idx="1784" formatCode="0.00">
                  <c:v>0</c:v>
                </c:pt>
                <c:pt idx="1785" formatCode="0.00">
                  <c:v>0</c:v>
                </c:pt>
                <c:pt idx="1786" formatCode="0.00">
                  <c:v>0</c:v>
                </c:pt>
                <c:pt idx="1787" formatCode="0.00">
                  <c:v>0</c:v>
                </c:pt>
                <c:pt idx="1788" formatCode="0.00">
                  <c:v>0</c:v>
                </c:pt>
                <c:pt idx="1789" formatCode="0.00">
                  <c:v>0</c:v>
                </c:pt>
                <c:pt idx="1790" formatCode="0.00">
                  <c:v>0</c:v>
                </c:pt>
                <c:pt idx="1791" formatCode="0.00">
                  <c:v>0</c:v>
                </c:pt>
                <c:pt idx="1792" formatCode="0.00">
                  <c:v>0</c:v>
                </c:pt>
                <c:pt idx="1793" formatCode="0.00">
                  <c:v>0</c:v>
                </c:pt>
                <c:pt idx="1794" formatCode="0.00">
                  <c:v>0</c:v>
                </c:pt>
                <c:pt idx="1795" formatCode="0.00">
                  <c:v>0</c:v>
                </c:pt>
                <c:pt idx="1796" formatCode="0.00">
                  <c:v>0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81C-4D36-AC47-C01F27732E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691679"/>
        <c:axId val="317834591"/>
      </c:scatterChart>
      <c:valAx>
        <c:axId val="17256916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834591"/>
        <c:crosses val="autoZero"/>
        <c:crossBetween val="midCat"/>
      </c:valAx>
      <c:valAx>
        <c:axId val="31783459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Tractive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69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braking power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table'!$W$1</c:f>
              <c:strCache>
                <c:ptCount val="1"/>
                <c:pt idx="0">
                  <c:v>Braking power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798"/>
              <c:tx>
                <c:rich>
                  <a:bodyPr/>
                  <a:lstStyle/>
                  <a:p>
                    <a:r>
                      <a:rPr lang="en-US" baseline="0"/>
                      <a:t> </a:t>
                    </a:r>
                    <a:fld id="{03288FB4-18F5-44CE-80D0-2D1552825761}" type="YVALUE">
                      <a:rPr lang="en-US" baseline="0"/>
                      <a:pPr/>
                      <a:t>[Y VALUE]</a:t>
                    </a:fld>
                    <a:r>
                      <a:rPr lang="en-US" baseline="0"/>
                      <a:t> kW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494-4B27-9509-704D0CEC2049}"/>
                </c:ext>
              </c:extLst>
            </c:dLbl>
            <c:dLbl>
              <c:idx val="905"/>
              <c:tx>
                <c:rich>
                  <a:bodyPr/>
                  <a:lstStyle/>
                  <a:p>
                    <a:r>
                      <a:rPr lang="en-US" baseline="0"/>
                      <a:t> </a:t>
                    </a:r>
                    <a:fld id="{15ECE8C5-E846-4A0B-8CE0-786EFC785279}" type="YVALUE">
                      <a:rPr lang="en-US" baseline="0"/>
                      <a:pPr/>
                      <a:t>[Y VALUE]</a:t>
                    </a:fld>
                    <a:r>
                      <a:rPr lang="en-US" baseline="0"/>
                      <a:t> kW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1494-4B27-9509-704D0CEC2049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table'!$W:$W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0</c:v>
                </c:pt>
                <c:pt idx="15" formatCode="0.00">
                  <c:v>0</c:v>
                </c:pt>
                <c:pt idx="16" formatCode="0.00">
                  <c:v>0</c:v>
                </c:pt>
                <c:pt idx="17" formatCode="0.00">
                  <c:v>0</c:v>
                </c:pt>
                <c:pt idx="18" formatCode="0.00">
                  <c:v>0</c:v>
                </c:pt>
                <c:pt idx="19" formatCode="0.00">
                  <c:v>0</c:v>
                </c:pt>
                <c:pt idx="20" formatCode="0.00">
                  <c:v>0</c:v>
                </c:pt>
                <c:pt idx="21" formatCode="0.00">
                  <c:v>0</c:v>
                </c:pt>
                <c:pt idx="22" formatCode="0.00">
                  <c:v>0</c:v>
                </c:pt>
                <c:pt idx="23" formatCode="0.00">
                  <c:v>0</c:v>
                </c:pt>
                <c:pt idx="24" formatCode="0.00">
                  <c:v>0</c:v>
                </c:pt>
                <c:pt idx="25" formatCode="0.00">
                  <c:v>0</c:v>
                </c:pt>
                <c:pt idx="26" formatCode="0.00">
                  <c:v>0</c:v>
                </c:pt>
                <c:pt idx="27" formatCode="0.00">
                  <c:v>0</c:v>
                </c:pt>
                <c:pt idx="28" formatCode="0.00">
                  <c:v>0</c:v>
                </c:pt>
                <c:pt idx="29" formatCode="0.00">
                  <c:v>0</c:v>
                </c:pt>
                <c:pt idx="30" formatCode="0.00">
                  <c:v>0</c:v>
                </c:pt>
                <c:pt idx="31" formatCode="0.00">
                  <c:v>0</c:v>
                </c:pt>
                <c:pt idx="32" formatCode="0.00">
                  <c:v>0</c:v>
                </c:pt>
                <c:pt idx="33" formatCode="0.00">
                  <c:v>0</c:v>
                </c:pt>
                <c:pt idx="34" formatCode="0.00">
                  <c:v>0</c:v>
                </c:pt>
                <c:pt idx="35" formatCode="0.00">
                  <c:v>0</c:v>
                </c:pt>
                <c:pt idx="36" formatCode="0.00">
                  <c:v>0</c:v>
                </c:pt>
                <c:pt idx="37" formatCode="0.00">
                  <c:v>0</c:v>
                </c:pt>
                <c:pt idx="38" formatCode="0.00">
                  <c:v>0</c:v>
                </c:pt>
                <c:pt idx="39" formatCode="0.00">
                  <c:v>1.0889884848443496</c:v>
                </c:pt>
                <c:pt idx="40" formatCode="0.00">
                  <c:v>1.7088782634981767</c:v>
                </c:pt>
                <c:pt idx="41" formatCode="0.00">
                  <c:v>1.4522424215596259</c:v>
                </c:pt>
                <c:pt idx="42" formatCode="0.00">
                  <c:v>1.145587612373167</c:v>
                </c:pt>
                <c:pt idx="43" formatCode="0.00">
                  <c:v>1.4299884120782353</c:v>
                </c:pt>
                <c:pt idx="44" formatCode="0.00">
                  <c:v>1.8495855492825015</c:v>
                </c:pt>
                <c:pt idx="45" formatCode="0.00">
                  <c:v>1.5095786071673238</c:v>
                </c:pt>
                <c:pt idx="46" formatCode="0.00">
                  <c:v>0.68051002945688022</c:v>
                </c:pt>
                <c:pt idx="47" formatCode="0.00">
                  <c:v>6.4753569312824985E-2</c:v>
                </c:pt>
                <c:pt idx="48" formatCode="0.00">
                  <c:v>0</c:v>
                </c:pt>
                <c:pt idx="49" formatCode="0.00">
                  <c:v>0.1108557695478604</c:v>
                </c:pt>
                <c:pt idx="50" formatCode="0.00">
                  <c:v>4.4251816858698181E-2</c:v>
                </c:pt>
                <c:pt idx="51" formatCode="0.00">
                  <c:v>0</c:v>
                </c:pt>
                <c:pt idx="52" formatCode="0.00">
                  <c:v>0</c:v>
                </c:pt>
                <c:pt idx="53" formatCode="0.00">
                  <c:v>0.12548207784502094</c:v>
                </c:pt>
                <c:pt idx="54" formatCode="0.00">
                  <c:v>0.51780350454590185</c:v>
                </c:pt>
                <c:pt idx="55" formatCode="0.00">
                  <c:v>0.33040493423556722</c:v>
                </c:pt>
                <c:pt idx="56" formatCode="0.00">
                  <c:v>0</c:v>
                </c:pt>
                <c:pt idx="57" formatCode="0.00">
                  <c:v>0</c:v>
                </c:pt>
                <c:pt idx="58" formatCode="0.00">
                  <c:v>0</c:v>
                </c:pt>
                <c:pt idx="59" formatCode="0.00">
                  <c:v>0</c:v>
                </c:pt>
                <c:pt idx="60" formatCode="0.00">
                  <c:v>0</c:v>
                </c:pt>
                <c:pt idx="61" formatCode="0.00">
                  <c:v>0</c:v>
                </c:pt>
                <c:pt idx="62" formatCode="0.00">
                  <c:v>0</c:v>
                </c:pt>
                <c:pt idx="63" formatCode="0.00">
                  <c:v>0</c:v>
                </c:pt>
                <c:pt idx="64" formatCode="0.00">
                  <c:v>0</c:v>
                </c:pt>
                <c:pt idx="65" formatCode="0.00">
                  <c:v>0</c:v>
                </c:pt>
                <c:pt idx="66" formatCode="0.00">
                  <c:v>0</c:v>
                </c:pt>
                <c:pt idx="67" formatCode="0.00">
                  <c:v>0</c:v>
                </c:pt>
                <c:pt idx="68" formatCode="0.00">
                  <c:v>0</c:v>
                </c:pt>
                <c:pt idx="69" formatCode="0.00">
                  <c:v>0</c:v>
                </c:pt>
                <c:pt idx="70" formatCode="0.00">
                  <c:v>0</c:v>
                </c:pt>
                <c:pt idx="71" formatCode="0.00">
                  <c:v>0</c:v>
                </c:pt>
                <c:pt idx="72" formatCode="0.00">
                  <c:v>0</c:v>
                </c:pt>
                <c:pt idx="73" formatCode="0.00">
                  <c:v>0</c:v>
                </c:pt>
                <c:pt idx="74" formatCode="0.00">
                  <c:v>0</c:v>
                </c:pt>
                <c:pt idx="75" formatCode="0.00">
                  <c:v>0</c:v>
                </c:pt>
                <c:pt idx="76" formatCode="0.00">
                  <c:v>0</c:v>
                </c:pt>
                <c:pt idx="77" formatCode="0.00">
                  <c:v>0</c:v>
                </c:pt>
                <c:pt idx="78" formatCode="0.00">
                  <c:v>0</c:v>
                </c:pt>
                <c:pt idx="79" formatCode="0.00">
                  <c:v>0</c:v>
                </c:pt>
                <c:pt idx="80" formatCode="0.00">
                  <c:v>0</c:v>
                </c:pt>
                <c:pt idx="81" formatCode="0.00">
                  <c:v>0</c:v>
                </c:pt>
                <c:pt idx="82" formatCode="0.00">
                  <c:v>0</c:v>
                </c:pt>
                <c:pt idx="83" formatCode="0.00">
                  <c:v>0</c:v>
                </c:pt>
                <c:pt idx="84" formatCode="0.00">
                  <c:v>0</c:v>
                </c:pt>
                <c:pt idx="85" formatCode="0.00">
                  <c:v>0</c:v>
                </c:pt>
                <c:pt idx="86" formatCode="0.00">
                  <c:v>0</c:v>
                </c:pt>
                <c:pt idx="87" formatCode="0.00">
                  <c:v>0</c:v>
                </c:pt>
                <c:pt idx="88" formatCode="0.00">
                  <c:v>0</c:v>
                </c:pt>
                <c:pt idx="89" formatCode="0.00">
                  <c:v>0</c:v>
                </c:pt>
                <c:pt idx="90" formatCode="0.00">
                  <c:v>0.34390692902509085</c:v>
                </c:pt>
                <c:pt idx="91" formatCode="0.00">
                  <c:v>1.8968893899616792</c:v>
                </c:pt>
                <c:pt idx="92" formatCode="0.00">
                  <c:v>2.6080075069726618</c:v>
                </c:pt>
                <c:pt idx="93" formatCode="0.00">
                  <c:v>2.2309629283686223</c:v>
                </c:pt>
                <c:pt idx="94" formatCode="0.00">
                  <c:v>1.2469823494727792</c:v>
                </c:pt>
                <c:pt idx="95" formatCode="0.00">
                  <c:v>0.5865777312514131</c:v>
                </c:pt>
                <c:pt idx="96" formatCode="0.00">
                  <c:v>0.51289027207184246</c:v>
                </c:pt>
                <c:pt idx="97" formatCode="0.00">
                  <c:v>0.5076195472952838</c:v>
                </c:pt>
                <c:pt idx="98" formatCode="0.00">
                  <c:v>0.27782623843870446</c:v>
                </c:pt>
                <c:pt idx="99" formatCode="0.00">
                  <c:v>9.3506896945939735E-2</c:v>
                </c:pt>
                <c:pt idx="100" formatCode="0.00">
                  <c:v>5.7227822550590862E-2</c:v>
                </c:pt>
                <c:pt idx="101" formatCode="0.00">
                  <c:v>0</c:v>
                </c:pt>
                <c:pt idx="102" formatCode="0.00">
                  <c:v>0</c:v>
                </c:pt>
                <c:pt idx="103" formatCode="0.00">
                  <c:v>0</c:v>
                </c:pt>
                <c:pt idx="104" formatCode="0.00">
                  <c:v>0</c:v>
                </c:pt>
                <c:pt idx="105" formatCode="0.00">
                  <c:v>0</c:v>
                </c:pt>
                <c:pt idx="106" formatCode="0.00">
                  <c:v>0</c:v>
                </c:pt>
                <c:pt idx="107" formatCode="0.00">
                  <c:v>0</c:v>
                </c:pt>
                <c:pt idx="108" formatCode="0.00">
                  <c:v>0</c:v>
                </c:pt>
                <c:pt idx="109" formatCode="0.00">
                  <c:v>0</c:v>
                </c:pt>
                <c:pt idx="110" formatCode="0.00">
                  <c:v>0</c:v>
                </c:pt>
                <c:pt idx="111" formatCode="0.00">
                  <c:v>0</c:v>
                </c:pt>
                <c:pt idx="112" formatCode="0.00">
                  <c:v>0</c:v>
                </c:pt>
                <c:pt idx="113" formatCode="0.00">
                  <c:v>0</c:v>
                </c:pt>
                <c:pt idx="114" formatCode="0.00">
                  <c:v>0</c:v>
                </c:pt>
                <c:pt idx="115" formatCode="0.00">
                  <c:v>0</c:v>
                </c:pt>
                <c:pt idx="116" formatCode="0.00">
                  <c:v>0</c:v>
                </c:pt>
                <c:pt idx="117" formatCode="0.00">
                  <c:v>0</c:v>
                </c:pt>
                <c:pt idx="118" formatCode="0.00">
                  <c:v>0</c:v>
                </c:pt>
                <c:pt idx="119" formatCode="0.00">
                  <c:v>0</c:v>
                </c:pt>
                <c:pt idx="120" formatCode="0.00">
                  <c:v>0</c:v>
                </c:pt>
                <c:pt idx="121" formatCode="0.00">
                  <c:v>0</c:v>
                </c:pt>
                <c:pt idx="122" formatCode="0.00">
                  <c:v>0</c:v>
                </c:pt>
                <c:pt idx="123" formatCode="0.00">
                  <c:v>0</c:v>
                </c:pt>
                <c:pt idx="124" formatCode="0.00">
                  <c:v>0</c:v>
                </c:pt>
                <c:pt idx="125" formatCode="0.00">
                  <c:v>0</c:v>
                </c:pt>
                <c:pt idx="126" formatCode="0.00">
                  <c:v>0</c:v>
                </c:pt>
                <c:pt idx="127" formatCode="0.00">
                  <c:v>0</c:v>
                </c:pt>
                <c:pt idx="128" formatCode="0.00">
                  <c:v>0</c:v>
                </c:pt>
                <c:pt idx="129" formatCode="0.00">
                  <c:v>0</c:v>
                </c:pt>
                <c:pt idx="130" formatCode="0.00">
                  <c:v>0</c:v>
                </c:pt>
                <c:pt idx="131" formatCode="0.00">
                  <c:v>0</c:v>
                </c:pt>
                <c:pt idx="132" formatCode="0.00">
                  <c:v>0</c:v>
                </c:pt>
                <c:pt idx="133" formatCode="0.00">
                  <c:v>0</c:v>
                </c:pt>
                <c:pt idx="134" formatCode="0.00">
                  <c:v>0</c:v>
                </c:pt>
                <c:pt idx="135" formatCode="0.00">
                  <c:v>0</c:v>
                </c:pt>
                <c:pt idx="136" formatCode="0.00">
                  <c:v>0</c:v>
                </c:pt>
                <c:pt idx="137" formatCode="0.00">
                  <c:v>0</c:v>
                </c:pt>
                <c:pt idx="138" formatCode="0.00">
                  <c:v>0</c:v>
                </c:pt>
                <c:pt idx="139" formatCode="0.00">
                  <c:v>0</c:v>
                </c:pt>
                <c:pt idx="140" formatCode="0.00">
                  <c:v>0</c:v>
                </c:pt>
                <c:pt idx="141" formatCode="0.00">
                  <c:v>0</c:v>
                </c:pt>
                <c:pt idx="142" formatCode="0.00">
                  <c:v>0</c:v>
                </c:pt>
                <c:pt idx="143" formatCode="0.00">
                  <c:v>0</c:v>
                </c:pt>
                <c:pt idx="144" formatCode="0.00">
                  <c:v>0</c:v>
                </c:pt>
                <c:pt idx="145" formatCode="0.00">
                  <c:v>0</c:v>
                </c:pt>
                <c:pt idx="146" formatCode="0.00">
                  <c:v>0</c:v>
                </c:pt>
                <c:pt idx="147" formatCode="0.00">
                  <c:v>0</c:v>
                </c:pt>
                <c:pt idx="148" formatCode="0.00">
                  <c:v>0</c:v>
                </c:pt>
                <c:pt idx="149" formatCode="0.00">
                  <c:v>0</c:v>
                </c:pt>
                <c:pt idx="150" formatCode="0.00">
                  <c:v>0</c:v>
                </c:pt>
                <c:pt idx="151" formatCode="0.00">
                  <c:v>0</c:v>
                </c:pt>
                <c:pt idx="152" formatCode="0.00">
                  <c:v>0</c:v>
                </c:pt>
                <c:pt idx="153" formatCode="0.00">
                  <c:v>0.30412293885585784</c:v>
                </c:pt>
                <c:pt idx="154" formatCode="0.00">
                  <c:v>1.621710575618279</c:v>
                </c:pt>
                <c:pt idx="155" formatCode="0.00">
                  <c:v>2.184146576468728</c:v>
                </c:pt>
                <c:pt idx="156" formatCode="0.00">
                  <c:v>1.5689589696022015</c:v>
                </c:pt>
                <c:pt idx="157" formatCode="0.00">
                  <c:v>0.59721388383326579</c:v>
                </c:pt>
                <c:pt idx="158" formatCode="0.00">
                  <c:v>0</c:v>
                </c:pt>
                <c:pt idx="159" formatCode="0.00">
                  <c:v>0</c:v>
                </c:pt>
                <c:pt idx="160" formatCode="0.00">
                  <c:v>0</c:v>
                </c:pt>
                <c:pt idx="161" formatCode="0.00">
                  <c:v>0</c:v>
                </c:pt>
                <c:pt idx="162" formatCode="0.00">
                  <c:v>0</c:v>
                </c:pt>
                <c:pt idx="163" formatCode="0.00">
                  <c:v>0</c:v>
                </c:pt>
                <c:pt idx="164" formatCode="0.00">
                  <c:v>0</c:v>
                </c:pt>
                <c:pt idx="165" formatCode="0.00">
                  <c:v>0</c:v>
                </c:pt>
                <c:pt idx="166" formatCode="0.00">
                  <c:v>0</c:v>
                </c:pt>
                <c:pt idx="167" formatCode="0.00">
                  <c:v>0</c:v>
                </c:pt>
                <c:pt idx="168" formatCode="0.00">
                  <c:v>0</c:v>
                </c:pt>
                <c:pt idx="169" formatCode="0.00">
                  <c:v>0</c:v>
                </c:pt>
                <c:pt idx="170" formatCode="0.00">
                  <c:v>0</c:v>
                </c:pt>
                <c:pt idx="171" formatCode="0.00">
                  <c:v>0</c:v>
                </c:pt>
                <c:pt idx="172" formatCode="0.00">
                  <c:v>0</c:v>
                </c:pt>
                <c:pt idx="173" formatCode="0.00">
                  <c:v>0.42215600216392679</c:v>
                </c:pt>
                <c:pt idx="174" formatCode="0.00">
                  <c:v>1.8480425040031212</c:v>
                </c:pt>
                <c:pt idx="175" formatCode="0.00">
                  <c:v>2.2469856701922795</c:v>
                </c:pt>
                <c:pt idx="176" formatCode="0.00">
                  <c:v>1.2708854357208543</c:v>
                </c:pt>
                <c:pt idx="177" formatCode="0.00">
                  <c:v>0.11265171385207211</c:v>
                </c:pt>
                <c:pt idx="178" formatCode="0.00">
                  <c:v>0</c:v>
                </c:pt>
                <c:pt idx="179" formatCode="0.00">
                  <c:v>0</c:v>
                </c:pt>
                <c:pt idx="180" formatCode="0.00">
                  <c:v>0</c:v>
                </c:pt>
                <c:pt idx="181" formatCode="0.00">
                  <c:v>0</c:v>
                </c:pt>
                <c:pt idx="182" formatCode="0.00">
                  <c:v>0</c:v>
                </c:pt>
                <c:pt idx="183" formatCode="0.00">
                  <c:v>0</c:v>
                </c:pt>
                <c:pt idx="184" formatCode="0.00">
                  <c:v>0</c:v>
                </c:pt>
                <c:pt idx="185" formatCode="0.00">
                  <c:v>0.46529092841249148</c:v>
                </c:pt>
                <c:pt idx="186" formatCode="0.00">
                  <c:v>0.92802016022694478</c:v>
                </c:pt>
                <c:pt idx="187" formatCode="0.00">
                  <c:v>0.96246511174233129</c:v>
                </c:pt>
                <c:pt idx="188" formatCode="0.00">
                  <c:v>0.77060567480169784</c:v>
                </c:pt>
                <c:pt idx="189" formatCode="0.00">
                  <c:v>0.52578265463043705</c:v>
                </c:pt>
                <c:pt idx="190" formatCode="0.00">
                  <c:v>0.3422055436281361</c:v>
                </c:pt>
                <c:pt idx="191" formatCode="0.00">
                  <c:v>0.20841005899034665</c:v>
                </c:pt>
                <c:pt idx="192" formatCode="0.00">
                  <c:v>9.4121315882535125E-2</c:v>
                </c:pt>
                <c:pt idx="193" formatCode="0.00">
                  <c:v>2.6869400721729254E-2</c:v>
                </c:pt>
                <c:pt idx="194" formatCode="0.00">
                  <c:v>0</c:v>
                </c:pt>
                <c:pt idx="195" formatCode="0.00">
                  <c:v>0</c:v>
                </c:pt>
                <c:pt idx="196" formatCode="0.00">
                  <c:v>0</c:v>
                </c:pt>
                <c:pt idx="197" formatCode="0.00">
                  <c:v>0</c:v>
                </c:pt>
                <c:pt idx="198" formatCode="0.00">
                  <c:v>0</c:v>
                </c:pt>
                <c:pt idx="199" formatCode="0.00">
                  <c:v>0</c:v>
                </c:pt>
                <c:pt idx="200" formatCode="0.00">
                  <c:v>0</c:v>
                </c:pt>
                <c:pt idx="201" formatCode="0.00">
                  <c:v>0</c:v>
                </c:pt>
                <c:pt idx="202" formatCode="0.00">
                  <c:v>0</c:v>
                </c:pt>
                <c:pt idx="203" formatCode="0.00">
                  <c:v>0</c:v>
                </c:pt>
                <c:pt idx="204" formatCode="0.00">
                  <c:v>0</c:v>
                </c:pt>
                <c:pt idx="205" formatCode="0.00">
                  <c:v>0</c:v>
                </c:pt>
                <c:pt idx="206" formatCode="0.00">
                  <c:v>0</c:v>
                </c:pt>
                <c:pt idx="207" formatCode="0.00">
                  <c:v>0</c:v>
                </c:pt>
                <c:pt idx="208" formatCode="0.00">
                  <c:v>0</c:v>
                </c:pt>
                <c:pt idx="209" formatCode="0.00">
                  <c:v>0</c:v>
                </c:pt>
                <c:pt idx="210" formatCode="0.00">
                  <c:v>0</c:v>
                </c:pt>
                <c:pt idx="211" formatCode="0.00">
                  <c:v>0</c:v>
                </c:pt>
                <c:pt idx="212" formatCode="0.00">
                  <c:v>0</c:v>
                </c:pt>
                <c:pt idx="213" formatCode="0.00">
                  <c:v>0</c:v>
                </c:pt>
                <c:pt idx="214" formatCode="0.00">
                  <c:v>0</c:v>
                </c:pt>
                <c:pt idx="215" formatCode="0.00">
                  <c:v>0</c:v>
                </c:pt>
                <c:pt idx="216" formatCode="0.00">
                  <c:v>0</c:v>
                </c:pt>
                <c:pt idx="217" formatCode="0.00">
                  <c:v>0</c:v>
                </c:pt>
                <c:pt idx="218" formatCode="0.00">
                  <c:v>0</c:v>
                </c:pt>
                <c:pt idx="219" formatCode="0.00">
                  <c:v>0</c:v>
                </c:pt>
                <c:pt idx="220" formatCode="0.00">
                  <c:v>0</c:v>
                </c:pt>
                <c:pt idx="221" formatCode="0.00">
                  <c:v>0</c:v>
                </c:pt>
                <c:pt idx="222" formatCode="0.00">
                  <c:v>0</c:v>
                </c:pt>
                <c:pt idx="223" formatCode="0.00">
                  <c:v>0</c:v>
                </c:pt>
                <c:pt idx="224" formatCode="0.00">
                  <c:v>0</c:v>
                </c:pt>
                <c:pt idx="225" formatCode="0.00">
                  <c:v>0</c:v>
                </c:pt>
                <c:pt idx="226" formatCode="0.00">
                  <c:v>0</c:v>
                </c:pt>
                <c:pt idx="227" formatCode="0.00">
                  <c:v>0</c:v>
                </c:pt>
                <c:pt idx="228" formatCode="0.00">
                  <c:v>0</c:v>
                </c:pt>
                <c:pt idx="229" formatCode="0.00">
                  <c:v>0</c:v>
                </c:pt>
                <c:pt idx="230" formatCode="0.00">
                  <c:v>0</c:v>
                </c:pt>
                <c:pt idx="231" formatCode="0.00">
                  <c:v>0</c:v>
                </c:pt>
                <c:pt idx="232" formatCode="0.00">
                  <c:v>0</c:v>
                </c:pt>
                <c:pt idx="233" formatCode="0.00">
                  <c:v>0</c:v>
                </c:pt>
                <c:pt idx="234" formatCode="0.00">
                  <c:v>0</c:v>
                </c:pt>
                <c:pt idx="235" formatCode="0.00">
                  <c:v>0.45370566259921374</c:v>
                </c:pt>
                <c:pt idx="236" formatCode="0.00">
                  <c:v>0.85919944082422817</c:v>
                </c:pt>
                <c:pt idx="237" formatCode="0.00">
                  <c:v>0.40312800243169783</c:v>
                </c:pt>
                <c:pt idx="238" formatCode="0.00">
                  <c:v>0</c:v>
                </c:pt>
                <c:pt idx="239" formatCode="0.00">
                  <c:v>0</c:v>
                </c:pt>
                <c:pt idx="240" formatCode="0.00">
                  <c:v>0</c:v>
                </c:pt>
                <c:pt idx="241" formatCode="0.00">
                  <c:v>1.0036669313191198</c:v>
                </c:pt>
                <c:pt idx="242" formatCode="0.00">
                  <c:v>1.6654327375572706</c:v>
                </c:pt>
                <c:pt idx="243" formatCode="0.00">
                  <c:v>1.3188066879009377</c:v>
                </c:pt>
                <c:pt idx="244" formatCode="0.00">
                  <c:v>1.1482300649037276</c:v>
                </c:pt>
                <c:pt idx="245" formatCode="0.00">
                  <c:v>1.280679177115182</c:v>
                </c:pt>
                <c:pt idx="246" formatCode="0.00">
                  <c:v>1.145587612373167</c:v>
                </c:pt>
                <c:pt idx="247" formatCode="0.00">
                  <c:v>1.4299884120782353</c:v>
                </c:pt>
                <c:pt idx="248" formatCode="0.00">
                  <c:v>1.8495855492825015</c:v>
                </c:pt>
                <c:pt idx="249" formatCode="0.00">
                  <c:v>1.5095786071673238</c:v>
                </c:pt>
                <c:pt idx="250" formatCode="0.00">
                  <c:v>0.68051002945688022</c:v>
                </c:pt>
                <c:pt idx="251" formatCode="0.00">
                  <c:v>6.4753569312824985E-2</c:v>
                </c:pt>
                <c:pt idx="252" formatCode="0.00">
                  <c:v>0</c:v>
                </c:pt>
                <c:pt idx="253" formatCode="0.00">
                  <c:v>0.1108557695478604</c:v>
                </c:pt>
                <c:pt idx="254" formatCode="0.00">
                  <c:v>4.4251816858698181E-2</c:v>
                </c:pt>
                <c:pt idx="255" formatCode="0.00">
                  <c:v>0</c:v>
                </c:pt>
                <c:pt idx="256" formatCode="0.00">
                  <c:v>0</c:v>
                </c:pt>
                <c:pt idx="257" formatCode="0.00">
                  <c:v>0.12548207784502094</c:v>
                </c:pt>
                <c:pt idx="258" formatCode="0.00">
                  <c:v>0.26300890232367941</c:v>
                </c:pt>
                <c:pt idx="259" formatCode="0.00">
                  <c:v>0</c:v>
                </c:pt>
                <c:pt idx="260" formatCode="0.00">
                  <c:v>0</c:v>
                </c:pt>
                <c:pt idx="261" formatCode="0.00">
                  <c:v>0</c:v>
                </c:pt>
                <c:pt idx="262" formatCode="0.00">
                  <c:v>0</c:v>
                </c:pt>
                <c:pt idx="263" formatCode="0.00">
                  <c:v>0</c:v>
                </c:pt>
                <c:pt idx="264" formatCode="0.00">
                  <c:v>0</c:v>
                </c:pt>
                <c:pt idx="265" formatCode="0.00">
                  <c:v>0</c:v>
                </c:pt>
                <c:pt idx="266" formatCode="0.00">
                  <c:v>0</c:v>
                </c:pt>
                <c:pt idx="267" formatCode="0.00">
                  <c:v>0</c:v>
                </c:pt>
                <c:pt idx="268" formatCode="0.00">
                  <c:v>0</c:v>
                </c:pt>
                <c:pt idx="269" formatCode="0.00">
                  <c:v>0</c:v>
                </c:pt>
                <c:pt idx="270" formatCode="0.00">
                  <c:v>0</c:v>
                </c:pt>
                <c:pt idx="271" formatCode="0.00">
                  <c:v>0</c:v>
                </c:pt>
                <c:pt idx="272" formatCode="0.00">
                  <c:v>0</c:v>
                </c:pt>
                <c:pt idx="273" formatCode="0.00">
                  <c:v>0</c:v>
                </c:pt>
                <c:pt idx="274" formatCode="0.00">
                  <c:v>0</c:v>
                </c:pt>
                <c:pt idx="275" formatCode="0.00">
                  <c:v>0</c:v>
                </c:pt>
                <c:pt idx="276" formatCode="0.00">
                  <c:v>1.1979008616372204</c:v>
                </c:pt>
                <c:pt idx="277" formatCode="0.00">
                  <c:v>1.7333711127116973</c:v>
                </c:pt>
                <c:pt idx="278" formatCode="0.00">
                  <c:v>1.9625265210220706</c:v>
                </c:pt>
                <c:pt idx="279" formatCode="0.00">
                  <c:v>2.0982617408047348</c:v>
                </c:pt>
                <c:pt idx="280" formatCode="0.00">
                  <c:v>2.5630210296330445</c:v>
                </c:pt>
                <c:pt idx="281" formatCode="0.00">
                  <c:v>2.3293048211372955</c:v>
                </c:pt>
                <c:pt idx="282" formatCode="0.00">
                  <c:v>0.932405346417158</c:v>
                </c:pt>
                <c:pt idx="283" formatCode="0.00">
                  <c:v>0</c:v>
                </c:pt>
                <c:pt idx="284" formatCode="0.00">
                  <c:v>0</c:v>
                </c:pt>
                <c:pt idx="285" formatCode="0.00">
                  <c:v>0</c:v>
                </c:pt>
                <c:pt idx="286" formatCode="0.00">
                  <c:v>0</c:v>
                </c:pt>
                <c:pt idx="287" formatCode="0.00">
                  <c:v>0</c:v>
                </c:pt>
                <c:pt idx="288" formatCode="0.00">
                  <c:v>0</c:v>
                </c:pt>
                <c:pt idx="289" formatCode="0.00">
                  <c:v>0</c:v>
                </c:pt>
                <c:pt idx="290" formatCode="0.00">
                  <c:v>0</c:v>
                </c:pt>
                <c:pt idx="291" formatCode="0.00">
                  <c:v>0</c:v>
                </c:pt>
                <c:pt idx="292" formatCode="0.00">
                  <c:v>0</c:v>
                </c:pt>
                <c:pt idx="293" formatCode="0.00">
                  <c:v>0</c:v>
                </c:pt>
                <c:pt idx="294" formatCode="0.00">
                  <c:v>0</c:v>
                </c:pt>
                <c:pt idx="295" formatCode="0.00">
                  <c:v>0</c:v>
                </c:pt>
                <c:pt idx="296" formatCode="0.00">
                  <c:v>0</c:v>
                </c:pt>
                <c:pt idx="297" formatCode="0.00">
                  <c:v>0</c:v>
                </c:pt>
                <c:pt idx="298" formatCode="0.00">
                  <c:v>0</c:v>
                </c:pt>
                <c:pt idx="299" formatCode="0.00">
                  <c:v>0</c:v>
                </c:pt>
                <c:pt idx="300" formatCode="0.00">
                  <c:v>0</c:v>
                </c:pt>
                <c:pt idx="301" formatCode="0.00">
                  <c:v>0</c:v>
                </c:pt>
                <c:pt idx="302" formatCode="0.00">
                  <c:v>0</c:v>
                </c:pt>
                <c:pt idx="303" formatCode="0.00">
                  <c:v>0</c:v>
                </c:pt>
                <c:pt idx="304" formatCode="0.00">
                  <c:v>0</c:v>
                </c:pt>
                <c:pt idx="305" formatCode="0.00">
                  <c:v>0</c:v>
                </c:pt>
                <c:pt idx="306" formatCode="0.00">
                  <c:v>0.1687177294722022</c:v>
                </c:pt>
                <c:pt idx="307" formatCode="0.00">
                  <c:v>0.44117456833010993</c:v>
                </c:pt>
                <c:pt idx="308" formatCode="0.00">
                  <c:v>0.20892080561370971</c:v>
                </c:pt>
                <c:pt idx="309" formatCode="0.00">
                  <c:v>0</c:v>
                </c:pt>
                <c:pt idx="310" formatCode="0.00">
                  <c:v>0</c:v>
                </c:pt>
                <c:pt idx="311" formatCode="0.00">
                  <c:v>0</c:v>
                </c:pt>
                <c:pt idx="312" formatCode="0.00">
                  <c:v>0</c:v>
                </c:pt>
                <c:pt idx="313" formatCode="0.00">
                  <c:v>0</c:v>
                </c:pt>
                <c:pt idx="314" formatCode="0.00">
                  <c:v>0</c:v>
                </c:pt>
                <c:pt idx="315" formatCode="0.00">
                  <c:v>0.24873801994170519</c:v>
                </c:pt>
                <c:pt idx="316" formatCode="0.00">
                  <c:v>0.46562894593974591</c:v>
                </c:pt>
                <c:pt idx="317" formatCode="0.00">
                  <c:v>0.46331038969362287</c:v>
                </c:pt>
                <c:pt idx="318" formatCode="0.00">
                  <c:v>0.34446020824409818</c:v>
                </c:pt>
                <c:pt idx="319" formatCode="0.00">
                  <c:v>0.45377623351532292</c:v>
                </c:pt>
                <c:pt idx="320" formatCode="0.00">
                  <c:v>0.68779858445587105</c:v>
                </c:pt>
                <c:pt idx="321" formatCode="0.00">
                  <c:v>0.72226459706081281</c:v>
                </c:pt>
                <c:pt idx="322" formatCode="0.00">
                  <c:v>0.23214573022694437</c:v>
                </c:pt>
                <c:pt idx="323" formatCode="0.00">
                  <c:v>0</c:v>
                </c:pt>
                <c:pt idx="324" formatCode="0.00">
                  <c:v>0</c:v>
                </c:pt>
                <c:pt idx="325" formatCode="0.00">
                  <c:v>0</c:v>
                </c:pt>
                <c:pt idx="326" formatCode="0.00">
                  <c:v>0</c:v>
                </c:pt>
                <c:pt idx="327" formatCode="0.00">
                  <c:v>0</c:v>
                </c:pt>
                <c:pt idx="328" formatCode="0.00">
                  <c:v>0</c:v>
                </c:pt>
                <c:pt idx="329" formatCode="0.00">
                  <c:v>0</c:v>
                </c:pt>
                <c:pt idx="330" formatCode="0.00">
                  <c:v>0.41159272522339346</c:v>
                </c:pt>
                <c:pt idx="331" formatCode="0.00">
                  <c:v>1.0156773395445209</c:v>
                </c:pt>
                <c:pt idx="332" formatCode="0.00">
                  <c:v>0.43020651165221707</c:v>
                </c:pt>
                <c:pt idx="333" formatCode="0.00">
                  <c:v>0</c:v>
                </c:pt>
                <c:pt idx="334" formatCode="0.00">
                  <c:v>0</c:v>
                </c:pt>
                <c:pt idx="335" formatCode="0.00">
                  <c:v>0</c:v>
                </c:pt>
                <c:pt idx="336" formatCode="0.00">
                  <c:v>0</c:v>
                </c:pt>
                <c:pt idx="337" formatCode="0.00">
                  <c:v>0</c:v>
                </c:pt>
                <c:pt idx="338" formatCode="0.00">
                  <c:v>0</c:v>
                </c:pt>
                <c:pt idx="339" formatCode="0.00">
                  <c:v>0</c:v>
                </c:pt>
                <c:pt idx="340" formatCode="0.00">
                  <c:v>0</c:v>
                </c:pt>
                <c:pt idx="341" formatCode="0.00">
                  <c:v>0</c:v>
                </c:pt>
                <c:pt idx="342" formatCode="0.00">
                  <c:v>0</c:v>
                </c:pt>
                <c:pt idx="343" formatCode="0.00">
                  <c:v>0</c:v>
                </c:pt>
                <c:pt idx="344" formatCode="0.00">
                  <c:v>0</c:v>
                </c:pt>
                <c:pt idx="345" formatCode="0.00">
                  <c:v>0</c:v>
                </c:pt>
                <c:pt idx="346" formatCode="0.00">
                  <c:v>0</c:v>
                </c:pt>
                <c:pt idx="347" formatCode="0.00">
                  <c:v>0</c:v>
                </c:pt>
                <c:pt idx="348" formatCode="0.00">
                  <c:v>0</c:v>
                </c:pt>
                <c:pt idx="349" formatCode="0.00">
                  <c:v>0</c:v>
                </c:pt>
                <c:pt idx="350" formatCode="0.00">
                  <c:v>0</c:v>
                </c:pt>
                <c:pt idx="351" formatCode="0.00">
                  <c:v>0</c:v>
                </c:pt>
                <c:pt idx="352" formatCode="0.00">
                  <c:v>0</c:v>
                </c:pt>
                <c:pt idx="353" formatCode="0.00">
                  <c:v>0</c:v>
                </c:pt>
                <c:pt idx="354" formatCode="0.00">
                  <c:v>0</c:v>
                </c:pt>
                <c:pt idx="355" formatCode="0.00">
                  <c:v>0</c:v>
                </c:pt>
                <c:pt idx="356" formatCode="0.00">
                  <c:v>0</c:v>
                </c:pt>
                <c:pt idx="357" formatCode="0.00">
                  <c:v>0</c:v>
                </c:pt>
                <c:pt idx="358" formatCode="0.00">
                  <c:v>0</c:v>
                </c:pt>
                <c:pt idx="359" formatCode="0.00">
                  <c:v>0</c:v>
                </c:pt>
                <c:pt idx="360" formatCode="0.00">
                  <c:v>0</c:v>
                </c:pt>
                <c:pt idx="361" formatCode="0.00">
                  <c:v>0.42094894967087315</c:v>
                </c:pt>
                <c:pt idx="362" formatCode="0.00">
                  <c:v>0.60576972865887591</c:v>
                </c:pt>
                <c:pt idx="363" formatCode="0.00">
                  <c:v>0.41033784674375301</c:v>
                </c:pt>
                <c:pt idx="364" formatCode="0.00">
                  <c:v>0.13956681690893585</c:v>
                </c:pt>
                <c:pt idx="365" formatCode="0.00">
                  <c:v>0</c:v>
                </c:pt>
                <c:pt idx="366" formatCode="0.00">
                  <c:v>0</c:v>
                </c:pt>
                <c:pt idx="367" formatCode="0.00">
                  <c:v>0</c:v>
                </c:pt>
                <c:pt idx="368" formatCode="0.00">
                  <c:v>0</c:v>
                </c:pt>
                <c:pt idx="369" formatCode="0.00">
                  <c:v>0</c:v>
                </c:pt>
                <c:pt idx="370" formatCode="0.00">
                  <c:v>0</c:v>
                </c:pt>
                <c:pt idx="371" formatCode="0.00">
                  <c:v>0</c:v>
                </c:pt>
                <c:pt idx="372" formatCode="0.00">
                  <c:v>0</c:v>
                </c:pt>
                <c:pt idx="373" formatCode="0.00">
                  <c:v>0</c:v>
                </c:pt>
                <c:pt idx="374" formatCode="0.00">
                  <c:v>0.44535632410886067</c:v>
                </c:pt>
                <c:pt idx="375" formatCode="0.00">
                  <c:v>1.1260092146401859</c:v>
                </c:pt>
                <c:pt idx="376" formatCode="0.00">
                  <c:v>1.1116274221412961</c:v>
                </c:pt>
                <c:pt idx="377" formatCode="0.00">
                  <c:v>0.72798988454014368</c:v>
                </c:pt>
                <c:pt idx="378" formatCode="0.00">
                  <c:v>0.38459955606916341</c:v>
                </c:pt>
                <c:pt idx="379" formatCode="0.00">
                  <c:v>0.18958668988612024</c:v>
                </c:pt>
                <c:pt idx="380" formatCode="0.00">
                  <c:v>8.3935865794800141E-2</c:v>
                </c:pt>
                <c:pt idx="381" formatCode="0.00">
                  <c:v>2.9656584317582949E-2</c:v>
                </c:pt>
                <c:pt idx="382" formatCode="0.00">
                  <c:v>4.3798775567518024E-2</c:v>
                </c:pt>
                <c:pt idx="383" formatCode="0.00">
                  <c:v>6.58152762175572E-2</c:v>
                </c:pt>
                <c:pt idx="384" formatCode="0.00">
                  <c:v>5.8854883914456098E-2</c:v>
                </c:pt>
                <c:pt idx="385" formatCode="0.00">
                  <c:v>5.3200690321559642E-2</c:v>
                </c:pt>
                <c:pt idx="386" formatCode="0.00">
                  <c:v>3.8494694347163252E-2</c:v>
                </c:pt>
                <c:pt idx="387" formatCode="0.00">
                  <c:v>9.8658127647803066E-3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0</c:v>
                </c:pt>
                <c:pt idx="393" formatCode="0.00">
                  <c:v>0</c:v>
                </c:pt>
                <c:pt idx="394" formatCode="0.00">
                  <c:v>0</c:v>
                </c:pt>
                <c:pt idx="395" formatCode="0.00">
                  <c:v>0</c:v>
                </c:pt>
                <c:pt idx="396" formatCode="0.00">
                  <c:v>0</c:v>
                </c:pt>
                <c:pt idx="397" formatCode="0.00">
                  <c:v>0</c:v>
                </c:pt>
                <c:pt idx="398" formatCode="0.00">
                  <c:v>0</c:v>
                </c:pt>
                <c:pt idx="399" formatCode="0.00">
                  <c:v>0</c:v>
                </c:pt>
                <c:pt idx="400" formatCode="0.00">
                  <c:v>0</c:v>
                </c:pt>
                <c:pt idx="401" formatCode="0.00">
                  <c:v>0</c:v>
                </c:pt>
                <c:pt idx="402" formatCode="0.00">
                  <c:v>0</c:v>
                </c:pt>
                <c:pt idx="403" formatCode="0.00">
                  <c:v>0</c:v>
                </c:pt>
                <c:pt idx="404" formatCode="0.00">
                  <c:v>0.19983490871993628</c:v>
                </c:pt>
                <c:pt idx="405" formatCode="0.00">
                  <c:v>0.46561196300117008</c:v>
                </c:pt>
                <c:pt idx="406" formatCode="0.00">
                  <c:v>0.38938134032298549</c:v>
                </c:pt>
                <c:pt idx="407" formatCode="0.00">
                  <c:v>0.32291758352171973</c:v>
                </c:pt>
                <c:pt idx="408" formatCode="0.00">
                  <c:v>0.36914498277049079</c:v>
                </c:pt>
                <c:pt idx="409" formatCode="0.00">
                  <c:v>0.37989243836166747</c:v>
                </c:pt>
                <c:pt idx="410" formatCode="0.00">
                  <c:v>0.23947184336565597</c:v>
                </c:pt>
                <c:pt idx="411" formatCode="0.00">
                  <c:v>0</c:v>
                </c:pt>
                <c:pt idx="412" formatCode="0.00">
                  <c:v>0</c:v>
                </c:pt>
                <c:pt idx="413" formatCode="0.00">
                  <c:v>0</c:v>
                </c:pt>
                <c:pt idx="414" formatCode="0.00">
                  <c:v>0</c:v>
                </c:pt>
                <c:pt idx="415" formatCode="0.00">
                  <c:v>0</c:v>
                </c:pt>
                <c:pt idx="416" formatCode="0.00">
                  <c:v>0</c:v>
                </c:pt>
                <c:pt idx="417" formatCode="0.00">
                  <c:v>0</c:v>
                </c:pt>
                <c:pt idx="418" formatCode="0.00">
                  <c:v>0</c:v>
                </c:pt>
                <c:pt idx="419" formatCode="0.00">
                  <c:v>0</c:v>
                </c:pt>
                <c:pt idx="420" formatCode="0.00">
                  <c:v>0</c:v>
                </c:pt>
                <c:pt idx="421" formatCode="0.00">
                  <c:v>3.0080732277395112E-4</c:v>
                </c:pt>
                <c:pt idx="422" formatCode="0.00">
                  <c:v>0.14674224812473424</c:v>
                </c:pt>
                <c:pt idx="423" formatCode="0.00">
                  <c:v>0</c:v>
                </c:pt>
                <c:pt idx="424" formatCode="0.00">
                  <c:v>0</c:v>
                </c:pt>
                <c:pt idx="425" formatCode="0.00">
                  <c:v>0</c:v>
                </c:pt>
                <c:pt idx="426" formatCode="0.00">
                  <c:v>0</c:v>
                </c:pt>
                <c:pt idx="427" formatCode="0.00">
                  <c:v>0</c:v>
                </c:pt>
                <c:pt idx="428" formatCode="0.00">
                  <c:v>0</c:v>
                </c:pt>
                <c:pt idx="429" formatCode="0.00">
                  <c:v>0</c:v>
                </c:pt>
                <c:pt idx="430" formatCode="0.00">
                  <c:v>0</c:v>
                </c:pt>
                <c:pt idx="431" formatCode="0.00">
                  <c:v>0</c:v>
                </c:pt>
                <c:pt idx="432" formatCode="0.00">
                  <c:v>0</c:v>
                </c:pt>
                <c:pt idx="433" formatCode="0.00">
                  <c:v>0</c:v>
                </c:pt>
                <c:pt idx="434" formatCode="0.00">
                  <c:v>0</c:v>
                </c:pt>
                <c:pt idx="435" formatCode="0.00">
                  <c:v>0</c:v>
                </c:pt>
                <c:pt idx="436" formatCode="0.00">
                  <c:v>0</c:v>
                </c:pt>
                <c:pt idx="437" formatCode="0.00">
                  <c:v>5.7784566925247235E-2</c:v>
                </c:pt>
                <c:pt idx="438" formatCode="0.00">
                  <c:v>0.74371358822859102</c:v>
                </c:pt>
                <c:pt idx="439" formatCode="0.00">
                  <c:v>1.4096065897929375</c:v>
                </c:pt>
                <c:pt idx="440" formatCode="0.00">
                  <c:v>1.8475485138299232</c:v>
                </c:pt>
                <c:pt idx="441" formatCode="0.00">
                  <c:v>1.8166045716956036</c:v>
                </c:pt>
                <c:pt idx="442" formatCode="0.00">
                  <c:v>1.3574925166439995</c:v>
                </c:pt>
                <c:pt idx="443" formatCode="0.00">
                  <c:v>0.6892349474121382</c:v>
                </c:pt>
                <c:pt idx="444" formatCode="0.00">
                  <c:v>0.22201511532102217</c:v>
                </c:pt>
                <c:pt idx="445" formatCode="0.00">
                  <c:v>3.3835860869989479E-2</c:v>
                </c:pt>
                <c:pt idx="446" formatCode="0.00">
                  <c:v>0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0</c:v>
                </c:pt>
                <c:pt idx="513" formatCode="0.00">
                  <c:v>0</c:v>
                </c:pt>
                <c:pt idx="514" formatCode="0.00">
                  <c:v>0</c:v>
                </c:pt>
                <c:pt idx="515" formatCode="0.00">
                  <c:v>0</c:v>
                </c:pt>
                <c:pt idx="516" formatCode="0.00">
                  <c:v>0</c:v>
                </c:pt>
                <c:pt idx="517" formatCode="0.00">
                  <c:v>0</c:v>
                </c:pt>
                <c:pt idx="518" formatCode="0.00">
                  <c:v>0</c:v>
                </c:pt>
                <c:pt idx="519" formatCode="0.00">
                  <c:v>0</c:v>
                </c:pt>
                <c:pt idx="520" formatCode="0.00">
                  <c:v>0</c:v>
                </c:pt>
                <c:pt idx="521" formatCode="0.00">
                  <c:v>0</c:v>
                </c:pt>
                <c:pt idx="522" formatCode="0.00">
                  <c:v>1.4905364640184895E-2</c:v>
                </c:pt>
                <c:pt idx="523" formatCode="0.00">
                  <c:v>0.13587040167056558</c:v>
                </c:pt>
                <c:pt idx="524" formatCode="0.00">
                  <c:v>0.22149170853959996</c:v>
                </c:pt>
                <c:pt idx="525" formatCode="0.00">
                  <c:v>0.45732147969173448</c:v>
                </c:pt>
                <c:pt idx="526" formatCode="0.00">
                  <c:v>0.79915032544070164</c:v>
                </c:pt>
                <c:pt idx="527" formatCode="0.00">
                  <c:v>0.8950002082913856</c:v>
                </c:pt>
                <c:pt idx="528" formatCode="0.00">
                  <c:v>0.57461893590151003</c:v>
                </c:pt>
                <c:pt idx="529" formatCode="0.00">
                  <c:v>0.19657577303969784</c:v>
                </c:pt>
                <c:pt idx="530" formatCode="0.00">
                  <c:v>3.8122727185517784E-2</c:v>
                </c:pt>
                <c:pt idx="531" formatCode="0.00">
                  <c:v>7.4834797870786136E-3</c:v>
                </c:pt>
                <c:pt idx="532" formatCode="0.00">
                  <c:v>0</c:v>
                </c:pt>
                <c:pt idx="533" formatCode="0.00">
                  <c:v>0</c:v>
                </c:pt>
                <c:pt idx="534" formatCode="0.00">
                  <c:v>0</c:v>
                </c:pt>
                <c:pt idx="535" formatCode="0.00">
                  <c:v>0</c:v>
                </c:pt>
                <c:pt idx="536" formatCode="0.00">
                  <c:v>0</c:v>
                </c:pt>
                <c:pt idx="537" formatCode="0.00">
                  <c:v>0</c:v>
                </c:pt>
                <c:pt idx="538" formatCode="0.00">
                  <c:v>0</c:v>
                </c:pt>
                <c:pt idx="539" formatCode="0.00">
                  <c:v>0</c:v>
                </c:pt>
                <c:pt idx="540" formatCode="0.00">
                  <c:v>0</c:v>
                </c:pt>
                <c:pt idx="541" formatCode="0.00">
                  <c:v>0</c:v>
                </c:pt>
                <c:pt idx="542" formatCode="0.00">
                  <c:v>0</c:v>
                </c:pt>
                <c:pt idx="543" formatCode="0.00">
                  <c:v>0</c:v>
                </c:pt>
                <c:pt idx="544" formatCode="0.00">
                  <c:v>0</c:v>
                </c:pt>
                <c:pt idx="545" formatCode="0.00">
                  <c:v>0</c:v>
                </c:pt>
                <c:pt idx="546" formatCode="0.00">
                  <c:v>0.11438626285344188</c:v>
                </c:pt>
                <c:pt idx="547" formatCode="0.00">
                  <c:v>0.50215191995400787</c:v>
                </c:pt>
                <c:pt idx="548" formatCode="0.00">
                  <c:v>0.53140442309703495</c:v>
                </c:pt>
                <c:pt idx="549" formatCode="0.00">
                  <c:v>0.30151344019495385</c:v>
                </c:pt>
                <c:pt idx="550" formatCode="0.00">
                  <c:v>0.1445426498228139</c:v>
                </c:pt>
                <c:pt idx="551" formatCode="0.00">
                  <c:v>6.3729453229117466E-2</c:v>
                </c:pt>
                <c:pt idx="552" formatCode="0.00">
                  <c:v>2.6590592630437483E-2</c:v>
                </c:pt>
                <c:pt idx="553" formatCode="0.00">
                  <c:v>0</c:v>
                </c:pt>
                <c:pt idx="554" formatCode="0.00">
                  <c:v>0</c:v>
                </c:pt>
                <c:pt idx="555" formatCode="0.00">
                  <c:v>0</c:v>
                </c:pt>
                <c:pt idx="556" formatCode="0.00">
                  <c:v>0</c:v>
                </c:pt>
                <c:pt idx="557" formatCode="0.00">
                  <c:v>0</c:v>
                </c:pt>
                <c:pt idx="558" formatCode="0.00">
                  <c:v>0</c:v>
                </c:pt>
                <c:pt idx="559" formatCode="0.00">
                  <c:v>0</c:v>
                </c:pt>
                <c:pt idx="560" formatCode="0.00">
                  <c:v>0</c:v>
                </c:pt>
                <c:pt idx="561" formatCode="0.00">
                  <c:v>0</c:v>
                </c:pt>
                <c:pt idx="562" formatCode="0.00">
                  <c:v>0</c:v>
                </c:pt>
                <c:pt idx="563" formatCode="0.00">
                  <c:v>0</c:v>
                </c:pt>
                <c:pt idx="564" formatCode="0.00">
                  <c:v>0</c:v>
                </c:pt>
                <c:pt idx="565" formatCode="0.00">
                  <c:v>2.5173838361667675E-2</c:v>
                </c:pt>
                <c:pt idx="566" formatCode="0.00">
                  <c:v>0.9727387015193264</c:v>
                </c:pt>
                <c:pt idx="567" formatCode="0.00">
                  <c:v>1.0776356798846596</c:v>
                </c:pt>
                <c:pt idx="568" formatCode="0.00">
                  <c:v>0.4861202712792646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0</c:v>
                </c:pt>
                <c:pt idx="602" formatCode="0.00">
                  <c:v>0</c:v>
                </c:pt>
                <c:pt idx="603" formatCode="0.00">
                  <c:v>0</c:v>
                </c:pt>
                <c:pt idx="604" formatCode="0.00">
                  <c:v>0</c:v>
                </c:pt>
                <c:pt idx="605" formatCode="0.00">
                  <c:v>0</c:v>
                </c:pt>
                <c:pt idx="606" formatCode="0.00">
                  <c:v>0</c:v>
                </c:pt>
                <c:pt idx="607" formatCode="0.00">
                  <c:v>0</c:v>
                </c:pt>
                <c:pt idx="608" formatCode="0.00">
                  <c:v>0</c:v>
                </c:pt>
                <c:pt idx="609" formatCode="0.00">
                  <c:v>0</c:v>
                </c:pt>
                <c:pt idx="610" formatCode="0.00">
                  <c:v>0</c:v>
                </c:pt>
                <c:pt idx="611" formatCode="0.00">
                  <c:v>0</c:v>
                </c:pt>
                <c:pt idx="612" formatCode="0.00">
                  <c:v>0</c:v>
                </c:pt>
                <c:pt idx="613" formatCode="0.00">
                  <c:v>0</c:v>
                </c:pt>
                <c:pt idx="614" formatCode="0.00">
                  <c:v>0</c:v>
                </c:pt>
                <c:pt idx="615" formatCode="0.00">
                  <c:v>0</c:v>
                </c:pt>
                <c:pt idx="616" formatCode="0.00">
                  <c:v>0</c:v>
                </c:pt>
                <c:pt idx="617" formatCode="0.00">
                  <c:v>0</c:v>
                </c:pt>
                <c:pt idx="618" formatCode="0.00">
                  <c:v>0</c:v>
                </c:pt>
                <c:pt idx="619" formatCode="0.00">
                  <c:v>0</c:v>
                </c:pt>
                <c:pt idx="620" formatCode="0.00">
                  <c:v>0</c:v>
                </c:pt>
                <c:pt idx="621" formatCode="0.00">
                  <c:v>0</c:v>
                </c:pt>
                <c:pt idx="622" formatCode="0.00">
                  <c:v>0</c:v>
                </c:pt>
                <c:pt idx="623" formatCode="0.00">
                  <c:v>0</c:v>
                </c:pt>
                <c:pt idx="624" formatCode="0.00">
                  <c:v>0</c:v>
                </c:pt>
                <c:pt idx="625" formatCode="0.00">
                  <c:v>0</c:v>
                </c:pt>
                <c:pt idx="626" formatCode="0.00">
                  <c:v>0</c:v>
                </c:pt>
                <c:pt idx="627" formatCode="0.00">
                  <c:v>0</c:v>
                </c:pt>
                <c:pt idx="628" formatCode="0.00">
                  <c:v>0</c:v>
                </c:pt>
                <c:pt idx="629" formatCode="0.00">
                  <c:v>0</c:v>
                </c:pt>
                <c:pt idx="630" formatCode="0.00">
                  <c:v>0</c:v>
                </c:pt>
                <c:pt idx="631" formatCode="0.00">
                  <c:v>0</c:v>
                </c:pt>
                <c:pt idx="632" formatCode="0.00">
                  <c:v>0</c:v>
                </c:pt>
                <c:pt idx="633" formatCode="0.00">
                  <c:v>0</c:v>
                </c:pt>
                <c:pt idx="634" formatCode="0.00">
                  <c:v>0</c:v>
                </c:pt>
                <c:pt idx="635" formatCode="0.00">
                  <c:v>0</c:v>
                </c:pt>
                <c:pt idx="636" formatCode="0.00">
                  <c:v>0</c:v>
                </c:pt>
                <c:pt idx="637" formatCode="0.00">
                  <c:v>0</c:v>
                </c:pt>
                <c:pt idx="638" formatCode="0.00">
                  <c:v>0</c:v>
                </c:pt>
                <c:pt idx="639" formatCode="0.00">
                  <c:v>0</c:v>
                </c:pt>
                <c:pt idx="640" formatCode="0.00">
                  <c:v>0</c:v>
                </c:pt>
                <c:pt idx="641" formatCode="0.00">
                  <c:v>0</c:v>
                </c:pt>
                <c:pt idx="642" formatCode="0.00">
                  <c:v>0</c:v>
                </c:pt>
                <c:pt idx="643" formatCode="0.00">
                  <c:v>0</c:v>
                </c:pt>
                <c:pt idx="644" formatCode="0.00">
                  <c:v>0</c:v>
                </c:pt>
                <c:pt idx="645" formatCode="0.00">
                  <c:v>0</c:v>
                </c:pt>
                <c:pt idx="646" formatCode="0.00">
                  <c:v>0</c:v>
                </c:pt>
                <c:pt idx="647" formatCode="0.00">
                  <c:v>0</c:v>
                </c:pt>
                <c:pt idx="648" formatCode="0.00">
                  <c:v>0</c:v>
                </c:pt>
                <c:pt idx="649" formatCode="0.00">
                  <c:v>0</c:v>
                </c:pt>
                <c:pt idx="650" formatCode="0.00">
                  <c:v>0</c:v>
                </c:pt>
                <c:pt idx="651" formatCode="0.00">
                  <c:v>0</c:v>
                </c:pt>
                <c:pt idx="652" formatCode="0.00">
                  <c:v>0</c:v>
                </c:pt>
                <c:pt idx="653" formatCode="0.00">
                  <c:v>0</c:v>
                </c:pt>
                <c:pt idx="654" formatCode="0.00">
                  <c:v>0.84452630576683707</c:v>
                </c:pt>
                <c:pt idx="655" formatCode="0.00">
                  <c:v>0.987750467442018</c:v>
                </c:pt>
                <c:pt idx="656" formatCode="0.00">
                  <c:v>1.463009418962596</c:v>
                </c:pt>
                <c:pt idx="657" formatCode="0.00">
                  <c:v>2.5357812939386455</c:v>
                </c:pt>
                <c:pt idx="658" formatCode="0.00">
                  <c:v>2.9458238425838816</c:v>
                </c:pt>
                <c:pt idx="659" formatCode="0.00">
                  <c:v>2.1436021730904282</c:v>
                </c:pt>
                <c:pt idx="660" formatCode="0.00">
                  <c:v>1.2697340856895234</c:v>
                </c:pt>
                <c:pt idx="661" formatCode="0.00">
                  <c:v>1.4571045971028971</c:v>
                </c:pt>
                <c:pt idx="662" formatCode="0.00">
                  <c:v>2.354792303525612</c:v>
                </c:pt>
                <c:pt idx="663" formatCode="0.00">
                  <c:v>2.6129183154714717</c:v>
                </c:pt>
                <c:pt idx="664" formatCode="0.00">
                  <c:v>2.1765696390820137</c:v>
                </c:pt>
                <c:pt idx="665" formatCode="0.00">
                  <c:v>1.0977016592971041</c:v>
                </c:pt>
                <c:pt idx="666" formatCode="0.00">
                  <c:v>0.30003360312445626</c:v>
                </c:pt>
                <c:pt idx="667" formatCode="0.00">
                  <c:v>0</c:v>
                </c:pt>
                <c:pt idx="668" formatCode="0.00">
                  <c:v>0</c:v>
                </c:pt>
                <c:pt idx="669" formatCode="0.00">
                  <c:v>0</c:v>
                </c:pt>
                <c:pt idx="670" formatCode="0.00">
                  <c:v>0</c:v>
                </c:pt>
                <c:pt idx="671" formatCode="0.00">
                  <c:v>0</c:v>
                </c:pt>
                <c:pt idx="672" formatCode="0.00">
                  <c:v>0</c:v>
                </c:pt>
                <c:pt idx="673" formatCode="0.00">
                  <c:v>0</c:v>
                </c:pt>
                <c:pt idx="674" formatCode="0.00">
                  <c:v>0</c:v>
                </c:pt>
                <c:pt idx="675" formatCode="0.00">
                  <c:v>0</c:v>
                </c:pt>
                <c:pt idx="676" formatCode="0.00">
                  <c:v>0</c:v>
                </c:pt>
                <c:pt idx="677" formatCode="0.00">
                  <c:v>0</c:v>
                </c:pt>
                <c:pt idx="678" formatCode="0.00">
                  <c:v>0</c:v>
                </c:pt>
                <c:pt idx="679" formatCode="0.00">
                  <c:v>0</c:v>
                </c:pt>
                <c:pt idx="680" formatCode="0.00">
                  <c:v>1.2765826897162154</c:v>
                </c:pt>
                <c:pt idx="681" formatCode="0.00">
                  <c:v>2.2035115938674048</c:v>
                </c:pt>
                <c:pt idx="682" formatCode="0.00">
                  <c:v>2.5185732110216286</c:v>
                </c:pt>
                <c:pt idx="683" formatCode="0.00">
                  <c:v>2.3075679323875216</c:v>
                </c:pt>
                <c:pt idx="684" formatCode="0.00">
                  <c:v>1.1717229893407672</c:v>
                </c:pt>
                <c:pt idx="685" formatCode="0.00">
                  <c:v>0.57817911482228934</c:v>
                </c:pt>
                <c:pt idx="686" formatCode="0.00">
                  <c:v>0.15332812463043796</c:v>
                </c:pt>
                <c:pt idx="687" formatCode="0.00">
                  <c:v>0</c:v>
                </c:pt>
                <c:pt idx="688" formatCode="0.00">
                  <c:v>0</c:v>
                </c:pt>
                <c:pt idx="689" formatCode="0.00">
                  <c:v>0</c:v>
                </c:pt>
                <c:pt idx="690" formatCode="0.00">
                  <c:v>0</c:v>
                </c:pt>
                <c:pt idx="691" formatCode="0.00">
                  <c:v>0</c:v>
                </c:pt>
                <c:pt idx="692" formatCode="0.00">
                  <c:v>0</c:v>
                </c:pt>
                <c:pt idx="693" formatCode="0.00">
                  <c:v>0</c:v>
                </c:pt>
                <c:pt idx="694" formatCode="0.00">
                  <c:v>0</c:v>
                </c:pt>
                <c:pt idx="695" formatCode="0.00">
                  <c:v>0</c:v>
                </c:pt>
                <c:pt idx="696" formatCode="0.00">
                  <c:v>0</c:v>
                </c:pt>
                <c:pt idx="697" formatCode="0.00">
                  <c:v>0</c:v>
                </c:pt>
                <c:pt idx="698" formatCode="0.00">
                  <c:v>1.1705123935900756</c:v>
                </c:pt>
                <c:pt idx="699" formatCode="0.00">
                  <c:v>1.6134895339680471</c:v>
                </c:pt>
                <c:pt idx="700" formatCode="0.00">
                  <c:v>1.0687965598186637</c:v>
                </c:pt>
                <c:pt idx="701" formatCode="0.00">
                  <c:v>0.65007635679439257</c:v>
                </c:pt>
                <c:pt idx="702" formatCode="0.00">
                  <c:v>8.883971388947294E-2</c:v>
                </c:pt>
                <c:pt idx="703" formatCode="0.00">
                  <c:v>0</c:v>
                </c:pt>
                <c:pt idx="704" formatCode="0.00">
                  <c:v>0</c:v>
                </c:pt>
                <c:pt idx="705" formatCode="0.00">
                  <c:v>0</c:v>
                </c:pt>
                <c:pt idx="706" formatCode="0.00">
                  <c:v>0</c:v>
                </c:pt>
                <c:pt idx="707" formatCode="0.00">
                  <c:v>0.34232540368303782</c:v>
                </c:pt>
                <c:pt idx="708" formatCode="0.00">
                  <c:v>0.68783631343255125</c:v>
                </c:pt>
                <c:pt idx="709" formatCode="0.00">
                  <c:v>0.63937090484654013</c:v>
                </c:pt>
                <c:pt idx="710" formatCode="0.00">
                  <c:v>0.24912056154259743</c:v>
                </c:pt>
                <c:pt idx="711" formatCode="0.00">
                  <c:v>0</c:v>
                </c:pt>
                <c:pt idx="712" formatCode="0.00">
                  <c:v>0</c:v>
                </c:pt>
                <c:pt idx="713" formatCode="0.00">
                  <c:v>0</c:v>
                </c:pt>
                <c:pt idx="714" formatCode="0.00">
                  <c:v>0</c:v>
                </c:pt>
                <c:pt idx="715" formatCode="0.00">
                  <c:v>0</c:v>
                </c:pt>
                <c:pt idx="716" formatCode="0.00">
                  <c:v>0.43304236425332193</c:v>
                </c:pt>
                <c:pt idx="717" formatCode="0.00">
                  <c:v>1.2451112846393977</c:v>
                </c:pt>
                <c:pt idx="718" formatCode="0.00">
                  <c:v>0.81643646496094302</c:v>
                </c:pt>
                <c:pt idx="719" formatCode="0.00">
                  <c:v>6.7753205405175862E-2</c:v>
                </c:pt>
                <c:pt idx="720" formatCode="0.00">
                  <c:v>0</c:v>
                </c:pt>
                <c:pt idx="721" formatCode="0.00">
                  <c:v>0</c:v>
                </c:pt>
                <c:pt idx="722" formatCode="0.00">
                  <c:v>0</c:v>
                </c:pt>
                <c:pt idx="723" formatCode="0.00">
                  <c:v>0</c:v>
                </c:pt>
                <c:pt idx="724" formatCode="0.00">
                  <c:v>0</c:v>
                </c:pt>
                <c:pt idx="725" formatCode="0.00">
                  <c:v>0</c:v>
                </c:pt>
                <c:pt idx="726" formatCode="0.00">
                  <c:v>0</c:v>
                </c:pt>
                <c:pt idx="727" formatCode="0.00">
                  <c:v>0</c:v>
                </c:pt>
                <c:pt idx="728" formatCode="0.00">
                  <c:v>0</c:v>
                </c:pt>
                <c:pt idx="729" formatCode="0.00">
                  <c:v>0</c:v>
                </c:pt>
                <c:pt idx="730" formatCode="0.00">
                  <c:v>0</c:v>
                </c:pt>
                <c:pt idx="731" formatCode="0.00">
                  <c:v>0</c:v>
                </c:pt>
                <c:pt idx="732" formatCode="0.00">
                  <c:v>0</c:v>
                </c:pt>
                <c:pt idx="733" formatCode="0.00">
                  <c:v>0</c:v>
                </c:pt>
                <c:pt idx="734" formatCode="0.00">
                  <c:v>0</c:v>
                </c:pt>
                <c:pt idx="735" formatCode="0.00">
                  <c:v>0</c:v>
                </c:pt>
                <c:pt idx="736" formatCode="0.00">
                  <c:v>0</c:v>
                </c:pt>
                <c:pt idx="737" formatCode="0.00">
                  <c:v>0</c:v>
                </c:pt>
                <c:pt idx="738" formatCode="0.00">
                  <c:v>0</c:v>
                </c:pt>
                <c:pt idx="739" formatCode="0.00">
                  <c:v>0</c:v>
                </c:pt>
                <c:pt idx="740" formatCode="0.00">
                  <c:v>0</c:v>
                </c:pt>
                <c:pt idx="741" formatCode="0.00">
                  <c:v>0</c:v>
                </c:pt>
                <c:pt idx="742" formatCode="0.00">
                  <c:v>0</c:v>
                </c:pt>
                <c:pt idx="743" formatCode="0.00">
                  <c:v>0</c:v>
                </c:pt>
                <c:pt idx="744" formatCode="0.00">
                  <c:v>0</c:v>
                </c:pt>
                <c:pt idx="745" formatCode="0.00">
                  <c:v>0</c:v>
                </c:pt>
                <c:pt idx="746" formatCode="0.00">
                  <c:v>0</c:v>
                </c:pt>
                <c:pt idx="747" formatCode="0.00">
                  <c:v>0</c:v>
                </c:pt>
                <c:pt idx="748" formatCode="0.00">
                  <c:v>0</c:v>
                </c:pt>
                <c:pt idx="749" formatCode="0.00">
                  <c:v>0</c:v>
                </c:pt>
                <c:pt idx="750" formatCode="0.00">
                  <c:v>0</c:v>
                </c:pt>
                <c:pt idx="751" formatCode="0.00">
                  <c:v>0</c:v>
                </c:pt>
                <c:pt idx="752" formatCode="0.00">
                  <c:v>0</c:v>
                </c:pt>
                <c:pt idx="753" formatCode="0.00">
                  <c:v>0</c:v>
                </c:pt>
                <c:pt idx="754" formatCode="0.00">
                  <c:v>0</c:v>
                </c:pt>
                <c:pt idx="755" formatCode="0.00">
                  <c:v>0</c:v>
                </c:pt>
                <c:pt idx="756" formatCode="0.00">
                  <c:v>0</c:v>
                </c:pt>
                <c:pt idx="757" formatCode="0.00">
                  <c:v>0</c:v>
                </c:pt>
                <c:pt idx="758" formatCode="0.00">
                  <c:v>0.89576251361721626</c:v>
                </c:pt>
                <c:pt idx="759" formatCode="0.00">
                  <c:v>2.4643390005261097</c:v>
                </c:pt>
                <c:pt idx="760" formatCode="0.00">
                  <c:v>3.4687603843603192</c:v>
                </c:pt>
                <c:pt idx="761" formatCode="0.00">
                  <c:v>3.3482173961370334</c:v>
                </c:pt>
                <c:pt idx="762" formatCode="0.00">
                  <c:v>2.9253334603936154</c:v>
                </c:pt>
                <c:pt idx="763" formatCode="0.00">
                  <c:v>2.4770434053525388</c:v>
                </c:pt>
                <c:pt idx="764" formatCode="0.00">
                  <c:v>1.6866221190809203</c:v>
                </c:pt>
                <c:pt idx="765" formatCode="0.00">
                  <c:v>0.82258934684489915</c:v>
                </c:pt>
                <c:pt idx="766" formatCode="0.00">
                  <c:v>1.2111072071842416E-2</c:v>
                </c:pt>
                <c:pt idx="767" formatCode="0.00">
                  <c:v>0</c:v>
                </c:pt>
                <c:pt idx="768" formatCode="0.00">
                  <c:v>0</c:v>
                </c:pt>
                <c:pt idx="769" formatCode="0.00">
                  <c:v>0</c:v>
                </c:pt>
                <c:pt idx="770" formatCode="0.00">
                  <c:v>0</c:v>
                </c:pt>
                <c:pt idx="771" formatCode="0.00">
                  <c:v>0</c:v>
                </c:pt>
                <c:pt idx="772" formatCode="0.00">
                  <c:v>0</c:v>
                </c:pt>
                <c:pt idx="773" formatCode="0.00">
                  <c:v>0</c:v>
                </c:pt>
                <c:pt idx="774" formatCode="0.00">
                  <c:v>0</c:v>
                </c:pt>
                <c:pt idx="775" formatCode="0.00">
                  <c:v>0</c:v>
                </c:pt>
                <c:pt idx="776" formatCode="0.00">
                  <c:v>0</c:v>
                </c:pt>
                <c:pt idx="777" formatCode="0.00">
                  <c:v>0</c:v>
                </c:pt>
                <c:pt idx="778" formatCode="0.00">
                  <c:v>0</c:v>
                </c:pt>
                <c:pt idx="779" formatCode="0.00">
                  <c:v>0</c:v>
                </c:pt>
                <c:pt idx="780" formatCode="0.00">
                  <c:v>0</c:v>
                </c:pt>
                <c:pt idx="781" formatCode="0.00">
                  <c:v>0</c:v>
                </c:pt>
                <c:pt idx="782" formatCode="0.00">
                  <c:v>0</c:v>
                </c:pt>
                <c:pt idx="783" formatCode="0.00">
                  <c:v>0</c:v>
                </c:pt>
                <c:pt idx="784" formatCode="0.00">
                  <c:v>0</c:v>
                </c:pt>
                <c:pt idx="785" formatCode="0.00">
                  <c:v>0</c:v>
                </c:pt>
                <c:pt idx="786" formatCode="0.00">
                  <c:v>0</c:v>
                </c:pt>
                <c:pt idx="787" formatCode="0.00">
                  <c:v>0</c:v>
                </c:pt>
                <c:pt idx="788" formatCode="0.00">
                  <c:v>0</c:v>
                </c:pt>
                <c:pt idx="789" formatCode="0.00">
                  <c:v>0</c:v>
                </c:pt>
                <c:pt idx="790" formatCode="0.00">
                  <c:v>0</c:v>
                </c:pt>
                <c:pt idx="791" formatCode="0.00">
                  <c:v>0</c:v>
                </c:pt>
                <c:pt idx="792" formatCode="0.00">
                  <c:v>0</c:v>
                </c:pt>
                <c:pt idx="793" formatCode="0.00">
                  <c:v>0</c:v>
                </c:pt>
                <c:pt idx="794" formatCode="0.00">
                  <c:v>0</c:v>
                </c:pt>
                <c:pt idx="795" formatCode="0.00">
                  <c:v>0</c:v>
                </c:pt>
                <c:pt idx="796" formatCode="0.00">
                  <c:v>2.1319979869311889</c:v>
                </c:pt>
                <c:pt idx="797" formatCode="0.00">
                  <c:v>4.2131079961086897</c:v>
                </c:pt>
                <c:pt idx="798" formatCode="0.00">
                  <c:v>4.9535302691146352</c:v>
                </c:pt>
                <c:pt idx="799" formatCode="0.00">
                  <c:v>4.2013971036693842</c:v>
                </c:pt>
                <c:pt idx="800" formatCode="0.00">
                  <c:v>2.509370351565523</c:v>
                </c:pt>
                <c:pt idx="801" formatCode="0.00">
                  <c:v>0.69333071778597277</c:v>
                </c:pt>
                <c:pt idx="802" formatCode="0.00">
                  <c:v>0</c:v>
                </c:pt>
                <c:pt idx="803" formatCode="0.00">
                  <c:v>0</c:v>
                </c:pt>
                <c:pt idx="804" formatCode="0.00">
                  <c:v>0</c:v>
                </c:pt>
                <c:pt idx="805" formatCode="0.00">
                  <c:v>0</c:v>
                </c:pt>
                <c:pt idx="806" formatCode="0.00">
                  <c:v>0</c:v>
                </c:pt>
                <c:pt idx="807" formatCode="0.00">
                  <c:v>0</c:v>
                </c:pt>
                <c:pt idx="808" formatCode="0.00">
                  <c:v>0</c:v>
                </c:pt>
                <c:pt idx="809" formatCode="0.00">
                  <c:v>0</c:v>
                </c:pt>
                <c:pt idx="810" formatCode="0.00">
                  <c:v>0</c:v>
                </c:pt>
                <c:pt idx="811" formatCode="0.00">
                  <c:v>0.21963027795967624</c:v>
                </c:pt>
                <c:pt idx="812" formatCode="0.00">
                  <c:v>0.88460988795988571</c:v>
                </c:pt>
                <c:pt idx="813" formatCode="0.00">
                  <c:v>2.0477536161536412</c:v>
                </c:pt>
                <c:pt idx="814" formatCode="0.00">
                  <c:v>2.818941679414996</c:v>
                </c:pt>
                <c:pt idx="815" formatCode="0.00">
                  <c:v>2.8538268182730882</c:v>
                </c:pt>
                <c:pt idx="816" formatCode="0.00">
                  <c:v>2.7696923091366612</c:v>
                </c:pt>
                <c:pt idx="817" formatCode="0.00">
                  <c:v>2.6859356864888131</c:v>
                </c:pt>
                <c:pt idx="818" formatCode="0.00">
                  <c:v>2.3057506468785323</c:v>
                </c:pt>
                <c:pt idx="819" formatCode="0.00">
                  <c:v>1.7135436635756036</c:v>
                </c:pt>
                <c:pt idx="820" formatCode="0.00">
                  <c:v>0.71223831824246797</c:v>
                </c:pt>
                <c:pt idx="821" formatCode="0.00">
                  <c:v>0</c:v>
                </c:pt>
                <c:pt idx="822" formatCode="0.00">
                  <c:v>0</c:v>
                </c:pt>
                <c:pt idx="823" formatCode="0.00">
                  <c:v>0</c:v>
                </c:pt>
                <c:pt idx="824" formatCode="0.00">
                  <c:v>0</c:v>
                </c:pt>
                <c:pt idx="825" formatCode="0.00">
                  <c:v>0</c:v>
                </c:pt>
                <c:pt idx="826" formatCode="0.00">
                  <c:v>0</c:v>
                </c:pt>
                <c:pt idx="827" formatCode="0.00">
                  <c:v>0</c:v>
                </c:pt>
                <c:pt idx="828" formatCode="0.00">
                  <c:v>0</c:v>
                </c:pt>
                <c:pt idx="829" formatCode="0.00">
                  <c:v>0</c:v>
                </c:pt>
                <c:pt idx="830" formatCode="0.00">
                  <c:v>0</c:v>
                </c:pt>
                <c:pt idx="831" formatCode="0.00">
                  <c:v>0</c:v>
                </c:pt>
                <c:pt idx="832" formatCode="0.00">
                  <c:v>0</c:v>
                </c:pt>
                <c:pt idx="833" formatCode="0.00">
                  <c:v>0</c:v>
                </c:pt>
                <c:pt idx="834" formatCode="0.00">
                  <c:v>0</c:v>
                </c:pt>
                <c:pt idx="835" formatCode="0.00">
                  <c:v>0</c:v>
                </c:pt>
                <c:pt idx="836" formatCode="0.00">
                  <c:v>0</c:v>
                </c:pt>
                <c:pt idx="837" formatCode="0.00">
                  <c:v>0</c:v>
                </c:pt>
                <c:pt idx="838" formatCode="0.00">
                  <c:v>0</c:v>
                </c:pt>
                <c:pt idx="839" formatCode="0.00">
                  <c:v>0</c:v>
                </c:pt>
                <c:pt idx="840" formatCode="0.00">
                  <c:v>0</c:v>
                </c:pt>
                <c:pt idx="841" formatCode="0.00">
                  <c:v>0</c:v>
                </c:pt>
                <c:pt idx="842" formatCode="0.00">
                  <c:v>0</c:v>
                </c:pt>
                <c:pt idx="843" formatCode="0.00">
                  <c:v>0</c:v>
                </c:pt>
                <c:pt idx="844" formatCode="0.00">
                  <c:v>0</c:v>
                </c:pt>
                <c:pt idx="845" formatCode="0.00">
                  <c:v>0</c:v>
                </c:pt>
                <c:pt idx="846" formatCode="0.00">
                  <c:v>0</c:v>
                </c:pt>
                <c:pt idx="847" formatCode="0.00">
                  <c:v>0</c:v>
                </c:pt>
                <c:pt idx="848" formatCode="0.00">
                  <c:v>0</c:v>
                </c:pt>
                <c:pt idx="849" formatCode="0.00">
                  <c:v>0</c:v>
                </c:pt>
                <c:pt idx="850" formatCode="0.00">
                  <c:v>0</c:v>
                </c:pt>
                <c:pt idx="851" formatCode="0.00">
                  <c:v>0</c:v>
                </c:pt>
                <c:pt idx="852" formatCode="0.00">
                  <c:v>0</c:v>
                </c:pt>
                <c:pt idx="853" formatCode="0.00">
                  <c:v>0</c:v>
                </c:pt>
                <c:pt idx="854" formatCode="0.00">
                  <c:v>0</c:v>
                </c:pt>
                <c:pt idx="855" formatCode="0.00">
                  <c:v>0</c:v>
                </c:pt>
                <c:pt idx="856" formatCode="0.00">
                  <c:v>0</c:v>
                </c:pt>
                <c:pt idx="857" formatCode="0.00">
                  <c:v>0</c:v>
                </c:pt>
                <c:pt idx="858" formatCode="0.00">
                  <c:v>0</c:v>
                </c:pt>
                <c:pt idx="859" formatCode="0.00">
                  <c:v>0</c:v>
                </c:pt>
                <c:pt idx="860" formatCode="0.00">
                  <c:v>0</c:v>
                </c:pt>
                <c:pt idx="861" formatCode="0.00">
                  <c:v>0</c:v>
                </c:pt>
                <c:pt idx="862" formatCode="0.00">
                  <c:v>0</c:v>
                </c:pt>
                <c:pt idx="863" formatCode="0.00">
                  <c:v>0</c:v>
                </c:pt>
                <c:pt idx="864" formatCode="0.00">
                  <c:v>0</c:v>
                </c:pt>
                <c:pt idx="865" formatCode="0.00">
                  <c:v>0</c:v>
                </c:pt>
                <c:pt idx="866" formatCode="0.00">
                  <c:v>0</c:v>
                </c:pt>
                <c:pt idx="867" formatCode="0.00">
                  <c:v>0</c:v>
                </c:pt>
                <c:pt idx="868" formatCode="0.00">
                  <c:v>0</c:v>
                </c:pt>
                <c:pt idx="869" formatCode="0.00">
                  <c:v>0</c:v>
                </c:pt>
                <c:pt idx="870" formatCode="0.00">
                  <c:v>0</c:v>
                </c:pt>
                <c:pt idx="871" formatCode="0.00">
                  <c:v>0</c:v>
                </c:pt>
                <c:pt idx="872" formatCode="0.00">
                  <c:v>0</c:v>
                </c:pt>
                <c:pt idx="873" formatCode="0.00">
                  <c:v>0</c:v>
                </c:pt>
                <c:pt idx="874" formatCode="0.00">
                  <c:v>0</c:v>
                </c:pt>
                <c:pt idx="875" formatCode="0.00">
                  <c:v>0</c:v>
                </c:pt>
                <c:pt idx="876" formatCode="0.00">
                  <c:v>0</c:v>
                </c:pt>
                <c:pt idx="877" formatCode="0.00">
                  <c:v>0</c:v>
                </c:pt>
                <c:pt idx="878" formatCode="0.00">
                  <c:v>0</c:v>
                </c:pt>
                <c:pt idx="879" formatCode="0.00">
                  <c:v>0</c:v>
                </c:pt>
                <c:pt idx="880" formatCode="0.00">
                  <c:v>0</c:v>
                </c:pt>
                <c:pt idx="881" formatCode="0.00">
                  <c:v>0</c:v>
                </c:pt>
                <c:pt idx="882" formatCode="0.00">
                  <c:v>0</c:v>
                </c:pt>
                <c:pt idx="883" formatCode="0.00">
                  <c:v>0</c:v>
                </c:pt>
                <c:pt idx="884" formatCode="0.00">
                  <c:v>0</c:v>
                </c:pt>
                <c:pt idx="885" formatCode="0.00">
                  <c:v>0</c:v>
                </c:pt>
                <c:pt idx="886" formatCode="0.00">
                  <c:v>0</c:v>
                </c:pt>
                <c:pt idx="887" formatCode="0.00">
                  <c:v>0</c:v>
                </c:pt>
                <c:pt idx="888" formatCode="0.00">
                  <c:v>0</c:v>
                </c:pt>
                <c:pt idx="889" formatCode="0.00">
                  <c:v>0</c:v>
                </c:pt>
                <c:pt idx="890" formatCode="0.00">
                  <c:v>0</c:v>
                </c:pt>
                <c:pt idx="891" formatCode="0.00">
                  <c:v>0</c:v>
                </c:pt>
                <c:pt idx="892" formatCode="0.00">
                  <c:v>0</c:v>
                </c:pt>
                <c:pt idx="893" formatCode="0.00">
                  <c:v>0</c:v>
                </c:pt>
                <c:pt idx="894" formatCode="0.00">
                  <c:v>0</c:v>
                </c:pt>
                <c:pt idx="895" formatCode="0.00">
                  <c:v>0</c:v>
                </c:pt>
                <c:pt idx="896" formatCode="0.00">
                  <c:v>0</c:v>
                </c:pt>
                <c:pt idx="897" formatCode="0.00">
                  <c:v>0</c:v>
                </c:pt>
                <c:pt idx="898" formatCode="0.00">
                  <c:v>0</c:v>
                </c:pt>
                <c:pt idx="899" formatCode="0.00">
                  <c:v>0</c:v>
                </c:pt>
                <c:pt idx="900" formatCode="0.00">
                  <c:v>0</c:v>
                </c:pt>
                <c:pt idx="901" formatCode="0.00">
                  <c:v>0</c:v>
                </c:pt>
                <c:pt idx="902" formatCode="0.00">
                  <c:v>0</c:v>
                </c:pt>
                <c:pt idx="903" formatCode="0.00">
                  <c:v>0</c:v>
                </c:pt>
                <c:pt idx="904" formatCode="0.00">
                  <c:v>2.4137805094420215</c:v>
                </c:pt>
                <c:pt idx="905" formatCode="0.00">
                  <c:v>4.9535302691146352</c:v>
                </c:pt>
                <c:pt idx="906" formatCode="0.00">
                  <c:v>4.2013971036693842</c:v>
                </c:pt>
                <c:pt idx="907" formatCode="0.00">
                  <c:v>2.509370351565523</c:v>
                </c:pt>
                <c:pt idx="908" formatCode="0.00">
                  <c:v>0.69333071778597277</c:v>
                </c:pt>
                <c:pt idx="909" formatCode="0.00">
                  <c:v>0</c:v>
                </c:pt>
                <c:pt idx="910" formatCode="0.00">
                  <c:v>0</c:v>
                </c:pt>
                <c:pt idx="911" formatCode="0.00">
                  <c:v>0</c:v>
                </c:pt>
                <c:pt idx="912" formatCode="0.00">
                  <c:v>0</c:v>
                </c:pt>
                <c:pt idx="913" formatCode="0.00">
                  <c:v>0</c:v>
                </c:pt>
                <c:pt idx="914" formatCode="0.00">
                  <c:v>0</c:v>
                </c:pt>
                <c:pt idx="915" formatCode="0.00">
                  <c:v>0</c:v>
                </c:pt>
                <c:pt idx="916" formatCode="0.00">
                  <c:v>0</c:v>
                </c:pt>
                <c:pt idx="917" formatCode="0.00">
                  <c:v>0</c:v>
                </c:pt>
                <c:pt idx="918" formatCode="0.00">
                  <c:v>0</c:v>
                </c:pt>
                <c:pt idx="919" formatCode="0.00">
                  <c:v>0</c:v>
                </c:pt>
                <c:pt idx="920" formatCode="0.00">
                  <c:v>0</c:v>
                </c:pt>
                <c:pt idx="921" formatCode="0.00">
                  <c:v>0</c:v>
                </c:pt>
                <c:pt idx="922" formatCode="0.00">
                  <c:v>0</c:v>
                </c:pt>
                <c:pt idx="923" formatCode="0.00">
                  <c:v>0</c:v>
                </c:pt>
                <c:pt idx="924" formatCode="0.00">
                  <c:v>0</c:v>
                </c:pt>
                <c:pt idx="925" formatCode="0.00">
                  <c:v>0</c:v>
                </c:pt>
                <c:pt idx="926" formatCode="0.00">
                  <c:v>0</c:v>
                </c:pt>
                <c:pt idx="927" formatCode="0.00">
                  <c:v>0</c:v>
                </c:pt>
                <c:pt idx="928" formatCode="0.00">
                  <c:v>0</c:v>
                </c:pt>
                <c:pt idx="929" formatCode="0.00">
                  <c:v>0</c:v>
                </c:pt>
                <c:pt idx="930" formatCode="0.00">
                  <c:v>0</c:v>
                </c:pt>
                <c:pt idx="931" formatCode="0.00">
                  <c:v>0</c:v>
                </c:pt>
                <c:pt idx="932" formatCode="0.00">
                  <c:v>0</c:v>
                </c:pt>
                <c:pt idx="933" formatCode="0.00">
                  <c:v>0</c:v>
                </c:pt>
                <c:pt idx="934" formatCode="0.00">
                  <c:v>0</c:v>
                </c:pt>
                <c:pt idx="935" formatCode="0.00">
                  <c:v>0</c:v>
                </c:pt>
                <c:pt idx="936" formatCode="0.00">
                  <c:v>0</c:v>
                </c:pt>
                <c:pt idx="937" formatCode="0.00">
                  <c:v>0</c:v>
                </c:pt>
                <c:pt idx="938" formatCode="0.00">
                  <c:v>0</c:v>
                </c:pt>
                <c:pt idx="939" formatCode="0.00">
                  <c:v>0</c:v>
                </c:pt>
                <c:pt idx="940" formatCode="0.00">
                  <c:v>0</c:v>
                </c:pt>
                <c:pt idx="941" formatCode="0.00">
                  <c:v>0</c:v>
                </c:pt>
                <c:pt idx="942" formatCode="0.00">
                  <c:v>0</c:v>
                </c:pt>
                <c:pt idx="943" formatCode="0.00">
                  <c:v>0</c:v>
                </c:pt>
                <c:pt idx="944" formatCode="0.00">
                  <c:v>0</c:v>
                </c:pt>
                <c:pt idx="945" formatCode="0.00">
                  <c:v>0</c:v>
                </c:pt>
                <c:pt idx="946" formatCode="0.00">
                  <c:v>0</c:v>
                </c:pt>
                <c:pt idx="947" formatCode="0.00">
                  <c:v>0</c:v>
                </c:pt>
                <c:pt idx="948" formatCode="0.00">
                  <c:v>0</c:v>
                </c:pt>
                <c:pt idx="949" formatCode="0.00">
                  <c:v>0</c:v>
                </c:pt>
                <c:pt idx="950" formatCode="0.00">
                  <c:v>0</c:v>
                </c:pt>
                <c:pt idx="951" formatCode="0.00">
                  <c:v>0</c:v>
                </c:pt>
                <c:pt idx="952" formatCode="0.00">
                  <c:v>0</c:v>
                </c:pt>
                <c:pt idx="953" formatCode="0.00">
                  <c:v>0.51348225888424337</c:v>
                </c:pt>
                <c:pt idx="954" formatCode="0.00">
                  <c:v>2.5717614094324461</c:v>
                </c:pt>
                <c:pt idx="955" formatCode="0.00">
                  <c:v>4.0887752653579739</c:v>
                </c:pt>
                <c:pt idx="956" formatCode="0.00">
                  <c:v>4.2397807400013159</c:v>
                </c:pt>
                <c:pt idx="957" formatCode="0.00">
                  <c:v>3.795278637043499</c:v>
                </c:pt>
                <c:pt idx="958" formatCode="0.00">
                  <c:v>3.320563371363551</c:v>
                </c:pt>
                <c:pt idx="959" formatCode="0.00">
                  <c:v>1.8108938289516125</c:v>
                </c:pt>
                <c:pt idx="960" formatCode="0.00">
                  <c:v>0</c:v>
                </c:pt>
                <c:pt idx="961" formatCode="0.00">
                  <c:v>0</c:v>
                </c:pt>
                <c:pt idx="962" formatCode="0.00">
                  <c:v>0</c:v>
                </c:pt>
                <c:pt idx="963" formatCode="0.00">
                  <c:v>0</c:v>
                </c:pt>
                <c:pt idx="964" formatCode="0.00">
                  <c:v>0</c:v>
                </c:pt>
                <c:pt idx="965" formatCode="0.00">
                  <c:v>0</c:v>
                </c:pt>
                <c:pt idx="966" formatCode="0.00">
                  <c:v>0</c:v>
                </c:pt>
                <c:pt idx="967" formatCode="0.00">
                  <c:v>0</c:v>
                </c:pt>
                <c:pt idx="968" formatCode="0.00">
                  <c:v>0</c:v>
                </c:pt>
                <c:pt idx="969" formatCode="0.00">
                  <c:v>0</c:v>
                </c:pt>
                <c:pt idx="970" formatCode="0.00">
                  <c:v>0</c:v>
                </c:pt>
                <c:pt idx="971" formatCode="0.00">
                  <c:v>0</c:v>
                </c:pt>
                <c:pt idx="972" formatCode="0.00">
                  <c:v>5.0774245613142963E-2</c:v>
                </c:pt>
                <c:pt idx="973" formatCode="0.00">
                  <c:v>1.5146135055967864</c:v>
                </c:pt>
                <c:pt idx="974" formatCode="0.00">
                  <c:v>3.3968178308727084</c:v>
                </c:pt>
                <c:pt idx="975" formatCode="0.00">
                  <c:v>4.0341433778089675</c:v>
                </c:pt>
                <c:pt idx="976" formatCode="0.00">
                  <c:v>3.5748619499696046</c:v>
                </c:pt>
                <c:pt idx="977" formatCode="0.00">
                  <c:v>3.0873655844558705</c:v>
                </c:pt>
                <c:pt idx="978" formatCode="0.00">
                  <c:v>2.6045230328134639</c:v>
                </c:pt>
                <c:pt idx="979" formatCode="0.00">
                  <c:v>1.6094049401004533</c:v>
                </c:pt>
                <c:pt idx="980" formatCode="0.00">
                  <c:v>0.86082903009621947</c:v>
                </c:pt>
                <c:pt idx="981" formatCode="0.00">
                  <c:v>0.59288944426095569</c:v>
                </c:pt>
                <c:pt idx="982" formatCode="0.00">
                  <c:v>0.37199970413547806</c:v>
                </c:pt>
                <c:pt idx="983" formatCode="0.00">
                  <c:v>0.21568038546003623</c:v>
                </c:pt>
                <c:pt idx="984" formatCode="0.00">
                  <c:v>0.16064725556751802</c:v>
                </c:pt>
                <c:pt idx="985" formatCode="0.00">
                  <c:v>0.16790942179742638</c:v>
                </c:pt>
                <c:pt idx="986" formatCode="0.00">
                  <c:v>0.11283432432965866</c:v>
                </c:pt>
                <c:pt idx="987" formatCode="0.00">
                  <c:v>2.353231892993498E-2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0</c:v>
                </c:pt>
                <c:pt idx="1028" formatCode="0.00">
                  <c:v>0</c:v>
                </c:pt>
                <c:pt idx="1029" formatCode="0.00">
                  <c:v>0</c:v>
                </c:pt>
                <c:pt idx="1030" formatCode="0.00">
                  <c:v>0</c:v>
                </c:pt>
                <c:pt idx="1031" formatCode="0.00">
                  <c:v>0</c:v>
                </c:pt>
                <c:pt idx="1032" formatCode="0.00">
                  <c:v>0</c:v>
                </c:pt>
                <c:pt idx="1033" formatCode="0.00">
                  <c:v>0</c:v>
                </c:pt>
                <c:pt idx="1034" formatCode="0.00">
                  <c:v>0</c:v>
                </c:pt>
                <c:pt idx="1035" formatCode="0.00">
                  <c:v>0</c:v>
                </c:pt>
                <c:pt idx="1036" formatCode="0.00">
                  <c:v>0</c:v>
                </c:pt>
                <c:pt idx="1037" formatCode="0.00">
                  <c:v>0</c:v>
                </c:pt>
                <c:pt idx="1038" formatCode="0.00">
                  <c:v>0</c:v>
                </c:pt>
                <c:pt idx="1039" formatCode="0.00">
                  <c:v>0</c:v>
                </c:pt>
                <c:pt idx="1040" formatCode="0.00">
                  <c:v>0</c:v>
                </c:pt>
                <c:pt idx="1041" formatCode="0.00">
                  <c:v>0</c:v>
                </c:pt>
                <c:pt idx="1042" formatCode="0.00">
                  <c:v>0</c:v>
                </c:pt>
                <c:pt idx="1043" formatCode="0.00">
                  <c:v>0</c:v>
                </c:pt>
                <c:pt idx="1044" formatCode="0.00">
                  <c:v>0</c:v>
                </c:pt>
                <c:pt idx="1045" formatCode="0.00">
                  <c:v>0</c:v>
                </c:pt>
                <c:pt idx="1046" formatCode="0.00">
                  <c:v>0</c:v>
                </c:pt>
                <c:pt idx="1047" formatCode="0.00">
                  <c:v>0</c:v>
                </c:pt>
                <c:pt idx="1048" formatCode="0.00">
                  <c:v>0</c:v>
                </c:pt>
                <c:pt idx="1049" formatCode="0.00">
                  <c:v>0</c:v>
                </c:pt>
                <c:pt idx="1050" formatCode="0.00">
                  <c:v>0</c:v>
                </c:pt>
                <c:pt idx="1051" formatCode="0.00">
                  <c:v>0</c:v>
                </c:pt>
                <c:pt idx="1052" formatCode="0.00">
                  <c:v>0</c:v>
                </c:pt>
                <c:pt idx="1053" formatCode="0.00">
                  <c:v>0.64318054357319421</c:v>
                </c:pt>
                <c:pt idx="1054" formatCode="0.00">
                  <c:v>1.0588156456115185</c:v>
                </c:pt>
                <c:pt idx="1055" formatCode="0.00">
                  <c:v>1.4884754702322753</c:v>
                </c:pt>
                <c:pt idx="1056" formatCode="0.00">
                  <c:v>2.0619731086048265</c:v>
                </c:pt>
                <c:pt idx="1057" formatCode="0.00">
                  <c:v>2.700919104523547</c:v>
                </c:pt>
                <c:pt idx="1058" formatCode="0.00">
                  <c:v>3.2199145459397456</c:v>
                </c:pt>
                <c:pt idx="1059" formatCode="0.00">
                  <c:v>3.1532178784338072</c:v>
                </c:pt>
                <c:pt idx="1060" formatCode="0.00">
                  <c:v>2.379671347341374</c:v>
                </c:pt>
                <c:pt idx="1061" formatCode="0.00">
                  <c:v>1.7443430081350306</c:v>
                </c:pt>
                <c:pt idx="1062" formatCode="0.00">
                  <c:v>1.1870598260109606</c:v>
                </c:pt>
                <c:pt idx="1063" formatCode="0.00">
                  <c:v>0.50833396560899791</c:v>
                </c:pt>
                <c:pt idx="1064" formatCode="0.00">
                  <c:v>0</c:v>
                </c:pt>
                <c:pt idx="1065" formatCode="0.00">
                  <c:v>0</c:v>
                </c:pt>
                <c:pt idx="1066" formatCode="0.00">
                  <c:v>0</c:v>
                </c:pt>
                <c:pt idx="1067" formatCode="0.00">
                  <c:v>0</c:v>
                </c:pt>
                <c:pt idx="1068" formatCode="0.00">
                  <c:v>0</c:v>
                </c:pt>
                <c:pt idx="1069" formatCode="0.00">
                  <c:v>0</c:v>
                </c:pt>
                <c:pt idx="1070" formatCode="0.00">
                  <c:v>0</c:v>
                </c:pt>
                <c:pt idx="1071" formatCode="0.00">
                  <c:v>0</c:v>
                </c:pt>
                <c:pt idx="1072" formatCode="0.00">
                  <c:v>0</c:v>
                </c:pt>
                <c:pt idx="1073" formatCode="0.00">
                  <c:v>0</c:v>
                </c:pt>
                <c:pt idx="1074" formatCode="0.00">
                  <c:v>0</c:v>
                </c:pt>
                <c:pt idx="1075" formatCode="0.00">
                  <c:v>0</c:v>
                </c:pt>
                <c:pt idx="1076" formatCode="0.00">
                  <c:v>0</c:v>
                </c:pt>
                <c:pt idx="1077" formatCode="0.00">
                  <c:v>0</c:v>
                </c:pt>
                <c:pt idx="1078" formatCode="0.00">
                  <c:v>0</c:v>
                </c:pt>
                <c:pt idx="1079" formatCode="0.00">
                  <c:v>0</c:v>
                </c:pt>
                <c:pt idx="1080" formatCode="0.00">
                  <c:v>0</c:v>
                </c:pt>
                <c:pt idx="1081" formatCode="0.00">
                  <c:v>0</c:v>
                </c:pt>
                <c:pt idx="1082" formatCode="0.00">
                  <c:v>0</c:v>
                </c:pt>
                <c:pt idx="1083" formatCode="0.00">
                  <c:v>0</c:v>
                </c:pt>
                <c:pt idx="1084" formatCode="0.00">
                  <c:v>0</c:v>
                </c:pt>
                <c:pt idx="1085" formatCode="0.00">
                  <c:v>0</c:v>
                </c:pt>
                <c:pt idx="1086" formatCode="0.00">
                  <c:v>0.23202684843859633</c:v>
                </c:pt>
                <c:pt idx="1087" formatCode="0.00">
                  <c:v>0</c:v>
                </c:pt>
                <c:pt idx="1088" formatCode="0.00">
                  <c:v>0</c:v>
                </c:pt>
                <c:pt idx="1089" formatCode="0.00">
                  <c:v>0</c:v>
                </c:pt>
                <c:pt idx="1090" formatCode="0.00">
                  <c:v>0</c:v>
                </c:pt>
                <c:pt idx="1091" formatCode="0.00">
                  <c:v>0</c:v>
                </c:pt>
                <c:pt idx="1092" formatCode="0.00">
                  <c:v>0</c:v>
                </c:pt>
                <c:pt idx="1093" formatCode="0.00">
                  <c:v>0</c:v>
                </c:pt>
                <c:pt idx="1094" formatCode="0.00">
                  <c:v>0</c:v>
                </c:pt>
                <c:pt idx="1095" formatCode="0.00">
                  <c:v>0</c:v>
                </c:pt>
                <c:pt idx="1096" formatCode="0.00">
                  <c:v>0</c:v>
                </c:pt>
                <c:pt idx="1097" formatCode="0.00">
                  <c:v>0</c:v>
                </c:pt>
                <c:pt idx="1098" formatCode="0.00">
                  <c:v>0</c:v>
                </c:pt>
                <c:pt idx="1099" formatCode="0.00">
                  <c:v>0</c:v>
                </c:pt>
                <c:pt idx="1100" formatCode="0.00">
                  <c:v>0</c:v>
                </c:pt>
                <c:pt idx="1101" formatCode="0.00">
                  <c:v>0.18640094317201611</c:v>
                </c:pt>
                <c:pt idx="1102" formatCode="0.00">
                  <c:v>0.39033738361993364</c:v>
                </c:pt>
                <c:pt idx="1103" formatCode="0.00">
                  <c:v>0</c:v>
                </c:pt>
                <c:pt idx="1104" formatCode="0.00">
                  <c:v>0</c:v>
                </c:pt>
                <c:pt idx="1105" formatCode="0.00">
                  <c:v>0</c:v>
                </c:pt>
                <c:pt idx="1106" formatCode="0.00">
                  <c:v>0</c:v>
                </c:pt>
                <c:pt idx="1107" formatCode="0.00">
                  <c:v>0</c:v>
                </c:pt>
                <c:pt idx="1108" formatCode="0.00">
                  <c:v>0</c:v>
                </c:pt>
                <c:pt idx="1109" formatCode="0.00">
                  <c:v>0</c:v>
                </c:pt>
                <c:pt idx="1110" formatCode="0.00">
                  <c:v>0</c:v>
                </c:pt>
                <c:pt idx="1111" formatCode="0.00">
                  <c:v>0</c:v>
                </c:pt>
                <c:pt idx="1112" formatCode="0.00">
                  <c:v>0</c:v>
                </c:pt>
                <c:pt idx="1113" formatCode="0.00">
                  <c:v>0</c:v>
                </c:pt>
                <c:pt idx="1114" formatCode="0.00">
                  <c:v>0</c:v>
                </c:pt>
                <c:pt idx="1115" formatCode="0.00">
                  <c:v>0</c:v>
                </c:pt>
                <c:pt idx="1116" formatCode="0.00">
                  <c:v>0</c:v>
                </c:pt>
                <c:pt idx="1117" formatCode="0.00">
                  <c:v>0</c:v>
                </c:pt>
                <c:pt idx="1118" formatCode="0.00">
                  <c:v>0</c:v>
                </c:pt>
                <c:pt idx="1119" formatCode="0.00">
                  <c:v>0</c:v>
                </c:pt>
                <c:pt idx="1120" formatCode="0.00">
                  <c:v>0</c:v>
                </c:pt>
                <c:pt idx="1121" formatCode="0.00">
                  <c:v>0</c:v>
                </c:pt>
                <c:pt idx="1122" formatCode="0.00">
                  <c:v>0</c:v>
                </c:pt>
                <c:pt idx="1123" formatCode="0.00">
                  <c:v>0</c:v>
                </c:pt>
                <c:pt idx="1124" formatCode="0.00">
                  <c:v>0</c:v>
                </c:pt>
                <c:pt idx="1125" formatCode="0.00">
                  <c:v>0</c:v>
                </c:pt>
                <c:pt idx="1126" formatCode="0.00">
                  <c:v>1.180910136067896</c:v>
                </c:pt>
                <c:pt idx="1127" formatCode="0.00">
                  <c:v>3.1863545836199392</c:v>
                </c:pt>
                <c:pt idx="1128" formatCode="0.00">
                  <c:v>4.6392372845613705</c:v>
                </c:pt>
                <c:pt idx="1129" formatCode="0.00">
                  <c:v>4.8018421189157481</c:v>
                </c:pt>
                <c:pt idx="1130" formatCode="0.00">
                  <c:v>4.3018182828609346</c:v>
                </c:pt>
                <c:pt idx="1131" formatCode="0.00">
                  <c:v>3.2483853862754404</c:v>
                </c:pt>
                <c:pt idx="1132" formatCode="0.00">
                  <c:v>2.228201343112775</c:v>
                </c:pt>
                <c:pt idx="1133" formatCode="0.00">
                  <c:v>1.7555522870927152</c:v>
                </c:pt>
                <c:pt idx="1134" formatCode="0.00">
                  <c:v>1.5830602712730506</c:v>
                </c:pt>
                <c:pt idx="1135" formatCode="0.00">
                  <c:v>1.5900096306661262</c:v>
                </c:pt>
                <c:pt idx="1136" formatCode="0.00">
                  <c:v>1.5009443916077017</c:v>
                </c:pt>
                <c:pt idx="1137" formatCode="0.00">
                  <c:v>1.1676138621436327</c:v>
                </c:pt>
                <c:pt idx="1138" formatCode="0.00">
                  <c:v>0.63058368656245078</c:v>
                </c:pt>
                <c:pt idx="1139" formatCode="0.00">
                  <c:v>0.111493423528574</c:v>
                </c:pt>
                <c:pt idx="1140" formatCode="0.00">
                  <c:v>0</c:v>
                </c:pt>
                <c:pt idx="1141" formatCode="0.00">
                  <c:v>0</c:v>
                </c:pt>
                <c:pt idx="1142" formatCode="0.00">
                  <c:v>0</c:v>
                </c:pt>
                <c:pt idx="1143" formatCode="0.00">
                  <c:v>0</c:v>
                </c:pt>
                <c:pt idx="1144" formatCode="0.00">
                  <c:v>0</c:v>
                </c:pt>
                <c:pt idx="1145" formatCode="0.00">
                  <c:v>0</c:v>
                </c:pt>
                <c:pt idx="1146" formatCode="0.00">
                  <c:v>0</c:v>
                </c:pt>
                <c:pt idx="1147" formatCode="0.00">
                  <c:v>0</c:v>
                </c:pt>
                <c:pt idx="1148" formatCode="0.00">
                  <c:v>2.7126279138446584E-2</c:v>
                </c:pt>
                <c:pt idx="1149" formatCode="0.00">
                  <c:v>1.5354709669475259</c:v>
                </c:pt>
                <c:pt idx="1150" formatCode="0.00">
                  <c:v>1.4970606645116873</c:v>
                </c:pt>
                <c:pt idx="1151" formatCode="0.00">
                  <c:v>0.63477585898726319</c:v>
                </c:pt>
                <c:pt idx="1152" formatCode="0.00">
                  <c:v>5.384267207184254E-2</c:v>
                </c:pt>
                <c:pt idx="1153" formatCode="0.00">
                  <c:v>0</c:v>
                </c:pt>
                <c:pt idx="1154" formatCode="0.00">
                  <c:v>0</c:v>
                </c:pt>
                <c:pt idx="1155" formatCode="0.00">
                  <c:v>0</c:v>
                </c:pt>
                <c:pt idx="1156" formatCode="0.00">
                  <c:v>0</c:v>
                </c:pt>
                <c:pt idx="1157" formatCode="0.00">
                  <c:v>0</c:v>
                </c:pt>
                <c:pt idx="1158" formatCode="0.00">
                  <c:v>0</c:v>
                </c:pt>
                <c:pt idx="1159" formatCode="0.00">
                  <c:v>0</c:v>
                </c:pt>
                <c:pt idx="1160" formatCode="0.00">
                  <c:v>0</c:v>
                </c:pt>
                <c:pt idx="1161" formatCode="0.00">
                  <c:v>0</c:v>
                </c:pt>
                <c:pt idx="1162" formatCode="0.00">
                  <c:v>0</c:v>
                </c:pt>
                <c:pt idx="1163" formatCode="0.00">
                  <c:v>0</c:v>
                </c:pt>
                <c:pt idx="1164" formatCode="0.00">
                  <c:v>0</c:v>
                </c:pt>
                <c:pt idx="1165" formatCode="0.00">
                  <c:v>0</c:v>
                </c:pt>
                <c:pt idx="1166" formatCode="0.00">
                  <c:v>0</c:v>
                </c:pt>
                <c:pt idx="1167" formatCode="0.00">
                  <c:v>0</c:v>
                </c:pt>
                <c:pt idx="1168" formatCode="0.00">
                  <c:v>0</c:v>
                </c:pt>
                <c:pt idx="1169" formatCode="0.00">
                  <c:v>0</c:v>
                </c:pt>
                <c:pt idx="1170" formatCode="0.00">
                  <c:v>0</c:v>
                </c:pt>
                <c:pt idx="1171" formatCode="0.00">
                  <c:v>0</c:v>
                </c:pt>
                <c:pt idx="1172" formatCode="0.00">
                  <c:v>0</c:v>
                </c:pt>
                <c:pt idx="1173" formatCode="0.00">
                  <c:v>0</c:v>
                </c:pt>
                <c:pt idx="1174" formatCode="0.00">
                  <c:v>0</c:v>
                </c:pt>
                <c:pt idx="1175" formatCode="0.00">
                  <c:v>0</c:v>
                </c:pt>
                <c:pt idx="1176" formatCode="0.00">
                  <c:v>0</c:v>
                </c:pt>
                <c:pt idx="1177" formatCode="0.00">
                  <c:v>0</c:v>
                </c:pt>
                <c:pt idx="1178" formatCode="0.00">
                  <c:v>0</c:v>
                </c:pt>
                <c:pt idx="1179" formatCode="0.00">
                  <c:v>0</c:v>
                </c:pt>
                <c:pt idx="1180" formatCode="0.00">
                  <c:v>0</c:v>
                </c:pt>
                <c:pt idx="1181" formatCode="0.00">
                  <c:v>0</c:v>
                </c:pt>
                <c:pt idx="1182" formatCode="0.00">
                  <c:v>0</c:v>
                </c:pt>
                <c:pt idx="1183" formatCode="0.00">
                  <c:v>0</c:v>
                </c:pt>
                <c:pt idx="1184" formatCode="0.00">
                  <c:v>0</c:v>
                </c:pt>
                <c:pt idx="1185" formatCode="0.00">
                  <c:v>0</c:v>
                </c:pt>
                <c:pt idx="1186" formatCode="0.00">
                  <c:v>0</c:v>
                </c:pt>
                <c:pt idx="1187" formatCode="0.00">
                  <c:v>0</c:v>
                </c:pt>
                <c:pt idx="1188" formatCode="0.00">
                  <c:v>0</c:v>
                </c:pt>
                <c:pt idx="1189" formatCode="0.00">
                  <c:v>0</c:v>
                </c:pt>
                <c:pt idx="1190" formatCode="0.00">
                  <c:v>0</c:v>
                </c:pt>
                <c:pt idx="1191" formatCode="0.00">
                  <c:v>0</c:v>
                </c:pt>
                <c:pt idx="1192" formatCode="0.00">
                  <c:v>0</c:v>
                </c:pt>
                <c:pt idx="1193" formatCode="0.00">
                  <c:v>0</c:v>
                </c:pt>
                <c:pt idx="1194" formatCode="0.00">
                  <c:v>0</c:v>
                </c:pt>
                <c:pt idx="1195" formatCode="0.00">
                  <c:v>0</c:v>
                </c:pt>
                <c:pt idx="1196" formatCode="0.00">
                  <c:v>0</c:v>
                </c:pt>
                <c:pt idx="1197" formatCode="0.00">
                  <c:v>0</c:v>
                </c:pt>
                <c:pt idx="1198" formatCode="0.00">
                  <c:v>0</c:v>
                </c:pt>
                <c:pt idx="1199" formatCode="0.00">
                  <c:v>0</c:v>
                </c:pt>
                <c:pt idx="1200" formatCode="0.00">
                  <c:v>0</c:v>
                </c:pt>
                <c:pt idx="1201" formatCode="0.00">
                  <c:v>0</c:v>
                </c:pt>
                <c:pt idx="1202" formatCode="0.00">
                  <c:v>0</c:v>
                </c:pt>
                <c:pt idx="1203" formatCode="0.00">
                  <c:v>0</c:v>
                </c:pt>
                <c:pt idx="1204" formatCode="0.00">
                  <c:v>0</c:v>
                </c:pt>
                <c:pt idx="1205" formatCode="0.00">
                  <c:v>0</c:v>
                </c:pt>
                <c:pt idx="1206" formatCode="0.00">
                  <c:v>0</c:v>
                </c:pt>
                <c:pt idx="1207" formatCode="0.00">
                  <c:v>0</c:v>
                </c:pt>
                <c:pt idx="1208" formatCode="0.00">
                  <c:v>0</c:v>
                </c:pt>
                <c:pt idx="1209" formatCode="0.00">
                  <c:v>0</c:v>
                </c:pt>
                <c:pt idx="1210" formatCode="0.00">
                  <c:v>0</c:v>
                </c:pt>
                <c:pt idx="1211" formatCode="0.00">
                  <c:v>0</c:v>
                </c:pt>
                <c:pt idx="1212" formatCode="0.00">
                  <c:v>0</c:v>
                </c:pt>
                <c:pt idx="1213" formatCode="0.00">
                  <c:v>0</c:v>
                </c:pt>
                <c:pt idx="1214" formatCode="0.00">
                  <c:v>0</c:v>
                </c:pt>
                <c:pt idx="1215" formatCode="0.00">
                  <c:v>0</c:v>
                </c:pt>
                <c:pt idx="1216" formatCode="0.00">
                  <c:v>0</c:v>
                </c:pt>
                <c:pt idx="1217" formatCode="0.00">
                  <c:v>0</c:v>
                </c:pt>
                <c:pt idx="1218" formatCode="0.00">
                  <c:v>0</c:v>
                </c:pt>
                <c:pt idx="1219" formatCode="0.00">
                  <c:v>0</c:v>
                </c:pt>
                <c:pt idx="1220" formatCode="0.00">
                  <c:v>0</c:v>
                </c:pt>
                <c:pt idx="1221" formatCode="0.00">
                  <c:v>0</c:v>
                </c:pt>
                <c:pt idx="1222" formatCode="0.00">
                  <c:v>0</c:v>
                </c:pt>
                <c:pt idx="1223" formatCode="0.00">
                  <c:v>0</c:v>
                </c:pt>
                <c:pt idx="1224" formatCode="0.00">
                  <c:v>0</c:v>
                </c:pt>
                <c:pt idx="1225" formatCode="0.00">
                  <c:v>0</c:v>
                </c:pt>
                <c:pt idx="1226" formatCode="0.00">
                  <c:v>0</c:v>
                </c:pt>
                <c:pt idx="1227" formatCode="0.00">
                  <c:v>0</c:v>
                </c:pt>
                <c:pt idx="1228" formatCode="0.00">
                  <c:v>0</c:v>
                </c:pt>
                <c:pt idx="1229" formatCode="0.00">
                  <c:v>0</c:v>
                </c:pt>
                <c:pt idx="1230" formatCode="0.00">
                  <c:v>0</c:v>
                </c:pt>
                <c:pt idx="1231" formatCode="0.00">
                  <c:v>0</c:v>
                </c:pt>
                <c:pt idx="1232" formatCode="0.00">
                  <c:v>0</c:v>
                </c:pt>
                <c:pt idx="1233" formatCode="0.00">
                  <c:v>0</c:v>
                </c:pt>
                <c:pt idx="1234" formatCode="0.00">
                  <c:v>0</c:v>
                </c:pt>
                <c:pt idx="1235" formatCode="0.00">
                  <c:v>0</c:v>
                </c:pt>
                <c:pt idx="1236" formatCode="0.00">
                  <c:v>0</c:v>
                </c:pt>
                <c:pt idx="1237" formatCode="0.00">
                  <c:v>0</c:v>
                </c:pt>
                <c:pt idx="1238" formatCode="0.00">
                  <c:v>0</c:v>
                </c:pt>
                <c:pt idx="1239" formatCode="0.00">
                  <c:v>0</c:v>
                </c:pt>
                <c:pt idx="1240" formatCode="0.00">
                  <c:v>0</c:v>
                </c:pt>
                <c:pt idx="1241" formatCode="0.00">
                  <c:v>0</c:v>
                </c:pt>
                <c:pt idx="1242" formatCode="0.00">
                  <c:v>0</c:v>
                </c:pt>
                <c:pt idx="1243" formatCode="0.00">
                  <c:v>0</c:v>
                </c:pt>
                <c:pt idx="1244" formatCode="0.00">
                  <c:v>0</c:v>
                </c:pt>
                <c:pt idx="1245" formatCode="0.00">
                  <c:v>0</c:v>
                </c:pt>
                <c:pt idx="1246" formatCode="0.00">
                  <c:v>0</c:v>
                </c:pt>
                <c:pt idx="1247" formatCode="0.00">
                  <c:v>0</c:v>
                </c:pt>
                <c:pt idx="1248" formatCode="0.00">
                  <c:v>0</c:v>
                </c:pt>
                <c:pt idx="1249" formatCode="0.00">
                  <c:v>0</c:v>
                </c:pt>
                <c:pt idx="1250" formatCode="0.00">
                  <c:v>0</c:v>
                </c:pt>
                <c:pt idx="1251" formatCode="0.00">
                  <c:v>0</c:v>
                </c:pt>
                <c:pt idx="1252" formatCode="0.00">
                  <c:v>0</c:v>
                </c:pt>
                <c:pt idx="1253" formatCode="0.00">
                  <c:v>0</c:v>
                </c:pt>
                <c:pt idx="1254" formatCode="0.00">
                  <c:v>0</c:v>
                </c:pt>
                <c:pt idx="1255" formatCode="0.00">
                  <c:v>0</c:v>
                </c:pt>
                <c:pt idx="1256" formatCode="0.00">
                  <c:v>0</c:v>
                </c:pt>
                <c:pt idx="1257" formatCode="0.00">
                  <c:v>0</c:v>
                </c:pt>
                <c:pt idx="1258" formatCode="0.00">
                  <c:v>0</c:v>
                </c:pt>
                <c:pt idx="1259" formatCode="0.00">
                  <c:v>0</c:v>
                </c:pt>
                <c:pt idx="1260" formatCode="0.00">
                  <c:v>0</c:v>
                </c:pt>
                <c:pt idx="1261" formatCode="0.00">
                  <c:v>0</c:v>
                </c:pt>
                <c:pt idx="1262" formatCode="0.00">
                  <c:v>0</c:v>
                </c:pt>
                <c:pt idx="1263" formatCode="0.00">
                  <c:v>0</c:v>
                </c:pt>
                <c:pt idx="1264" formatCode="0.00">
                  <c:v>0</c:v>
                </c:pt>
                <c:pt idx="1265" formatCode="0.00">
                  <c:v>0</c:v>
                </c:pt>
                <c:pt idx="1266" formatCode="0.00">
                  <c:v>0</c:v>
                </c:pt>
                <c:pt idx="1267" formatCode="0.00">
                  <c:v>0</c:v>
                </c:pt>
                <c:pt idx="1268" formatCode="0.00">
                  <c:v>0</c:v>
                </c:pt>
                <c:pt idx="1269" formatCode="0.00">
                  <c:v>0</c:v>
                </c:pt>
                <c:pt idx="1270" formatCode="0.00">
                  <c:v>0</c:v>
                </c:pt>
                <c:pt idx="1271" formatCode="0.00">
                  <c:v>0</c:v>
                </c:pt>
                <c:pt idx="1272" formatCode="0.00">
                  <c:v>0</c:v>
                </c:pt>
                <c:pt idx="1273" formatCode="0.00">
                  <c:v>0</c:v>
                </c:pt>
                <c:pt idx="1274" formatCode="0.00">
                  <c:v>0</c:v>
                </c:pt>
                <c:pt idx="1275" formatCode="0.00">
                  <c:v>0</c:v>
                </c:pt>
                <c:pt idx="1276" formatCode="0.00">
                  <c:v>0</c:v>
                </c:pt>
                <c:pt idx="1277" formatCode="0.00">
                  <c:v>0</c:v>
                </c:pt>
                <c:pt idx="1278" formatCode="0.00">
                  <c:v>0</c:v>
                </c:pt>
                <c:pt idx="1279" formatCode="0.00">
                  <c:v>0</c:v>
                </c:pt>
                <c:pt idx="1280" formatCode="0.00">
                  <c:v>0</c:v>
                </c:pt>
                <c:pt idx="1281" formatCode="0.00">
                  <c:v>0</c:v>
                </c:pt>
                <c:pt idx="1282" formatCode="0.00">
                  <c:v>0</c:v>
                </c:pt>
                <c:pt idx="1283" formatCode="0.00">
                  <c:v>0</c:v>
                </c:pt>
                <c:pt idx="1284" formatCode="0.00">
                  <c:v>0</c:v>
                </c:pt>
                <c:pt idx="1285" formatCode="0.00">
                  <c:v>0</c:v>
                </c:pt>
                <c:pt idx="1286" formatCode="0.00">
                  <c:v>0</c:v>
                </c:pt>
                <c:pt idx="1287" formatCode="0.00">
                  <c:v>0</c:v>
                </c:pt>
                <c:pt idx="1288" formatCode="0.00">
                  <c:v>0</c:v>
                </c:pt>
                <c:pt idx="1289" formatCode="0.00">
                  <c:v>0</c:v>
                </c:pt>
                <c:pt idx="1290" formatCode="0.00">
                  <c:v>0</c:v>
                </c:pt>
                <c:pt idx="1291" formatCode="0.00">
                  <c:v>0</c:v>
                </c:pt>
                <c:pt idx="1292" formatCode="0.00">
                  <c:v>0</c:v>
                </c:pt>
                <c:pt idx="1293" formatCode="0.00">
                  <c:v>0</c:v>
                </c:pt>
                <c:pt idx="1294" formatCode="0.00">
                  <c:v>0</c:v>
                </c:pt>
                <c:pt idx="1295" formatCode="0.00">
                  <c:v>0</c:v>
                </c:pt>
                <c:pt idx="1296" formatCode="0.00">
                  <c:v>0</c:v>
                </c:pt>
                <c:pt idx="1297" formatCode="0.00">
                  <c:v>0</c:v>
                </c:pt>
                <c:pt idx="1298" formatCode="0.00">
                  <c:v>0</c:v>
                </c:pt>
                <c:pt idx="1299" formatCode="0.00">
                  <c:v>0</c:v>
                </c:pt>
                <c:pt idx="1300" formatCode="0.00">
                  <c:v>0</c:v>
                </c:pt>
                <c:pt idx="1301" formatCode="0.00">
                  <c:v>0</c:v>
                </c:pt>
                <c:pt idx="1302" formatCode="0.00">
                  <c:v>0</c:v>
                </c:pt>
                <c:pt idx="1303" formatCode="0.00">
                  <c:v>0</c:v>
                </c:pt>
                <c:pt idx="1304" formatCode="0.00">
                  <c:v>0</c:v>
                </c:pt>
                <c:pt idx="1305" formatCode="0.00">
                  <c:v>0</c:v>
                </c:pt>
                <c:pt idx="1306" formatCode="0.00">
                  <c:v>0</c:v>
                </c:pt>
                <c:pt idx="1307" formatCode="0.00">
                  <c:v>0</c:v>
                </c:pt>
                <c:pt idx="1308" formatCode="0.00">
                  <c:v>0</c:v>
                </c:pt>
                <c:pt idx="1309" formatCode="0.00">
                  <c:v>0</c:v>
                </c:pt>
                <c:pt idx="1310" formatCode="0.00">
                  <c:v>0</c:v>
                </c:pt>
                <c:pt idx="1311" formatCode="0.00">
                  <c:v>0</c:v>
                </c:pt>
                <c:pt idx="1312" formatCode="0.00">
                  <c:v>0</c:v>
                </c:pt>
                <c:pt idx="1313" formatCode="0.00">
                  <c:v>0</c:v>
                </c:pt>
                <c:pt idx="1314" formatCode="0.00">
                  <c:v>0</c:v>
                </c:pt>
                <c:pt idx="1315" formatCode="0.00">
                  <c:v>0</c:v>
                </c:pt>
                <c:pt idx="1316" formatCode="0.00">
                  <c:v>0</c:v>
                </c:pt>
                <c:pt idx="1317" formatCode="0.00">
                  <c:v>0</c:v>
                </c:pt>
                <c:pt idx="1318" formatCode="0.00">
                  <c:v>0</c:v>
                </c:pt>
                <c:pt idx="1319" formatCode="0.00">
                  <c:v>0</c:v>
                </c:pt>
                <c:pt idx="1320" formatCode="0.00">
                  <c:v>0</c:v>
                </c:pt>
                <c:pt idx="1321" formatCode="0.00">
                  <c:v>0</c:v>
                </c:pt>
                <c:pt idx="1322" formatCode="0.00">
                  <c:v>0</c:v>
                </c:pt>
                <c:pt idx="1323" formatCode="0.00">
                  <c:v>0</c:v>
                </c:pt>
                <c:pt idx="1324" formatCode="0.00">
                  <c:v>0</c:v>
                </c:pt>
                <c:pt idx="1325" formatCode="0.00">
                  <c:v>0</c:v>
                </c:pt>
                <c:pt idx="1326" formatCode="0.00">
                  <c:v>0</c:v>
                </c:pt>
                <c:pt idx="1327" formatCode="0.00">
                  <c:v>0</c:v>
                </c:pt>
                <c:pt idx="1328" formatCode="0.00">
                  <c:v>0</c:v>
                </c:pt>
                <c:pt idx="1329" formatCode="0.00">
                  <c:v>0</c:v>
                </c:pt>
                <c:pt idx="1330" formatCode="0.00">
                  <c:v>0</c:v>
                </c:pt>
                <c:pt idx="1331" formatCode="0.00">
                  <c:v>0</c:v>
                </c:pt>
                <c:pt idx="1332" formatCode="0.00">
                  <c:v>0</c:v>
                </c:pt>
                <c:pt idx="1333" formatCode="0.00">
                  <c:v>0</c:v>
                </c:pt>
                <c:pt idx="1334" formatCode="0.00">
                  <c:v>0</c:v>
                </c:pt>
                <c:pt idx="1335" formatCode="0.00">
                  <c:v>0</c:v>
                </c:pt>
                <c:pt idx="1336" formatCode="0.00">
                  <c:v>0</c:v>
                </c:pt>
                <c:pt idx="1337" formatCode="0.00">
                  <c:v>0</c:v>
                </c:pt>
                <c:pt idx="1338" formatCode="0.00">
                  <c:v>0</c:v>
                </c:pt>
                <c:pt idx="1339" formatCode="0.00">
                  <c:v>0</c:v>
                </c:pt>
                <c:pt idx="1340" formatCode="0.00">
                  <c:v>0</c:v>
                </c:pt>
                <c:pt idx="1341" formatCode="0.00">
                  <c:v>0</c:v>
                </c:pt>
                <c:pt idx="1342" formatCode="0.00">
                  <c:v>0</c:v>
                </c:pt>
                <c:pt idx="1343" formatCode="0.00">
                  <c:v>0</c:v>
                </c:pt>
                <c:pt idx="1344" formatCode="0.00">
                  <c:v>0</c:v>
                </c:pt>
                <c:pt idx="1345" formatCode="0.00">
                  <c:v>0</c:v>
                </c:pt>
                <c:pt idx="1346" formatCode="0.00">
                  <c:v>0</c:v>
                </c:pt>
                <c:pt idx="1347" formatCode="0.00">
                  <c:v>0</c:v>
                </c:pt>
                <c:pt idx="1348" formatCode="0.00">
                  <c:v>0</c:v>
                </c:pt>
                <c:pt idx="1349" formatCode="0.00">
                  <c:v>0</c:v>
                </c:pt>
                <c:pt idx="1350" formatCode="0.00">
                  <c:v>0</c:v>
                </c:pt>
                <c:pt idx="1351" formatCode="0.00">
                  <c:v>0</c:v>
                </c:pt>
                <c:pt idx="1352" formatCode="0.00">
                  <c:v>0</c:v>
                </c:pt>
                <c:pt idx="1353" formatCode="0.00">
                  <c:v>0</c:v>
                </c:pt>
                <c:pt idx="1354" formatCode="0.00">
                  <c:v>0</c:v>
                </c:pt>
                <c:pt idx="1355" formatCode="0.00">
                  <c:v>0</c:v>
                </c:pt>
                <c:pt idx="1356" formatCode="0.00">
                  <c:v>0</c:v>
                </c:pt>
                <c:pt idx="1357" formatCode="0.00">
                  <c:v>0</c:v>
                </c:pt>
                <c:pt idx="1358" formatCode="0.00">
                  <c:v>9.9676643980276133E-2</c:v>
                </c:pt>
                <c:pt idx="1359" formatCode="0.00">
                  <c:v>0.43119109202496725</c:v>
                </c:pt>
                <c:pt idx="1360" formatCode="0.00">
                  <c:v>0.66654939354072806</c:v>
                </c:pt>
                <c:pt idx="1361" formatCode="0.00">
                  <c:v>0.96430605249865842</c:v>
                </c:pt>
                <c:pt idx="1362" formatCode="0.00">
                  <c:v>1.0951080063600882</c:v>
                </c:pt>
                <c:pt idx="1363" formatCode="0.00">
                  <c:v>0.49527295057020265</c:v>
                </c:pt>
                <c:pt idx="1364" formatCode="0.00">
                  <c:v>0</c:v>
                </c:pt>
                <c:pt idx="1365" formatCode="0.00">
                  <c:v>0</c:v>
                </c:pt>
                <c:pt idx="1366" formatCode="0.00">
                  <c:v>0</c:v>
                </c:pt>
                <c:pt idx="1367" formatCode="0.00">
                  <c:v>0</c:v>
                </c:pt>
                <c:pt idx="1368" formatCode="0.00">
                  <c:v>0</c:v>
                </c:pt>
                <c:pt idx="1369" formatCode="0.00">
                  <c:v>0</c:v>
                </c:pt>
                <c:pt idx="1370" formatCode="0.00">
                  <c:v>0</c:v>
                </c:pt>
                <c:pt idx="1371" formatCode="0.00">
                  <c:v>0.46821734231363904</c:v>
                </c:pt>
                <c:pt idx="1372" formatCode="0.00">
                  <c:v>0</c:v>
                </c:pt>
                <c:pt idx="1373" formatCode="0.00">
                  <c:v>0</c:v>
                </c:pt>
                <c:pt idx="1374" formatCode="0.00">
                  <c:v>0</c:v>
                </c:pt>
                <c:pt idx="1375" formatCode="0.00">
                  <c:v>0</c:v>
                </c:pt>
                <c:pt idx="1376" formatCode="0.00">
                  <c:v>0</c:v>
                </c:pt>
                <c:pt idx="1377" formatCode="0.00">
                  <c:v>0.23051197008331037</c:v>
                </c:pt>
                <c:pt idx="1378" formatCode="0.00">
                  <c:v>1.7874678930056145</c:v>
                </c:pt>
                <c:pt idx="1379" formatCode="0.00">
                  <c:v>3.7630638453976597</c:v>
                </c:pt>
                <c:pt idx="1380" formatCode="0.00">
                  <c:v>4.4299869896882482</c:v>
                </c:pt>
                <c:pt idx="1381" formatCode="0.00">
                  <c:v>4.0005597981096104</c:v>
                </c:pt>
                <c:pt idx="1382" formatCode="0.00">
                  <c:v>3.5390011477629906</c:v>
                </c:pt>
                <c:pt idx="1383" formatCode="0.00">
                  <c:v>2.0201678090829724</c:v>
                </c:pt>
                <c:pt idx="1384" formatCode="0.00">
                  <c:v>0</c:v>
                </c:pt>
                <c:pt idx="1385" formatCode="0.00">
                  <c:v>0</c:v>
                </c:pt>
                <c:pt idx="1386" formatCode="0.00">
                  <c:v>0</c:v>
                </c:pt>
                <c:pt idx="1387" formatCode="0.00">
                  <c:v>0</c:v>
                </c:pt>
                <c:pt idx="1388" formatCode="0.00">
                  <c:v>0</c:v>
                </c:pt>
                <c:pt idx="1389" formatCode="0.00">
                  <c:v>0</c:v>
                </c:pt>
                <c:pt idx="1390" formatCode="0.00">
                  <c:v>0</c:v>
                </c:pt>
                <c:pt idx="1391" formatCode="0.00">
                  <c:v>0</c:v>
                </c:pt>
                <c:pt idx="1392" formatCode="0.00">
                  <c:v>0</c:v>
                </c:pt>
                <c:pt idx="1393" formatCode="0.00">
                  <c:v>0</c:v>
                </c:pt>
                <c:pt idx="1394" formatCode="0.00">
                  <c:v>0</c:v>
                </c:pt>
                <c:pt idx="1395" formatCode="0.00">
                  <c:v>0</c:v>
                </c:pt>
                <c:pt idx="1396" formatCode="0.00">
                  <c:v>0</c:v>
                </c:pt>
                <c:pt idx="1397" formatCode="0.00">
                  <c:v>0</c:v>
                </c:pt>
                <c:pt idx="1398" formatCode="0.00">
                  <c:v>0</c:v>
                </c:pt>
                <c:pt idx="1399" formatCode="0.00">
                  <c:v>0</c:v>
                </c:pt>
                <c:pt idx="1400" formatCode="0.00">
                  <c:v>0</c:v>
                </c:pt>
                <c:pt idx="1401" formatCode="0.00">
                  <c:v>2.1432085219794738E-2</c:v>
                </c:pt>
                <c:pt idx="1402" formatCode="0.00">
                  <c:v>0.34932052690652726</c:v>
                </c:pt>
                <c:pt idx="1403" formatCode="0.00">
                  <c:v>0.54623045896676026</c:v>
                </c:pt>
                <c:pt idx="1404" formatCode="0.00">
                  <c:v>0.89387487615364025</c:v>
                </c:pt>
                <c:pt idx="1405" formatCode="0.00">
                  <c:v>1.7867938561942693</c:v>
                </c:pt>
                <c:pt idx="1406" formatCode="0.00">
                  <c:v>3.2131323211692666</c:v>
                </c:pt>
                <c:pt idx="1407" formatCode="0.00">
                  <c:v>3.6814728023561871</c:v>
                </c:pt>
                <c:pt idx="1408" formatCode="0.00">
                  <c:v>2.5851481600680359</c:v>
                </c:pt>
                <c:pt idx="1409" formatCode="0.00">
                  <c:v>0.84283445856477401</c:v>
                </c:pt>
                <c:pt idx="1410" formatCode="0.00">
                  <c:v>0</c:v>
                </c:pt>
                <c:pt idx="1411" formatCode="0.00">
                  <c:v>0</c:v>
                </c:pt>
                <c:pt idx="1412" formatCode="0.00">
                  <c:v>0</c:v>
                </c:pt>
                <c:pt idx="1413" formatCode="0.00">
                  <c:v>0</c:v>
                </c:pt>
                <c:pt idx="1414" formatCode="0.00">
                  <c:v>0</c:v>
                </c:pt>
                <c:pt idx="1415" formatCode="0.00">
                  <c:v>0</c:v>
                </c:pt>
                <c:pt idx="1416" formatCode="0.00">
                  <c:v>0</c:v>
                </c:pt>
                <c:pt idx="1417" formatCode="0.00">
                  <c:v>0</c:v>
                </c:pt>
                <c:pt idx="1418" formatCode="0.00">
                  <c:v>0</c:v>
                </c:pt>
                <c:pt idx="1419" formatCode="0.00">
                  <c:v>0</c:v>
                </c:pt>
                <c:pt idx="1420" formatCode="0.00">
                  <c:v>0</c:v>
                </c:pt>
                <c:pt idx="1421" formatCode="0.00">
                  <c:v>0</c:v>
                </c:pt>
                <c:pt idx="1422" formatCode="0.00">
                  <c:v>0</c:v>
                </c:pt>
                <c:pt idx="1423" formatCode="0.00">
                  <c:v>0.64556498016852082</c:v>
                </c:pt>
                <c:pt idx="1424" formatCode="0.00">
                  <c:v>1.618680235768003</c:v>
                </c:pt>
                <c:pt idx="1425" formatCode="0.00">
                  <c:v>0.87413190330293766</c:v>
                </c:pt>
                <c:pt idx="1426" formatCode="0.00">
                  <c:v>0</c:v>
                </c:pt>
                <c:pt idx="1427" formatCode="0.00">
                  <c:v>0</c:v>
                </c:pt>
                <c:pt idx="1428" formatCode="0.00">
                  <c:v>0</c:v>
                </c:pt>
                <c:pt idx="1429" formatCode="0.00">
                  <c:v>0</c:v>
                </c:pt>
                <c:pt idx="1430" formatCode="0.00">
                  <c:v>0</c:v>
                </c:pt>
                <c:pt idx="1431" formatCode="0.00">
                  <c:v>0</c:v>
                </c:pt>
                <c:pt idx="1432" formatCode="0.00">
                  <c:v>0.15918648436572991</c:v>
                </c:pt>
                <c:pt idx="1433" formatCode="0.00">
                  <c:v>1.5284638607198826</c:v>
                </c:pt>
                <c:pt idx="1434" formatCode="0.00">
                  <c:v>2.926601929659026</c:v>
                </c:pt>
                <c:pt idx="1435" formatCode="0.00">
                  <c:v>3.2093223846975594</c:v>
                </c:pt>
                <c:pt idx="1436" formatCode="0.00">
                  <c:v>2.7334762710270271</c:v>
                </c:pt>
                <c:pt idx="1437" formatCode="0.00">
                  <c:v>1.2829075779159638</c:v>
                </c:pt>
                <c:pt idx="1438" formatCode="0.00">
                  <c:v>0</c:v>
                </c:pt>
                <c:pt idx="1439" formatCode="0.00">
                  <c:v>0</c:v>
                </c:pt>
                <c:pt idx="1440" formatCode="0.00">
                  <c:v>0</c:v>
                </c:pt>
                <c:pt idx="1441" formatCode="0.00">
                  <c:v>0</c:v>
                </c:pt>
                <c:pt idx="1442" formatCode="0.00">
                  <c:v>0</c:v>
                </c:pt>
                <c:pt idx="1443" formatCode="0.00">
                  <c:v>0.23780604863938004</c:v>
                </c:pt>
                <c:pt idx="1444" formatCode="0.00">
                  <c:v>0.36098673496963629</c:v>
                </c:pt>
                <c:pt idx="1445" formatCode="0.00">
                  <c:v>2.3116261207378433E-2</c:v>
                </c:pt>
                <c:pt idx="1446" formatCode="0.00">
                  <c:v>0</c:v>
                </c:pt>
                <c:pt idx="1447" formatCode="0.00">
                  <c:v>0</c:v>
                </c:pt>
                <c:pt idx="1448" formatCode="0.00">
                  <c:v>0</c:v>
                </c:pt>
                <c:pt idx="1449" formatCode="0.00">
                  <c:v>0.41808788787699591</c:v>
                </c:pt>
                <c:pt idx="1450" formatCode="0.00">
                  <c:v>1.1396076147236507</c:v>
                </c:pt>
                <c:pt idx="1451" formatCode="0.00">
                  <c:v>1.0335317799225907</c:v>
                </c:pt>
                <c:pt idx="1452" formatCode="0.00">
                  <c:v>0.39125307699952833</c:v>
                </c:pt>
                <c:pt idx="1453" formatCode="0.00">
                  <c:v>4.5145058405405177E-2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0</c:v>
                </c:pt>
                <c:pt idx="1480" formatCode="0.00">
                  <c:v>0</c:v>
                </c:pt>
                <c:pt idx="1481" formatCode="0.00">
                  <c:v>0</c:v>
                </c:pt>
                <c:pt idx="1482" formatCode="0.00">
                  <c:v>0</c:v>
                </c:pt>
                <c:pt idx="1483" formatCode="0.00">
                  <c:v>0</c:v>
                </c:pt>
                <c:pt idx="1484" formatCode="0.00">
                  <c:v>0</c:v>
                </c:pt>
                <c:pt idx="1485" formatCode="0.00">
                  <c:v>0</c:v>
                </c:pt>
                <c:pt idx="1486" formatCode="0.00">
                  <c:v>0</c:v>
                </c:pt>
                <c:pt idx="1487" formatCode="0.00">
                  <c:v>0</c:v>
                </c:pt>
                <c:pt idx="1488" formatCode="0.00">
                  <c:v>0</c:v>
                </c:pt>
                <c:pt idx="1489" formatCode="0.00">
                  <c:v>0</c:v>
                </c:pt>
                <c:pt idx="1490" formatCode="0.00">
                  <c:v>0</c:v>
                </c:pt>
                <c:pt idx="1491" formatCode="0.00">
                  <c:v>0</c:v>
                </c:pt>
                <c:pt idx="1492" formatCode="0.00">
                  <c:v>0</c:v>
                </c:pt>
                <c:pt idx="1493" formatCode="0.00">
                  <c:v>0</c:v>
                </c:pt>
                <c:pt idx="1494" formatCode="0.00">
                  <c:v>0</c:v>
                </c:pt>
                <c:pt idx="1495" formatCode="0.00">
                  <c:v>0</c:v>
                </c:pt>
                <c:pt idx="1496" formatCode="0.00">
                  <c:v>0</c:v>
                </c:pt>
                <c:pt idx="1497" formatCode="0.00">
                  <c:v>0</c:v>
                </c:pt>
                <c:pt idx="1498" formatCode="0.00">
                  <c:v>0</c:v>
                </c:pt>
                <c:pt idx="1499" formatCode="0.00">
                  <c:v>0</c:v>
                </c:pt>
                <c:pt idx="1500" formatCode="0.00">
                  <c:v>0</c:v>
                </c:pt>
                <c:pt idx="1501" formatCode="0.00">
                  <c:v>0</c:v>
                </c:pt>
                <c:pt idx="1502" formatCode="0.00">
                  <c:v>0</c:v>
                </c:pt>
                <c:pt idx="1503" formatCode="0.00">
                  <c:v>0</c:v>
                </c:pt>
                <c:pt idx="1504" formatCode="0.00">
                  <c:v>0</c:v>
                </c:pt>
                <c:pt idx="1505" formatCode="0.00">
                  <c:v>0</c:v>
                </c:pt>
                <c:pt idx="1506" formatCode="0.00">
                  <c:v>0</c:v>
                </c:pt>
                <c:pt idx="1507" formatCode="0.00">
                  <c:v>0</c:v>
                </c:pt>
                <c:pt idx="1508" formatCode="0.00">
                  <c:v>0</c:v>
                </c:pt>
                <c:pt idx="1509" formatCode="0.00">
                  <c:v>0</c:v>
                </c:pt>
                <c:pt idx="1510" formatCode="0.00">
                  <c:v>0</c:v>
                </c:pt>
                <c:pt idx="1511" formatCode="0.00">
                  <c:v>0</c:v>
                </c:pt>
                <c:pt idx="1512" formatCode="0.00">
                  <c:v>0</c:v>
                </c:pt>
                <c:pt idx="1513" formatCode="0.00">
                  <c:v>0</c:v>
                </c:pt>
                <c:pt idx="1514" formatCode="0.00">
                  <c:v>0</c:v>
                </c:pt>
                <c:pt idx="1515" formatCode="0.00">
                  <c:v>0</c:v>
                </c:pt>
                <c:pt idx="1516" formatCode="0.00">
                  <c:v>0</c:v>
                </c:pt>
                <c:pt idx="1517" formatCode="0.00">
                  <c:v>0</c:v>
                </c:pt>
                <c:pt idx="1518" formatCode="0.00">
                  <c:v>0</c:v>
                </c:pt>
                <c:pt idx="1519" formatCode="0.00">
                  <c:v>0</c:v>
                </c:pt>
                <c:pt idx="1520" formatCode="0.00">
                  <c:v>0</c:v>
                </c:pt>
                <c:pt idx="1521" formatCode="0.00">
                  <c:v>0</c:v>
                </c:pt>
                <c:pt idx="1522" formatCode="0.00">
                  <c:v>0</c:v>
                </c:pt>
                <c:pt idx="1523" formatCode="0.00">
                  <c:v>0</c:v>
                </c:pt>
                <c:pt idx="1524" formatCode="0.00">
                  <c:v>0</c:v>
                </c:pt>
                <c:pt idx="1525" formatCode="0.00">
                  <c:v>0</c:v>
                </c:pt>
                <c:pt idx="1526" formatCode="0.00">
                  <c:v>0</c:v>
                </c:pt>
                <c:pt idx="1527" formatCode="0.00">
                  <c:v>0</c:v>
                </c:pt>
                <c:pt idx="1528" formatCode="0.00">
                  <c:v>0.40647081704293359</c:v>
                </c:pt>
                <c:pt idx="1529" formatCode="0.00">
                  <c:v>1.0502660701565036</c:v>
                </c:pt>
                <c:pt idx="1530" formatCode="0.00">
                  <c:v>1.115090914991181</c:v>
                </c:pt>
                <c:pt idx="1531" formatCode="0.00">
                  <c:v>0.71983552615802437</c:v>
                </c:pt>
                <c:pt idx="1532" formatCode="0.00">
                  <c:v>0.11767130746606237</c:v>
                </c:pt>
                <c:pt idx="1533" formatCode="0.00">
                  <c:v>0</c:v>
                </c:pt>
                <c:pt idx="1534" formatCode="0.00">
                  <c:v>0</c:v>
                </c:pt>
                <c:pt idx="1535" formatCode="0.00">
                  <c:v>0</c:v>
                </c:pt>
                <c:pt idx="1536" formatCode="0.00">
                  <c:v>0</c:v>
                </c:pt>
                <c:pt idx="1537" formatCode="0.00">
                  <c:v>0</c:v>
                </c:pt>
                <c:pt idx="1538" formatCode="0.00">
                  <c:v>0</c:v>
                </c:pt>
                <c:pt idx="1539" formatCode="0.00">
                  <c:v>0</c:v>
                </c:pt>
                <c:pt idx="1540" formatCode="0.00">
                  <c:v>0</c:v>
                </c:pt>
                <c:pt idx="1541" formatCode="0.00">
                  <c:v>0</c:v>
                </c:pt>
                <c:pt idx="1542" formatCode="0.00">
                  <c:v>0</c:v>
                </c:pt>
                <c:pt idx="1543" formatCode="0.00">
                  <c:v>0</c:v>
                </c:pt>
                <c:pt idx="1544" formatCode="0.00">
                  <c:v>0</c:v>
                </c:pt>
                <c:pt idx="1545" formatCode="0.00">
                  <c:v>0</c:v>
                </c:pt>
                <c:pt idx="1546" formatCode="0.00">
                  <c:v>0</c:v>
                </c:pt>
                <c:pt idx="1547" formatCode="0.00">
                  <c:v>0</c:v>
                </c:pt>
                <c:pt idx="1548" formatCode="0.00">
                  <c:v>0</c:v>
                </c:pt>
                <c:pt idx="1549" formatCode="0.00">
                  <c:v>0</c:v>
                </c:pt>
                <c:pt idx="1550" formatCode="0.00">
                  <c:v>0</c:v>
                </c:pt>
                <c:pt idx="1551" formatCode="0.00">
                  <c:v>0</c:v>
                </c:pt>
                <c:pt idx="1552" formatCode="0.00">
                  <c:v>0</c:v>
                </c:pt>
                <c:pt idx="1553" formatCode="0.00">
                  <c:v>0</c:v>
                </c:pt>
                <c:pt idx="1554" formatCode="0.00">
                  <c:v>0</c:v>
                </c:pt>
                <c:pt idx="1555" formatCode="0.00">
                  <c:v>0</c:v>
                </c:pt>
                <c:pt idx="1556" formatCode="0.00">
                  <c:v>0</c:v>
                </c:pt>
                <c:pt idx="1557" formatCode="0.00">
                  <c:v>0</c:v>
                </c:pt>
                <c:pt idx="1558" formatCode="0.00">
                  <c:v>0</c:v>
                </c:pt>
                <c:pt idx="1559" formatCode="0.00">
                  <c:v>0</c:v>
                </c:pt>
                <c:pt idx="1560" formatCode="0.00">
                  <c:v>0</c:v>
                </c:pt>
                <c:pt idx="1561" formatCode="0.00">
                  <c:v>0</c:v>
                </c:pt>
                <c:pt idx="1562" formatCode="0.00">
                  <c:v>0</c:v>
                </c:pt>
                <c:pt idx="1563" formatCode="0.00">
                  <c:v>0</c:v>
                </c:pt>
                <c:pt idx="1564" formatCode="0.00">
                  <c:v>0</c:v>
                </c:pt>
                <c:pt idx="1565" formatCode="0.00">
                  <c:v>0</c:v>
                </c:pt>
                <c:pt idx="1566" formatCode="0.00">
                  <c:v>0</c:v>
                </c:pt>
                <c:pt idx="1567" formatCode="0.00">
                  <c:v>0</c:v>
                </c:pt>
                <c:pt idx="1568" formatCode="0.00">
                  <c:v>0</c:v>
                </c:pt>
                <c:pt idx="1569" formatCode="0.00">
                  <c:v>0</c:v>
                </c:pt>
                <c:pt idx="1570" formatCode="0.00">
                  <c:v>0</c:v>
                </c:pt>
                <c:pt idx="1571" formatCode="0.00">
                  <c:v>0</c:v>
                </c:pt>
                <c:pt idx="1572" formatCode="0.00">
                  <c:v>0</c:v>
                </c:pt>
                <c:pt idx="1573" formatCode="0.00">
                  <c:v>0</c:v>
                </c:pt>
                <c:pt idx="1574" formatCode="0.00">
                  <c:v>0</c:v>
                </c:pt>
                <c:pt idx="1575" formatCode="0.00">
                  <c:v>0</c:v>
                </c:pt>
                <c:pt idx="1576" formatCode="0.00">
                  <c:v>0</c:v>
                </c:pt>
                <c:pt idx="1577" formatCode="0.00">
                  <c:v>0</c:v>
                </c:pt>
                <c:pt idx="1578" formatCode="0.00">
                  <c:v>0</c:v>
                </c:pt>
                <c:pt idx="1579" formatCode="0.00">
                  <c:v>0</c:v>
                </c:pt>
                <c:pt idx="1580" formatCode="0.00">
                  <c:v>0</c:v>
                </c:pt>
                <c:pt idx="1581" formatCode="0.00">
                  <c:v>0</c:v>
                </c:pt>
                <c:pt idx="1582" formatCode="0.00">
                  <c:v>0</c:v>
                </c:pt>
                <c:pt idx="1583" formatCode="0.00">
                  <c:v>0</c:v>
                </c:pt>
                <c:pt idx="1584" formatCode="0.00">
                  <c:v>0</c:v>
                </c:pt>
                <c:pt idx="1585" formatCode="0.00">
                  <c:v>0</c:v>
                </c:pt>
                <c:pt idx="1586" formatCode="0.00">
                  <c:v>0</c:v>
                </c:pt>
                <c:pt idx="1587" formatCode="0.00">
                  <c:v>0</c:v>
                </c:pt>
                <c:pt idx="1588" formatCode="0.00">
                  <c:v>0</c:v>
                </c:pt>
                <c:pt idx="1589" formatCode="0.00">
                  <c:v>0</c:v>
                </c:pt>
                <c:pt idx="1590" formatCode="0.00">
                  <c:v>0</c:v>
                </c:pt>
                <c:pt idx="1591" formatCode="0.00">
                  <c:v>0</c:v>
                </c:pt>
                <c:pt idx="1592" formatCode="0.00">
                  <c:v>0</c:v>
                </c:pt>
                <c:pt idx="1593" formatCode="0.00">
                  <c:v>0</c:v>
                </c:pt>
                <c:pt idx="1594" formatCode="0.00">
                  <c:v>0</c:v>
                </c:pt>
                <c:pt idx="1595" formatCode="0.00">
                  <c:v>0</c:v>
                </c:pt>
                <c:pt idx="1596" formatCode="0.00">
                  <c:v>0</c:v>
                </c:pt>
                <c:pt idx="1597" formatCode="0.00">
                  <c:v>0</c:v>
                </c:pt>
                <c:pt idx="1598" formatCode="0.00">
                  <c:v>0</c:v>
                </c:pt>
                <c:pt idx="1599" formatCode="0.00">
                  <c:v>0</c:v>
                </c:pt>
                <c:pt idx="1600" formatCode="0.00">
                  <c:v>0</c:v>
                </c:pt>
                <c:pt idx="1601" formatCode="0.00">
                  <c:v>0</c:v>
                </c:pt>
                <c:pt idx="1602" formatCode="0.00">
                  <c:v>0</c:v>
                </c:pt>
                <c:pt idx="1603" formatCode="0.00">
                  <c:v>0</c:v>
                </c:pt>
                <c:pt idx="1604" formatCode="0.00">
                  <c:v>0</c:v>
                </c:pt>
                <c:pt idx="1605" formatCode="0.00">
                  <c:v>0</c:v>
                </c:pt>
                <c:pt idx="1606" formatCode="0.00">
                  <c:v>0</c:v>
                </c:pt>
                <c:pt idx="1607" formatCode="0.00">
                  <c:v>0</c:v>
                </c:pt>
                <c:pt idx="1608" formatCode="0.00">
                  <c:v>0</c:v>
                </c:pt>
                <c:pt idx="1609" formatCode="0.00">
                  <c:v>0</c:v>
                </c:pt>
                <c:pt idx="1610" formatCode="0.00">
                  <c:v>0</c:v>
                </c:pt>
                <c:pt idx="1611" formatCode="0.00">
                  <c:v>0</c:v>
                </c:pt>
                <c:pt idx="1612" formatCode="0.00">
                  <c:v>0</c:v>
                </c:pt>
                <c:pt idx="1613" formatCode="0.00">
                  <c:v>0</c:v>
                </c:pt>
                <c:pt idx="1614" formatCode="0.00">
                  <c:v>0</c:v>
                </c:pt>
                <c:pt idx="1615" formatCode="0.00">
                  <c:v>0</c:v>
                </c:pt>
                <c:pt idx="1616" formatCode="0.00">
                  <c:v>0</c:v>
                </c:pt>
                <c:pt idx="1617" formatCode="0.00">
                  <c:v>0</c:v>
                </c:pt>
                <c:pt idx="1618" formatCode="0.00">
                  <c:v>0</c:v>
                </c:pt>
                <c:pt idx="1619" formatCode="0.00">
                  <c:v>0</c:v>
                </c:pt>
                <c:pt idx="1620" formatCode="0.00">
                  <c:v>0</c:v>
                </c:pt>
                <c:pt idx="1621" formatCode="0.00">
                  <c:v>0</c:v>
                </c:pt>
                <c:pt idx="1622" formatCode="0.00">
                  <c:v>0</c:v>
                </c:pt>
                <c:pt idx="1623" formatCode="0.00">
                  <c:v>0</c:v>
                </c:pt>
                <c:pt idx="1624" formatCode="0.00">
                  <c:v>0</c:v>
                </c:pt>
                <c:pt idx="1625" formatCode="0.00">
                  <c:v>0</c:v>
                </c:pt>
                <c:pt idx="1626" formatCode="0.00">
                  <c:v>0</c:v>
                </c:pt>
                <c:pt idx="1627" formatCode="0.00">
                  <c:v>0</c:v>
                </c:pt>
                <c:pt idx="1628" formatCode="0.00">
                  <c:v>0</c:v>
                </c:pt>
                <c:pt idx="1629" formatCode="0.00">
                  <c:v>0</c:v>
                </c:pt>
                <c:pt idx="1630" formatCode="0.00">
                  <c:v>0</c:v>
                </c:pt>
                <c:pt idx="1631" formatCode="0.00">
                  <c:v>0</c:v>
                </c:pt>
                <c:pt idx="1632" formatCode="0.00">
                  <c:v>0</c:v>
                </c:pt>
                <c:pt idx="1633" formatCode="0.00">
                  <c:v>0</c:v>
                </c:pt>
                <c:pt idx="1634" formatCode="0.00">
                  <c:v>0</c:v>
                </c:pt>
                <c:pt idx="1635" formatCode="0.00">
                  <c:v>0</c:v>
                </c:pt>
                <c:pt idx="1636" formatCode="0.00">
                  <c:v>0</c:v>
                </c:pt>
                <c:pt idx="1637" formatCode="0.00">
                  <c:v>0</c:v>
                </c:pt>
                <c:pt idx="1638" formatCode="0.00">
                  <c:v>0</c:v>
                </c:pt>
                <c:pt idx="1639" formatCode="0.00">
                  <c:v>0</c:v>
                </c:pt>
                <c:pt idx="1640" formatCode="0.00">
                  <c:v>0</c:v>
                </c:pt>
                <c:pt idx="1641" formatCode="0.00">
                  <c:v>0</c:v>
                </c:pt>
                <c:pt idx="1642" formatCode="0.00">
                  <c:v>0</c:v>
                </c:pt>
                <c:pt idx="1643" formatCode="0.00">
                  <c:v>0</c:v>
                </c:pt>
                <c:pt idx="1644" formatCode="0.00">
                  <c:v>0</c:v>
                </c:pt>
                <c:pt idx="1645" formatCode="0.00">
                  <c:v>0</c:v>
                </c:pt>
                <c:pt idx="1646" formatCode="0.00">
                  <c:v>0</c:v>
                </c:pt>
                <c:pt idx="1647" formatCode="0.00">
                  <c:v>0</c:v>
                </c:pt>
                <c:pt idx="1648" formatCode="0.00">
                  <c:v>0</c:v>
                </c:pt>
                <c:pt idx="1649" formatCode="0.00">
                  <c:v>0</c:v>
                </c:pt>
                <c:pt idx="1650" formatCode="0.00">
                  <c:v>0</c:v>
                </c:pt>
                <c:pt idx="1651" formatCode="0.00">
                  <c:v>0</c:v>
                </c:pt>
                <c:pt idx="1652" formatCode="0.00">
                  <c:v>0</c:v>
                </c:pt>
                <c:pt idx="1653" formatCode="0.00">
                  <c:v>0</c:v>
                </c:pt>
                <c:pt idx="1654" formatCode="0.00">
                  <c:v>0</c:v>
                </c:pt>
                <c:pt idx="1655" formatCode="0.00">
                  <c:v>0</c:v>
                </c:pt>
                <c:pt idx="1656" formatCode="0.00">
                  <c:v>0</c:v>
                </c:pt>
                <c:pt idx="1657" formatCode="0.00">
                  <c:v>0</c:v>
                </c:pt>
                <c:pt idx="1658" formatCode="0.00">
                  <c:v>0</c:v>
                </c:pt>
                <c:pt idx="1659" formatCode="0.00">
                  <c:v>0</c:v>
                </c:pt>
                <c:pt idx="1660" formatCode="0.00">
                  <c:v>0</c:v>
                </c:pt>
                <c:pt idx="1661" formatCode="0.00">
                  <c:v>0</c:v>
                </c:pt>
                <c:pt idx="1662" formatCode="0.00">
                  <c:v>0</c:v>
                </c:pt>
                <c:pt idx="1663" formatCode="0.00">
                  <c:v>0</c:v>
                </c:pt>
                <c:pt idx="1664" formatCode="0.00">
                  <c:v>0</c:v>
                </c:pt>
                <c:pt idx="1665" formatCode="0.00">
                  <c:v>0</c:v>
                </c:pt>
                <c:pt idx="1666" formatCode="0.00">
                  <c:v>0</c:v>
                </c:pt>
                <c:pt idx="1667" formatCode="0.00">
                  <c:v>0</c:v>
                </c:pt>
                <c:pt idx="1668" formatCode="0.00">
                  <c:v>0</c:v>
                </c:pt>
                <c:pt idx="1669" formatCode="0.00">
                  <c:v>0</c:v>
                </c:pt>
                <c:pt idx="1670" formatCode="0.00">
                  <c:v>0</c:v>
                </c:pt>
                <c:pt idx="1671" formatCode="0.00">
                  <c:v>0</c:v>
                </c:pt>
                <c:pt idx="1672" formatCode="0.00">
                  <c:v>0</c:v>
                </c:pt>
                <c:pt idx="1673" formatCode="0.00">
                  <c:v>0</c:v>
                </c:pt>
                <c:pt idx="1674" formatCode="0.00">
                  <c:v>0</c:v>
                </c:pt>
                <c:pt idx="1675" formatCode="0.00">
                  <c:v>0</c:v>
                </c:pt>
                <c:pt idx="1676" formatCode="0.00">
                  <c:v>0</c:v>
                </c:pt>
                <c:pt idx="1677" formatCode="0.00">
                  <c:v>0</c:v>
                </c:pt>
                <c:pt idx="1678" formatCode="0.00">
                  <c:v>0</c:v>
                </c:pt>
                <c:pt idx="1679" formatCode="0.00">
                  <c:v>0</c:v>
                </c:pt>
                <c:pt idx="1680" formatCode="0.00">
                  <c:v>0</c:v>
                </c:pt>
                <c:pt idx="1681" formatCode="0.00">
                  <c:v>0</c:v>
                </c:pt>
                <c:pt idx="1682" formatCode="0.00">
                  <c:v>0</c:v>
                </c:pt>
                <c:pt idx="1683" formatCode="0.00">
                  <c:v>0</c:v>
                </c:pt>
                <c:pt idx="1684" formatCode="0.00">
                  <c:v>0</c:v>
                </c:pt>
                <c:pt idx="1685" formatCode="0.00">
                  <c:v>0</c:v>
                </c:pt>
                <c:pt idx="1686" formatCode="0.00">
                  <c:v>0</c:v>
                </c:pt>
                <c:pt idx="1687" formatCode="0.00">
                  <c:v>0</c:v>
                </c:pt>
                <c:pt idx="1688" formatCode="0.00">
                  <c:v>0</c:v>
                </c:pt>
                <c:pt idx="1689" formatCode="0.00">
                  <c:v>0</c:v>
                </c:pt>
                <c:pt idx="1690" formatCode="0.00">
                  <c:v>0</c:v>
                </c:pt>
                <c:pt idx="1691" formatCode="0.00">
                  <c:v>0</c:v>
                </c:pt>
                <c:pt idx="1692" formatCode="0.00">
                  <c:v>0</c:v>
                </c:pt>
                <c:pt idx="1693" formatCode="0.00">
                  <c:v>0</c:v>
                </c:pt>
                <c:pt idx="1694" formatCode="0.00">
                  <c:v>0</c:v>
                </c:pt>
                <c:pt idx="1695" formatCode="0.00">
                  <c:v>0</c:v>
                </c:pt>
                <c:pt idx="1696" formatCode="0.00">
                  <c:v>0</c:v>
                </c:pt>
                <c:pt idx="1697" formatCode="0.00">
                  <c:v>0</c:v>
                </c:pt>
                <c:pt idx="1698" formatCode="0.00">
                  <c:v>0</c:v>
                </c:pt>
                <c:pt idx="1699" formatCode="0.00">
                  <c:v>0</c:v>
                </c:pt>
                <c:pt idx="1700" formatCode="0.00">
                  <c:v>0</c:v>
                </c:pt>
                <c:pt idx="1701" formatCode="0.00">
                  <c:v>0</c:v>
                </c:pt>
                <c:pt idx="1702" formatCode="0.00">
                  <c:v>0</c:v>
                </c:pt>
                <c:pt idx="1703" formatCode="0.00">
                  <c:v>0</c:v>
                </c:pt>
                <c:pt idx="1704" formatCode="0.00">
                  <c:v>0</c:v>
                </c:pt>
                <c:pt idx="1705" formatCode="0.00">
                  <c:v>0</c:v>
                </c:pt>
                <c:pt idx="1706" formatCode="0.00">
                  <c:v>0</c:v>
                </c:pt>
                <c:pt idx="1707" formatCode="0.00">
                  <c:v>0</c:v>
                </c:pt>
                <c:pt idx="1708" formatCode="0.00">
                  <c:v>0</c:v>
                </c:pt>
                <c:pt idx="1709" formatCode="0.00">
                  <c:v>0</c:v>
                </c:pt>
                <c:pt idx="1710" formatCode="0.00">
                  <c:v>0</c:v>
                </c:pt>
                <c:pt idx="1711" formatCode="0.00">
                  <c:v>0</c:v>
                </c:pt>
                <c:pt idx="1712" formatCode="0.00">
                  <c:v>0</c:v>
                </c:pt>
                <c:pt idx="1713" formatCode="0.00">
                  <c:v>0</c:v>
                </c:pt>
                <c:pt idx="1714" formatCode="0.00">
                  <c:v>0</c:v>
                </c:pt>
                <c:pt idx="1715" formatCode="0.00">
                  <c:v>0</c:v>
                </c:pt>
                <c:pt idx="1716" formatCode="0.00">
                  <c:v>0</c:v>
                </c:pt>
                <c:pt idx="1717" formatCode="0.00">
                  <c:v>0</c:v>
                </c:pt>
                <c:pt idx="1718" formatCode="0.00">
                  <c:v>0</c:v>
                </c:pt>
                <c:pt idx="1719" formatCode="0.00">
                  <c:v>0</c:v>
                </c:pt>
                <c:pt idx="1720" formatCode="0.00">
                  <c:v>0</c:v>
                </c:pt>
                <c:pt idx="1721" formatCode="0.00">
                  <c:v>0</c:v>
                </c:pt>
                <c:pt idx="1722" formatCode="0.00">
                  <c:v>0</c:v>
                </c:pt>
                <c:pt idx="1723" formatCode="0.00">
                  <c:v>0</c:v>
                </c:pt>
                <c:pt idx="1724" formatCode="0.00">
                  <c:v>0</c:v>
                </c:pt>
                <c:pt idx="1725" formatCode="0.00">
                  <c:v>0</c:v>
                </c:pt>
                <c:pt idx="1726" formatCode="0.00">
                  <c:v>0</c:v>
                </c:pt>
                <c:pt idx="1727" formatCode="0.00">
                  <c:v>0</c:v>
                </c:pt>
                <c:pt idx="1728" formatCode="0.00">
                  <c:v>0</c:v>
                </c:pt>
                <c:pt idx="1729" formatCode="0.00">
                  <c:v>0</c:v>
                </c:pt>
                <c:pt idx="1730" formatCode="0.00">
                  <c:v>0</c:v>
                </c:pt>
                <c:pt idx="1731" formatCode="0.00">
                  <c:v>0</c:v>
                </c:pt>
                <c:pt idx="1732" formatCode="0.00">
                  <c:v>0</c:v>
                </c:pt>
                <c:pt idx="1733" formatCode="0.00">
                  <c:v>0</c:v>
                </c:pt>
                <c:pt idx="1734" formatCode="0.00">
                  <c:v>0</c:v>
                </c:pt>
                <c:pt idx="1735" formatCode="0.00">
                  <c:v>0</c:v>
                </c:pt>
                <c:pt idx="1736" formatCode="0.00">
                  <c:v>0</c:v>
                </c:pt>
                <c:pt idx="1737" formatCode="0.00">
                  <c:v>0</c:v>
                </c:pt>
                <c:pt idx="1738" formatCode="0.00">
                  <c:v>0</c:v>
                </c:pt>
                <c:pt idx="1739" formatCode="0.00">
                  <c:v>0</c:v>
                </c:pt>
                <c:pt idx="1740" formatCode="0.00">
                  <c:v>0</c:v>
                </c:pt>
                <c:pt idx="1741" formatCode="0.00">
                  <c:v>0</c:v>
                </c:pt>
                <c:pt idx="1742" formatCode="0.00">
                  <c:v>0</c:v>
                </c:pt>
                <c:pt idx="1743" formatCode="0.00">
                  <c:v>0</c:v>
                </c:pt>
                <c:pt idx="1744" formatCode="0.00">
                  <c:v>0</c:v>
                </c:pt>
                <c:pt idx="1745" formatCode="0.00">
                  <c:v>0</c:v>
                </c:pt>
                <c:pt idx="1746" formatCode="0.00">
                  <c:v>0</c:v>
                </c:pt>
                <c:pt idx="1747" formatCode="0.00">
                  <c:v>0</c:v>
                </c:pt>
                <c:pt idx="1748" formatCode="0.00">
                  <c:v>0</c:v>
                </c:pt>
                <c:pt idx="1749" formatCode="0.00">
                  <c:v>0</c:v>
                </c:pt>
                <c:pt idx="1750" formatCode="0.00">
                  <c:v>0</c:v>
                </c:pt>
                <c:pt idx="1751" formatCode="0.00">
                  <c:v>0</c:v>
                </c:pt>
                <c:pt idx="1752" formatCode="0.00">
                  <c:v>0</c:v>
                </c:pt>
                <c:pt idx="1753" formatCode="0.00">
                  <c:v>0</c:v>
                </c:pt>
                <c:pt idx="1754" formatCode="0.00">
                  <c:v>0</c:v>
                </c:pt>
                <c:pt idx="1755" formatCode="0.00">
                  <c:v>0</c:v>
                </c:pt>
                <c:pt idx="1756" formatCode="0.00">
                  <c:v>0</c:v>
                </c:pt>
                <c:pt idx="1757" formatCode="0.00">
                  <c:v>0</c:v>
                </c:pt>
                <c:pt idx="1758" formatCode="0.00">
                  <c:v>0</c:v>
                </c:pt>
                <c:pt idx="1759" formatCode="0.00">
                  <c:v>0</c:v>
                </c:pt>
                <c:pt idx="1760" formatCode="0.00">
                  <c:v>0</c:v>
                </c:pt>
                <c:pt idx="1761" formatCode="0.00">
                  <c:v>0</c:v>
                </c:pt>
                <c:pt idx="1762" formatCode="0.00">
                  <c:v>0</c:v>
                </c:pt>
                <c:pt idx="1763" formatCode="0.00">
                  <c:v>0</c:v>
                </c:pt>
                <c:pt idx="1764" formatCode="0.00">
                  <c:v>0</c:v>
                </c:pt>
                <c:pt idx="1765" formatCode="0.00">
                  <c:v>0</c:v>
                </c:pt>
                <c:pt idx="1766" formatCode="0.00">
                  <c:v>0</c:v>
                </c:pt>
                <c:pt idx="1767" formatCode="0.00">
                  <c:v>0</c:v>
                </c:pt>
                <c:pt idx="1768" formatCode="0.00">
                  <c:v>0</c:v>
                </c:pt>
                <c:pt idx="1769" formatCode="0.00">
                  <c:v>0</c:v>
                </c:pt>
                <c:pt idx="1770" formatCode="0.00">
                  <c:v>0.17505199510392333</c:v>
                </c:pt>
                <c:pt idx="1771" formatCode="0.00">
                  <c:v>1.2523965159299844</c:v>
                </c:pt>
                <c:pt idx="1772" formatCode="0.00">
                  <c:v>2.1015139411270018</c:v>
                </c:pt>
                <c:pt idx="1773" formatCode="0.00">
                  <c:v>2.4771855494868933</c:v>
                </c:pt>
                <c:pt idx="1774" formatCode="0.00">
                  <c:v>2.4974792771415224</c:v>
                </c:pt>
                <c:pt idx="1775" formatCode="0.00">
                  <c:v>2.3532063047796061</c:v>
                </c:pt>
                <c:pt idx="1776" formatCode="0.00">
                  <c:v>1.9985510894420258</c:v>
                </c:pt>
                <c:pt idx="1777" formatCode="0.00">
                  <c:v>1.5968889084494904</c:v>
                </c:pt>
                <c:pt idx="1778" formatCode="0.00">
                  <c:v>1.4091263757812964</c:v>
                </c:pt>
                <c:pt idx="1779" formatCode="0.00">
                  <c:v>1.4711509018155577</c:v>
                </c:pt>
                <c:pt idx="1780" formatCode="0.00">
                  <c:v>1.7488017712932231</c:v>
                </c:pt>
                <c:pt idx="1781" formatCode="0.00">
                  <c:v>2.1428792302296236</c:v>
                </c:pt>
                <c:pt idx="1782" formatCode="0.00">
                  <c:v>2.4062326788284478</c:v>
                </c:pt>
                <c:pt idx="1783" formatCode="0.00">
                  <c:v>2.3564135901648426</c:v>
                </c:pt>
                <c:pt idx="1784" formatCode="0.00">
                  <c:v>2.0270289157870494</c:v>
                </c:pt>
                <c:pt idx="1785" formatCode="0.00">
                  <c:v>1.5760091075830578</c:v>
                </c:pt>
                <c:pt idx="1786" formatCode="0.00">
                  <c:v>1.1191576716390974</c:v>
                </c:pt>
                <c:pt idx="1787" formatCode="0.00">
                  <c:v>0.8261533473013809</c:v>
                </c:pt>
                <c:pt idx="1788" formatCode="0.00">
                  <c:v>0.68992627910075421</c:v>
                </c:pt>
                <c:pt idx="1789" formatCode="0.00">
                  <c:v>0.62294581125699555</c:v>
                </c:pt>
                <c:pt idx="1790" formatCode="0.00">
                  <c:v>0.61002844969232051</c:v>
                </c:pt>
                <c:pt idx="1791" formatCode="0.00">
                  <c:v>0.65921992287785425</c:v>
                </c:pt>
                <c:pt idx="1792" formatCode="0.00">
                  <c:v>0.74062481836227023</c:v>
                </c:pt>
                <c:pt idx="1793" formatCode="0.00">
                  <c:v>0.7991503254407013</c:v>
                </c:pt>
                <c:pt idx="1794" formatCode="0.00">
                  <c:v>0.76767833227494986</c:v>
                </c:pt>
                <c:pt idx="1795" formatCode="0.00">
                  <c:v>0.57636659556396097</c:v>
                </c:pt>
                <c:pt idx="1796" formatCode="0.00">
                  <c:v>0.44214108234599403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  <c:pt idx="1801" formatCode="0.00">
                  <c:v>0</c:v>
                </c:pt>
                <c:pt idx="1802" formatCode="0.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C1-4C9A-9BB7-AB4306384B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691679"/>
        <c:axId val="317834591"/>
      </c:scatterChart>
      <c:valAx>
        <c:axId val="172569167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834591"/>
        <c:crosses val="autoZero"/>
        <c:crossBetween val="midCat"/>
      </c:valAx>
      <c:valAx>
        <c:axId val="31783459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Braking power (W)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69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energy</a:t>
            </a:r>
            <a:r>
              <a:rPr lang="en-US" baseline="0"/>
              <a:t> </a:t>
            </a:r>
            <a:r>
              <a:rPr lang="en-US"/>
              <a:t>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force low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'Data table'!$H$3:$H$592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'Data table'!$Z$3:$Z$592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3.5402778586294636E-3</c:v>
                </c:pt>
                <c:pt idx="12">
                  <c:v>6.8130658761670862E-2</c:v>
                </c:pt>
                <c:pt idx="13">
                  <c:v>0.36399230230676816</c:v>
                </c:pt>
                <c:pt idx="14">
                  <c:v>0.82123122644243152</c:v>
                </c:pt>
                <c:pt idx="15">
                  <c:v>1.1614671123653655</c:v>
                </c:pt>
                <c:pt idx="16">
                  <c:v>1.6261131360876511</c:v>
                </c:pt>
                <c:pt idx="17">
                  <c:v>2.3255538626563483</c:v>
                </c:pt>
                <c:pt idx="18">
                  <c:v>2.4588482317151774</c:v>
                </c:pt>
                <c:pt idx="19">
                  <c:v>1.7196258215917828</c:v>
                </c:pt>
                <c:pt idx="20">
                  <c:v>1.0032929253639782</c:v>
                </c:pt>
                <c:pt idx="21">
                  <c:v>0.79409915183021362</c:v>
                </c:pt>
                <c:pt idx="22">
                  <c:v>0.80686921207762341</c:v>
                </c:pt>
                <c:pt idx="23">
                  <c:v>1.0403460440553787</c:v>
                </c:pt>
                <c:pt idx="24">
                  <c:v>1.4349919139164262</c:v>
                </c:pt>
                <c:pt idx="25">
                  <c:v>1.7483285933863006</c:v>
                </c:pt>
                <c:pt idx="26">
                  <c:v>2.2280495802839777</c:v>
                </c:pt>
                <c:pt idx="27">
                  <c:v>2.7547444937686372</c:v>
                </c:pt>
                <c:pt idx="28">
                  <c:v>2.9779117230306138</c:v>
                </c:pt>
                <c:pt idx="29">
                  <c:v>2.8187858837033772</c:v>
                </c:pt>
                <c:pt idx="30">
                  <c:v>2.3132776569760547</c:v>
                </c:pt>
                <c:pt idx="31">
                  <c:v>1.8919099414121932</c:v>
                </c:pt>
                <c:pt idx="32">
                  <c:v>1.7087116651640648</c:v>
                </c:pt>
                <c:pt idx="33">
                  <c:v>1.5354414070571583</c:v>
                </c:pt>
                <c:pt idx="34">
                  <c:v>1.217012427775251</c:v>
                </c:pt>
                <c:pt idx="35">
                  <c:v>0.59710962856932137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6.9039697280339346E-2</c:v>
                </c:pt>
                <c:pt idx="49">
                  <c:v>0.20296516919715424</c:v>
                </c:pt>
                <c:pt idx="50">
                  <c:v>4.9058524564955325E-2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0.11333425442569189</c:v>
                </c:pt>
                <c:pt idx="55">
                  <c:v>0.18959166126149096</c:v>
                </c:pt>
                <c:pt idx="56">
                  <c:v>0.21741272792815763</c:v>
                </c:pt>
                <c:pt idx="57">
                  <c:v>0.26285707449327061</c:v>
                </c:pt>
                <c:pt idx="58">
                  <c:v>0.42261865725060843</c:v>
                </c:pt>
                <c:pt idx="59">
                  <c:v>0.63184411887625902</c:v>
                </c:pt>
                <c:pt idx="60">
                  <c:v>0.58792595047201457</c:v>
                </c:pt>
                <c:pt idx="61">
                  <c:v>0.4522389667949871</c:v>
                </c:pt>
                <c:pt idx="62">
                  <c:v>0.46715050637843536</c:v>
                </c:pt>
                <c:pt idx="63">
                  <c:v>0.55453168608655257</c:v>
                </c:pt>
                <c:pt idx="64">
                  <c:v>0.56087473611784255</c:v>
                </c:pt>
                <c:pt idx="65">
                  <c:v>0.4752919373206953</c:v>
                </c:pt>
                <c:pt idx="66">
                  <c:v>0.61285370762610225</c:v>
                </c:pt>
                <c:pt idx="67">
                  <c:v>1.1377173390687016</c:v>
                </c:pt>
                <c:pt idx="68">
                  <c:v>1.7893063241261746</c:v>
                </c:pt>
                <c:pt idx="69">
                  <c:v>2.3112176097661559</c:v>
                </c:pt>
                <c:pt idx="70">
                  <c:v>2.6160578997237294</c:v>
                </c:pt>
                <c:pt idx="71">
                  <c:v>2.5574027514470035</c:v>
                </c:pt>
                <c:pt idx="72">
                  <c:v>2.1518866789033835</c:v>
                </c:pt>
                <c:pt idx="73">
                  <c:v>1.7409217916959689</c:v>
                </c:pt>
                <c:pt idx="74">
                  <c:v>1.5970923242048103</c:v>
                </c:pt>
                <c:pt idx="75">
                  <c:v>1.6736671610245106</c:v>
                </c:pt>
                <c:pt idx="76">
                  <c:v>1.7342312356594118</c:v>
                </c:pt>
                <c:pt idx="77">
                  <c:v>1.541587479005661</c:v>
                </c:pt>
                <c:pt idx="78">
                  <c:v>1.0675912153679781</c:v>
                </c:pt>
                <c:pt idx="79">
                  <c:v>0.60813467269002885</c:v>
                </c:pt>
                <c:pt idx="80">
                  <c:v>0.27879763632771132</c:v>
                </c:pt>
                <c:pt idx="81">
                  <c:v>0.14960925284042137</c:v>
                </c:pt>
                <c:pt idx="82">
                  <c:v>0.37330855531923424</c:v>
                </c:pt>
                <c:pt idx="83">
                  <c:v>0.45305901848859903</c:v>
                </c:pt>
                <c:pt idx="84">
                  <c:v>0.27139177211704585</c:v>
                </c:pt>
                <c:pt idx="85">
                  <c:v>0.21550170730827767</c:v>
                </c:pt>
                <c:pt idx="86">
                  <c:v>0.26451897716194994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3.7721200808516859E-3</c:v>
                </c:pt>
                <c:pt idx="138">
                  <c:v>8.3673367039954483E-2</c:v>
                </c:pt>
                <c:pt idx="139">
                  <c:v>0.47480046940587972</c:v>
                </c:pt>
                <c:pt idx="140">
                  <c:v>1.189001250335608</c:v>
                </c:pt>
                <c:pt idx="141">
                  <c:v>1.6176667758098784</c:v>
                </c:pt>
                <c:pt idx="142">
                  <c:v>1.3713097506058287</c:v>
                </c:pt>
                <c:pt idx="143">
                  <c:v>0.94175567806548488</c:v>
                </c:pt>
                <c:pt idx="144">
                  <c:v>0.92820552475334039</c:v>
                </c:pt>
                <c:pt idx="145">
                  <c:v>1.3491240613689199</c:v>
                </c:pt>
                <c:pt idx="146">
                  <c:v>1.774502780547818</c:v>
                </c:pt>
                <c:pt idx="147">
                  <c:v>1.837453675728876</c:v>
                </c:pt>
                <c:pt idx="148">
                  <c:v>1.5214922463963796</c:v>
                </c:pt>
                <c:pt idx="149">
                  <c:v>0.97477796469362377</c:v>
                </c:pt>
                <c:pt idx="150">
                  <c:v>0.17910435604665637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0.30657835401882871</c:v>
                </c:pt>
                <c:pt idx="157">
                  <c:v>0.75022776694760229</c:v>
                </c:pt>
                <c:pt idx="158">
                  <c:v>1.2384403608703345</c:v>
                </c:pt>
                <c:pt idx="159">
                  <c:v>1.6445093057622981</c:v>
                </c:pt>
                <c:pt idx="160">
                  <c:v>1.8457199182287978</c:v>
                </c:pt>
                <c:pt idx="161">
                  <c:v>1.8066145608753343</c:v>
                </c:pt>
                <c:pt idx="162">
                  <c:v>1.766542775148966</c:v>
                </c:pt>
                <c:pt idx="163">
                  <c:v>1.7971767002053549</c:v>
                </c:pt>
                <c:pt idx="164">
                  <c:v>1.6749021473544463</c:v>
                </c:pt>
                <c:pt idx="165">
                  <c:v>1.505132303704418</c:v>
                </c:pt>
                <c:pt idx="166">
                  <c:v>1.6649205253795176</c:v>
                </c:pt>
                <c:pt idx="167">
                  <c:v>2.1396098448206455</c:v>
                </c:pt>
                <c:pt idx="168">
                  <c:v>2.2134832942327112</c:v>
                </c:pt>
                <c:pt idx="169">
                  <c:v>1.4901177684428342</c:v>
                </c:pt>
                <c:pt idx="170">
                  <c:v>0.26130947174033353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0.26544419837919098</c:v>
                </c:pt>
                <c:pt idx="176">
                  <c:v>0.97154890460219545</c:v>
                </c:pt>
                <c:pt idx="177">
                  <c:v>1.4506288816754189</c:v>
                </c:pt>
                <c:pt idx="178">
                  <c:v>1.3936887249308223</c:v>
                </c:pt>
                <c:pt idx="179">
                  <c:v>0.93810441912199627</c:v>
                </c:pt>
                <c:pt idx="180">
                  <c:v>0.56926305772403207</c:v>
                </c:pt>
                <c:pt idx="181">
                  <c:v>0.30910155704011266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3.1718263171356086E-3</c:v>
                </c:pt>
                <c:pt idx="192">
                  <c:v>6.8622324886820407E-2</c:v>
                </c:pt>
                <c:pt idx="193">
                  <c:v>0.11671123000525797</c:v>
                </c:pt>
                <c:pt idx="194">
                  <c:v>0.14905836242718332</c:v>
                </c:pt>
                <c:pt idx="195">
                  <c:v>0.18263639459482431</c:v>
                </c:pt>
                <c:pt idx="196">
                  <c:v>0.19654692792815759</c:v>
                </c:pt>
                <c:pt idx="197">
                  <c:v>0.23132326126149094</c:v>
                </c:pt>
                <c:pt idx="198">
                  <c:v>0.30823177606178798</c:v>
                </c:pt>
                <c:pt idx="199">
                  <c:v>0.3954386271029644</c:v>
                </c:pt>
                <c:pt idx="200">
                  <c:v>0.49892482491117673</c:v>
                </c:pt>
                <c:pt idx="201">
                  <c:v>0.62174311921076275</c:v>
                </c:pt>
                <c:pt idx="202">
                  <c:v>0.86575841503958539</c:v>
                </c:pt>
                <c:pt idx="203">
                  <c:v>1.2056474148375314</c:v>
                </c:pt>
                <c:pt idx="204">
                  <c:v>1.4617414203094601</c:v>
                </c:pt>
                <c:pt idx="205">
                  <c:v>1.7838198035966868</c:v>
                </c:pt>
                <c:pt idx="206">
                  <c:v>2.1666101219990219</c:v>
                </c:pt>
                <c:pt idx="207">
                  <c:v>2.3303370961786323</c:v>
                </c:pt>
                <c:pt idx="208">
                  <c:v>2.5362585128514152</c:v>
                </c:pt>
                <c:pt idx="209">
                  <c:v>2.8692739448939646</c:v>
                </c:pt>
                <c:pt idx="210">
                  <c:v>2.790537741916987</c:v>
                </c:pt>
                <c:pt idx="211">
                  <c:v>2.4208440878707105</c:v>
                </c:pt>
                <c:pt idx="212">
                  <c:v>2.1708319575964232</c:v>
                </c:pt>
                <c:pt idx="213">
                  <c:v>2.1628260746782857</c:v>
                </c:pt>
                <c:pt idx="214">
                  <c:v>2.5015347472026574</c:v>
                </c:pt>
                <c:pt idx="215">
                  <c:v>2.9899767534522814</c:v>
                </c:pt>
                <c:pt idx="216">
                  <c:v>3.3219065415277083</c:v>
                </c:pt>
                <c:pt idx="217">
                  <c:v>3.3669262441800374</c:v>
                </c:pt>
                <c:pt idx="218">
                  <c:v>3.1830420884747577</c:v>
                </c:pt>
                <c:pt idx="219">
                  <c:v>2.8920963823007924</c:v>
                </c:pt>
                <c:pt idx="220">
                  <c:v>2.5243375152150822</c:v>
                </c:pt>
                <c:pt idx="221">
                  <c:v>2.1757033135985075</c:v>
                </c:pt>
                <c:pt idx="222">
                  <c:v>2.0180027126251261</c:v>
                </c:pt>
                <c:pt idx="223">
                  <c:v>2.0097856367380169</c:v>
                </c:pt>
                <c:pt idx="224">
                  <c:v>2.126803201766422</c:v>
                </c:pt>
                <c:pt idx="225">
                  <c:v>2.2867331051323516</c:v>
                </c:pt>
                <c:pt idx="226">
                  <c:v>2.3251983357456343</c:v>
                </c:pt>
                <c:pt idx="227">
                  <c:v>2.2964927998936244</c:v>
                </c:pt>
                <c:pt idx="228">
                  <c:v>2.2309500948998839</c:v>
                </c:pt>
                <c:pt idx="229">
                  <c:v>2.0593087889352963</c:v>
                </c:pt>
                <c:pt idx="230">
                  <c:v>1.7421796801761253</c:v>
                </c:pt>
                <c:pt idx="231">
                  <c:v>1.1136243644908523</c:v>
                </c:pt>
                <c:pt idx="232">
                  <c:v>0.11392483476984855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0.43342216565519698</c:v>
                </c:pt>
                <c:pt idx="237">
                  <c:v>0.27276532341150833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6.9039697280339346E-2</c:v>
                </c:pt>
                <c:pt idx="253">
                  <c:v>0.20296516919715424</c:v>
                </c:pt>
                <c:pt idx="254">
                  <c:v>4.9058524564955325E-2</c:v>
                </c:pt>
                <c:pt idx="255">
                  <c:v>0</c:v>
                </c:pt>
                <c:pt idx="256">
                  <c:v>0</c:v>
                </c:pt>
                <c:pt idx="257">
                  <c:v>0.52881309296573609</c:v>
                </c:pt>
                <c:pt idx="258">
                  <c:v>1.126576769190728</c:v>
                </c:pt>
                <c:pt idx="259">
                  <c:v>1.5087866809924098</c:v>
                </c:pt>
                <c:pt idx="260">
                  <c:v>1.7126835787812529</c:v>
                </c:pt>
                <c:pt idx="261">
                  <c:v>1.9586891914906257</c:v>
                </c:pt>
                <c:pt idx="262">
                  <c:v>2.473667661585198</c:v>
                </c:pt>
                <c:pt idx="263">
                  <c:v>3.1428619699298102</c:v>
                </c:pt>
                <c:pt idx="264">
                  <c:v>3.4853240701375765</c:v>
                </c:pt>
                <c:pt idx="265">
                  <c:v>3.2640604942945757</c:v>
                </c:pt>
                <c:pt idx="266">
                  <c:v>2.9126607221193765</c:v>
                </c:pt>
                <c:pt idx="267">
                  <c:v>2.8225516412380105</c:v>
                </c:pt>
                <c:pt idx="268">
                  <c:v>2.7470727997663404</c:v>
                </c:pt>
                <c:pt idx="269">
                  <c:v>2.343223016736129</c:v>
                </c:pt>
                <c:pt idx="270">
                  <c:v>1.527015641466178</c:v>
                </c:pt>
                <c:pt idx="271">
                  <c:v>0.90952201620612749</c:v>
                </c:pt>
                <c:pt idx="272">
                  <c:v>0.47477026720863341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1.411359653975552</c:v>
                </c:pt>
                <c:pt idx="282">
                  <c:v>2.4365288092922377</c:v>
                </c:pt>
                <c:pt idx="283">
                  <c:v>2.9939918519474427</c:v>
                </c:pt>
                <c:pt idx="284">
                  <c:v>3.3998155253230991</c:v>
                </c:pt>
                <c:pt idx="285">
                  <c:v>3.6329479925161863</c:v>
                </c:pt>
                <c:pt idx="286">
                  <c:v>3.8844760376978833</c:v>
                </c:pt>
                <c:pt idx="287">
                  <c:v>4.2666918308609132</c:v>
                </c:pt>
                <c:pt idx="288">
                  <c:v>4.2782158498002616</c:v>
                </c:pt>
                <c:pt idx="289">
                  <c:v>3.4291772660319126</c:v>
                </c:pt>
                <c:pt idx="290">
                  <c:v>2.0651277256551959</c:v>
                </c:pt>
                <c:pt idx="291">
                  <c:v>0.86743080565519715</c:v>
                </c:pt>
                <c:pt idx="292">
                  <c:v>0.29540820619057839</c:v>
                </c:pt>
                <c:pt idx="293">
                  <c:v>0.37740961726371886</c:v>
                </c:pt>
                <c:pt idx="294">
                  <c:v>0.71333286315993905</c:v>
                </c:pt>
                <c:pt idx="295">
                  <c:v>1.055594955916292</c:v>
                </c:pt>
                <c:pt idx="296">
                  <c:v>1.3268503559162901</c:v>
                </c:pt>
                <c:pt idx="297">
                  <c:v>1.4727456068488458</c:v>
                </c:pt>
                <c:pt idx="298">
                  <c:v>1.4308719619050723</c:v>
                </c:pt>
                <c:pt idx="299">
                  <c:v>1.2442833887717213</c:v>
                </c:pt>
                <c:pt idx="300">
                  <c:v>0.99361753079396453</c:v>
                </c:pt>
                <c:pt idx="301">
                  <c:v>0.68085291773675127</c:v>
                </c:pt>
                <c:pt idx="302">
                  <c:v>0.36396538166438097</c:v>
                </c:pt>
                <c:pt idx="303">
                  <c:v>2.5060121155186743E-2</c:v>
                </c:pt>
                <c:pt idx="304">
                  <c:v>0</c:v>
                </c:pt>
                <c:pt idx="305">
                  <c:v>0</c:v>
                </c:pt>
                <c:pt idx="306">
                  <c:v>2.2066120837297462E-2</c:v>
                </c:pt>
                <c:pt idx="307">
                  <c:v>0.43449234749349031</c:v>
                </c:pt>
                <c:pt idx="308">
                  <c:v>0.63611648404495302</c:v>
                </c:pt>
                <c:pt idx="309">
                  <c:v>0.58099211161462772</c:v>
                </c:pt>
                <c:pt idx="310">
                  <c:v>0.43066994265157632</c:v>
                </c:pt>
                <c:pt idx="311">
                  <c:v>0.21362722519616051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0.19363380169186328</c:v>
                </c:pt>
                <c:pt idx="322">
                  <c:v>0.27642697628006385</c:v>
                </c:pt>
                <c:pt idx="323">
                  <c:v>0.22931620772129252</c:v>
                </c:pt>
                <c:pt idx="324">
                  <c:v>0.24841520952513868</c:v>
                </c:pt>
                <c:pt idx="325">
                  <c:v>0.34290973099886868</c:v>
                </c:pt>
                <c:pt idx="326">
                  <c:v>0.31268969601715851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0.11102527353328796</c:v>
                </c:pt>
                <c:pt idx="332">
                  <c:v>7.8253052139001647E-2</c:v>
                </c:pt>
                <c:pt idx="333">
                  <c:v>8.2996030140229354E-2</c:v>
                </c:pt>
                <c:pt idx="334">
                  <c:v>8.0142250967255774E-2</c:v>
                </c:pt>
                <c:pt idx="335">
                  <c:v>9.2282931919129452E-2</c:v>
                </c:pt>
                <c:pt idx="336">
                  <c:v>0.18135532030294949</c:v>
                </c:pt>
                <c:pt idx="337">
                  <c:v>0.33263237030294945</c:v>
                </c:pt>
                <c:pt idx="338">
                  <c:v>0.63754709518795838</c:v>
                </c:pt>
                <c:pt idx="339">
                  <c:v>1.165210331616692</c:v>
                </c:pt>
                <c:pt idx="340">
                  <c:v>1.6994727949652109</c:v>
                </c:pt>
                <c:pt idx="341">
                  <c:v>1.7254367486790965</c:v>
                </c:pt>
                <c:pt idx="342">
                  <c:v>1.1742311706496915</c:v>
                </c:pt>
                <c:pt idx="343">
                  <c:v>0.71740659818897035</c:v>
                </c:pt>
                <c:pt idx="344">
                  <c:v>0.71229606306087156</c:v>
                </c:pt>
                <c:pt idx="345">
                  <c:v>0.82115585572086314</c:v>
                </c:pt>
                <c:pt idx="346">
                  <c:v>0.78044271762311523</c:v>
                </c:pt>
                <c:pt idx="347">
                  <c:v>0.79396266791762093</c:v>
                </c:pt>
                <c:pt idx="348">
                  <c:v>0.86099243820580196</c:v>
                </c:pt>
                <c:pt idx="349">
                  <c:v>0.78291409154713398</c:v>
                </c:pt>
                <c:pt idx="350">
                  <c:v>0.62906602840150094</c:v>
                </c:pt>
                <c:pt idx="351">
                  <c:v>0.51505761562372321</c:v>
                </c:pt>
                <c:pt idx="352">
                  <c:v>0.47990669750605286</c:v>
                </c:pt>
                <c:pt idx="353">
                  <c:v>0.49362450924006251</c:v>
                </c:pt>
                <c:pt idx="354">
                  <c:v>0.55708388942982889</c:v>
                </c:pt>
                <c:pt idx="355">
                  <c:v>0.62480065825137465</c:v>
                </c:pt>
                <c:pt idx="356">
                  <c:v>0.58014731951261189</c:v>
                </c:pt>
                <c:pt idx="357">
                  <c:v>0.31896564439018971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0.1766060780478485</c:v>
                </c:pt>
                <c:pt idx="364">
                  <c:v>0.33097787591798605</c:v>
                </c:pt>
                <c:pt idx="365">
                  <c:v>0.44033928149829654</c:v>
                </c:pt>
                <c:pt idx="366">
                  <c:v>0.59356591169042039</c:v>
                </c:pt>
                <c:pt idx="367">
                  <c:v>0.84235905241082532</c:v>
                </c:pt>
                <c:pt idx="368">
                  <c:v>1.0085063342266172</c:v>
                </c:pt>
                <c:pt idx="369">
                  <c:v>0.8804323678815027</c:v>
                </c:pt>
                <c:pt idx="370">
                  <c:v>0.52172067187219673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1.0010154735529809E-2</c:v>
                </c:pt>
                <c:pt idx="392">
                  <c:v>7.8851296248128977E-2</c:v>
                </c:pt>
                <c:pt idx="393">
                  <c:v>0.27926439253963359</c:v>
                </c:pt>
                <c:pt idx="394">
                  <c:v>0.63772194074209743</c:v>
                </c:pt>
                <c:pt idx="395">
                  <c:v>1.1199609219109217</c:v>
                </c:pt>
                <c:pt idx="396">
                  <c:v>1.6612305743608062</c:v>
                </c:pt>
                <c:pt idx="397">
                  <c:v>2.0748846319529792</c:v>
                </c:pt>
                <c:pt idx="398">
                  <c:v>1.9890873012587142</c:v>
                </c:pt>
                <c:pt idx="399">
                  <c:v>1.3311928719669595</c:v>
                </c:pt>
                <c:pt idx="400">
                  <c:v>0.58524777432588637</c:v>
                </c:pt>
                <c:pt idx="401">
                  <c:v>3.6908459469641344E-2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0.10234784689382209</c:v>
                </c:pt>
                <c:pt idx="410">
                  <c:v>0.24006440686989433</c:v>
                </c:pt>
                <c:pt idx="411">
                  <c:v>0.30010512761354818</c:v>
                </c:pt>
                <c:pt idx="412">
                  <c:v>0.33923799032191498</c:v>
                </c:pt>
                <c:pt idx="413">
                  <c:v>0.42553970274305575</c:v>
                </c:pt>
                <c:pt idx="414">
                  <c:v>0.61039272749547147</c:v>
                </c:pt>
                <c:pt idx="415">
                  <c:v>0.79613859955530442</c:v>
                </c:pt>
                <c:pt idx="416">
                  <c:v>0.7779507369144667</c:v>
                </c:pt>
                <c:pt idx="417">
                  <c:v>0.52400968343469112</c:v>
                </c:pt>
                <c:pt idx="418">
                  <c:v>0.17733920060299374</c:v>
                </c:pt>
                <c:pt idx="419">
                  <c:v>0</c:v>
                </c:pt>
                <c:pt idx="420">
                  <c:v>0</c:v>
                </c:pt>
                <c:pt idx="421">
                  <c:v>0.12486279784334538</c:v>
                </c:pt>
                <c:pt idx="422">
                  <c:v>0.35266149693277837</c:v>
                </c:pt>
                <c:pt idx="423">
                  <c:v>0.65044205634297381</c:v>
                </c:pt>
                <c:pt idx="424">
                  <c:v>1.1804445454640851</c:v>
                </c:pt>
                <c:pt idx="425">
                  <c:v>2.0561845910300165</c:v>
                </c:pt>
                <c:pt idx="426">
                  <c:v>2.9850806822120521</c:v>
                </c:pt>
                <c:pt idx="427">
                  <c:v>3.1148719080532845</c:v>
                </c:pt>
                <c:pt idx="428">
                  <c:v>2.1400432591185821</c:v>
                </c:pt>
                <c:pt idx="429">
                  <c:v>0.95384584755252866</c:v>
                </c:pt>
                <c:pt idx="430">
                  <c:v>0.27246596496474734</c:v>
                </c:pt>
                <c:pt idx="431">
                  <c:v>8.6895702831983057E-2</c:v>
                </c:pt>
                <c:pt idx="432">
                  <c:v>0.22320472378149367</c:v>
                </c:pt>
                <c:pt idx="433">
                  <c:v>0.36244033162903677</c:v>
                </c:pt>
                <c:pt idx="434">
                  <c:v>0.16032715940408102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6.264452529612995E-5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1.1169365846640921E-2</c:v>
                </c:pt>
                <c:pt idx="512">
                  <c:v>0.1192162633434226</c:v>
                </c:pt>
                <c:pt idx="513">
                  <c:v>0.51628730306380533</c:v>
                </c:pt>
                <c:pt idx="514">
                  <c:v>1.2023560385831282</c:v>
                </c:pt>
                <c:pt idx="515">
                  <c:v>1.7843569541335369</c:v>
                </c:pt>
                <c:pt idx="516">
                  <c:v>1.7775312652340607</c:v>
                </c:pt>
                <c:pt idx="517">
                  <c:v>1.1617741939954933</c:v>
                </c:pt>
                <c:pt idx="518">
                  <c:v>0.495101266424397</c:v>
                </c:pt>
                <c:pt idx="519">
                  <c:v>0.11316433422543959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2.9606723030739081E-3</c:v>
                </c:pt>
                <c:pt idx="533">
                  <c:v>3.3248169767037983E-2</c:v>
                </c:pt>
                <c:pt idx="534">
                  <c:v>0.12966830863246809</c:v>
                </c:pt>
                <c:pt idx="535">
                  <c:v>0.29122126777328478</c:v>
                </c:pt>
                <c:pt idx="536">
                  <c:v>0.62821718342824506</c:v>
                </c:pt>
                <c:pt idx="537">
                  <c:v>1.3423067473842751</c:v>
                </c:pt>
                <c:pt idx="538">
                  <c:v>2.1697834124549797</c:v>
                </c:pt>
                <c:pt idx="539">
                  <c:v>2.2375373818303057</c:v>
                </c:pt>
                <c:pt idx="540">
                  <c:v>1.3996361175048511</c:v>
                </c:pt>
                <c:pt idx="541">
                  <c:v>0.62469887735965046</c:v>
                </c:pt>
                <c:pt idx="542">
                  <c:v>0.29671779520553027</c:v>
                </c:pt>
                <c:pt idx="543">
                  <c:v>4.0777913987872845E-2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1.5880312506290201E-2</c:v>
                </c:pt>
                <c:pt idx="551">
                  <c:v>6.5452345399059253E-2</c:v>
                </c:pt>
                <c:pt idx="552">
                  <c:v>7.0485612883352311E-2</c:v>
                </c:pt>
                <c:pt idx="553">
                  <c:v>9.7913367166946957E-2</c:v>
                </c:pt>
                <c:pt idx="554">
                  <c:v>0.15665833818780567</c:v>
                </c:pt>
                <c:pt idx="555">
                  <c:v>0.2162790257644327</c:v>
                </c:pt>
                <c:pt idx="556">
                  <c:v>0.28724346985447258</c:v>
                </c:pt>
                <c:pt idx="557">
                  <c:v>0.37443510192306889</c:v>
                </c:pt>
                <c:pt idx="558">
                  <c:v>0.55845733867621183</c:v>
                </c:pt>
                <c:pt idx="559">
                  <c:v>0.72717162557125403</c:v>
                </c:pt>
                <c:pt idx="560">
                  <c:v>0.57356336155390997</c:v>
                </c:pt>
                <c:pt idx="561">
                  <c:v>0.33939805608277673</c:v>
                </c:pt>
                <c:pt idx="562">
                  <c:v>0.13247887274944339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21D-40C6-A02A-9479A7DA6491}"/>
            </c:ext>
          </c:extLst>
        </c:ser>
        <c:ser>
          <c:idx val="1"/>
          <c:order val="1"/>
          <c:tx>
            <c:v>Tractive Energy medium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table'!$G$593:$G$1025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'Data table'!$Z$593:$Z$1025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2.0022087884238475E-2</c:v>
                </c:pt>
                <c:pt idx="11">
                  <c:v>8.2777371063504301E-2</c:v>
                </c:pt>
                <c:pt idx="12">
                  <c:v>0.29543538753963355</c:v>
                </c:pt>
                <c:pt idx="13">
                  <c:v>0.80167837737939251</c:v>
                </c:pt>
                <c:pt idx="14">
                  <c:v>1.5678820329488741</c:v>
                </c:pt>
                <c:pt idx="15">
                  <c:v>2.4694899502394865</c:v>
                </c:pt>
                <c:pt idx="16">
                  <c:v>3.2915019964076562</c:v>
                </c:pt>
                <c:pt idx="17">
                  <c:v>3.7715886313895814</c:v>
                </c:pt>
                <c:pt idx="18">
                  <c:v>3.9978689605781454</c:v>
                </c:pt>
                <c:pt idx="19">
                  <c:v>4.3117682356009421</c:v>
                </c:pt>
                <c:pt idx="20">
                  <c:v>4.6782333912415508</c:v>
                </c:pt>
                <c:pt idx="21">
                  <c:v>4.4669265083966252</c:v>
                </c:pt>
                <c:pt idx="22">
                  <c:v>3.3434128745966425</c:v>
                </c:pt>
                <c:pt idx="23">
                  <c:v>2.002657557478277</c:v>
                </c:pt>
                <c:pt idx="24">
                  <c:v>1.2793435738817145</c:v>
                </c:pt>
                <c:pt idx="25">
                  <c:v>1.1313465675183272</c:v>
                </c:pt>
                <c:pt idx="26">
                  <c:v>1.0407139093762729</c:v>
                </c:pt>
                <c:pt idx="27">
                  <c:v>0.77782703049517643</c:v>
                </c:pt>
                <c:pt idx="28">
                  <c:v>0.39910117595296846</c:v>
                </c:pt>
                <c:pt idx="29">
                  <c:v>0.12829942041003009</c:v>
                </c:pt>
                <c:pt idx="30">
                  <c:v>0.2074950032253291</c:v>
                </c:pt>
                <c:pt idx="31">
                  <c:v>0.57824386583416509</c:v>
                </c:pt>
                <c:pt idx="32">
                  <c:v>0.981085689504958</c:v>
                </c:pt>
                <c:pt idx="33">
                  <c:v>1.3440225051574664</c:v>
                </c:pt>
                <c:pt idx="34">
                  <c:v>1.6496781839121857</c:v>
                </c:pt>
                <c:pt idx="35">
                  <c:v>1.7085120844120139</c:v>
                </c:pt>
                <c:pt idx="36">
                  <c:v>1.4951622385606815</c:v>
                </c:pt>
                <c:pt idx="37">
                  <c:v>1.2636112338050596</c:v>
                </c:pt>
                <c:pt idx="38">
                  <c:v>1.2102875226939496</c:v>
                </c:pt>
                <c:pt idx="39">
                  <c:v>1.3996195590377765</c:v>
                </c:pt>
                <c:pt idx="40">
                  <c:v>1.8222304720552365</c:v>
                </c:pt>
                <c:pt idx="41">
                  <c:v>2.2810246760432151</c:v>
                </c:pt>
                <c:pt idx="42">
                  <c:v>2.6378836486412447</c:v>
                </c:pt>
                <c:pt idx="43">
                  <c:v>2.8816307912125039</c:v>
                </c:pt>
                <c:pt idx="44">
                  <c:v>2.9022959571976075</c:v>
                </c:pt>
                <c:pt idx="45">
                  <c:v>2.6033231021001093</c:v>
                </c:pt>
                <c:pt idx="46">
                  <c:v>2.076553497590131</c:v>
                </c:pt>
                <c:pt idx="47">
                  <c:v>1.6300848002085133</c:v>
                </c:pt>
                <c:pt idx="48">
                  <c:v>1.4124457635810319</c:v>
                </c:pt>
                <c:pt idx="49">
                  <c:v>1.3432140126494425</c:v>
                </c:pt>
                <c:pt idx="50">
                  <c:v>1.5488537522140975</c:v>
                </c:pt>
                <c:pt idx="51">
                  <c:v>2.1748013302450468</c:v>
                </c:pt>
                <c:pt idx="52">
                  <c:v>2.761670169589701</c:v>
                </c:pt>
                <c:pt idx="53">
                  <c:v>2.6826807509047681</c:v>
                </c:pt>
                <c:pt idx="54">
                  <c:v>2.2820806631090345</c:v>
                </c:pt>
                <c:pt idx="55">
                  <c:v>2.1782092800187343</c:v>
                </c:pt>
                <c:pt idx="56">
                  <c:v>2.2381486179367993</c:v>
                </c:pt>
                <c:pt idx="57">
                  <c:v>2.2004479861086228</c:v>
                </c:pt>
                <c:pt idx="58">
                  <c:v>1.9907555360190536</c:v>
                </c:pt>
                <c:pt idx="59">
                  <c:v>1.5003551629291869</c:v>
                </c:pt>
                <c:pt idx="60">
                  <c:v>0.5960047406004233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0.30417453717289911</c:v>
                </c:pt>
                <c:pt idx="76">
                  <c:v>0.89145234978140842</c:v>
                </c:pt>
                <c:pt idx="77">
                  <c:v>1.8223463690087087</c:v>
                </c:pt>
                <c:pt idx="78">
                  <c:v>2.6004264846198</c:v>
                </c:pt>
                <c:pt idx="79">
                  <c:v>3.1218448492088289</c:v>
                </c:pt>
                <c:pt idx="80">
                  <c:v>3.141623781084717</c:v>
                </c:pt>
                <c:pt idx="81">
                  <c:v>2.5899726150573414</c:v>
                </c:pt>
                <c:pt idx="82">
                  <c:v>2.376085418027901</c:v>
                </c:pt>
                <c:pt idx="83">
                  <c:v>2.5371294220746474</c:v>
                </c:pt>
                <c:pt idx="84">
                  <c:v>2.308252930751141</c:v>
                </c:pt>
                <c:pt idx="85">
                  <c:v>1.5871781062226247</c:v>
                </c:pt>
                <c:pt idx="86">
                  <c:v>0.75846502521319692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0.35058094536956269</c:v>
                </c:pt>
                <c:pt idx="95">
                  <c:v>1.2346018153646892</c:v>
                </c:pt>
                <c:pt idx="96">
                  <c:v>1.6645140256793414</c:v>
                </c:pt>
                <c:pt idx="97">
                  <c:v>1.7771481772964024</c:v>
                </c:pt>
                <c:pt idx="98">
                  <c:v>1.921465092069095</c:v>
                </c:pt>
                <c:pt idx="99">
                  <c:v>1.7442825726625586</c:v>
                </c:pt>
                <c:pt idx="100">
                  <c:v>1.1985496567405769</c:v>
                </c:pt>
                <c:pt idx="101">
                  <c:v>0.93337238416129398</c:v>
                </c:pt>
                <c:pt idx="102">
                  <c:v>1.0983531418003358</c:v>
                </c:pt>
                <c:pt idx="103">
                  <c:v>1.2256064768840356</c:v>
                </c:pt>
                <c:pt idx="104">
                  <c:v>0.89448259749220793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4.6249905373047066E-2</c:v>
                </c:pt>
                <c:pt idx="111">
                  <c:v>0.25309417491693498</c:v>
                </c:pt>
                <c:pt idx="112">
                  <c:v>0.33702054186496933</c:v>
                </c:pt>
                <c:pt idx="113">
                  <c:v>0.22701563738718306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1.534249859446668E-3</c:v>
                </c:pt>
                <c:pt idx="119">
                  <c:v>0.62533231516693433</c:v>
                </c:pt>
                <c:pt idx="120">
                  <c:v>1.4282843177221212</c:v>
                </c:pt>
                <c:pt idx="121">
                  <c:v>1.6917092168858989</c:v>
                </c:pt>
                <c:pt idx="122">
                  <c:v>0.97095084897745243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0.13394952792815754</c:v>
                </c:pt>
                <c:pt idx="128">
                  <c:v>0.57645458452488962</c:v>
                </c:pt>
                <c:pt idx="129">
                  <c:v>1.0539618499571457</c:v>
                </c:pt>
                <c:pt idx="130">
                  <c:v>1.2987793842988582</c:v>
                </c:pt>
                <c:pt idx="131">
                  <c:v>1.3134385137223195</c:v>
                </c:pt>
                <c:pt idx="132">
                  <c:v>1.3069804256403024</c:v>
                </c:pt>
                <c:pt idx="133">
                  <c:v>1.4384514785331368</c:v>
                </c:pt>
                <c:pt idx="134">
                  <c:v>1.9544822508240118</c:v>
                </c:pt>
                <c:pt idx="135">
                  <c:v>2.8821355509747657</c:v>
                </c:pt>
                <c:pt idx="136">
                  <c:v>3.6856119204833013</c:v>
                </c:pt>
                <c:pt idx="137">
                  <c:v>3.5743101234315025</c:v>
                </c:pt>
                <c:pt idx="138">
                  <c:v>2.962755822423448</c:v>
                </c:pt>
                <c:pt idx="139">
                  <c:v>2.2620216159262876</c:v>
                </c:pt>
                <c:pt idx="140">
                  <c:v>1.5074808705760043</c:v>
                </c:pt>
                <c:pt idx="141">
                  <c:v>1.178725063054791</c:v>
                </c:pt>
                <c:pt idx="142">
                  <c:v>1.1855485192818342</c:v>
                </c:pt>
                <c:pt idx="143">
                  <c:v>1.24360114591978</c:v>
                </c:pt>
                <c:pt idx="144">
                  <c:v>1.3293413127867624</c:v>
                </c:pt>
                <c:pt idx="145">
                  <c:v>1.4708691842438362</c:v>
                </c:pt>
                <c:pt idx="146">
                  <c:v>1.5467083247362878</c:v>
                </c:pt>
                <c:pt idx="147">
                  <c:v>1.4181151345957914</c:v>
                </c:pt>
                <c:pt idx="148">
                  <c:v>1.5310671735951418</c:v>
                </c:pt>
                <c:pt idx="149">
                  <c:v>2.0615878460857759</c:v>
                </c:pt>
                <c:pt idx="150">
                  <c:v>2.2918388431522492</c:v>
                </c:pt>
                <c:pt idx="151">
                  <c:v>1.9779909616112235</c:v>
                </c:pt>
                <c:pt idx="152">
                  <c:v>1.5429575463054253</c:v>
                </c:pt>
                <c:pt idx="153">
                  <c:v>1.3289670751979283</c:v>
                </c:pt>
                <c:pt idx="154">
                  <c:v>1.3039893905130264</c:v>
                </c:pt>
                <c:pt idx="155">
                  <c:v>1.4165588479042306</c:v>
                </c:pt>
                <c:pt idx="156">
                  <c:v>1.7064796401674363</c:v>
                </c:pt>
                <c:pt idx="157">
                  <c:v>2.0180557808364679</c:v>
                </c:pt>
                <c:pt idx="158">
                  <c:v>2.093280917618447</c:v>
                </c:pt>
                <c:pt idx="159">
                  <c:v>1.8162880294219537</c:v>
                </c:pt>
                <c:pt idx="160">
                  <c:v>1.4539730269071796</c:v>
                </c:pt>
                <c:pt idx="161">
                  <c:v>1.1919381455847584</c:v>
                </c:pt>
                <c:pt idx="162">
                  <c:v>0.86525105251869805</c:v>
                </c:pt>
                <c:pt idx="163">
                  <c:v>0.50140003002929012</c:v>
                </c:pt>
                <c:pt idx="164">
                  <c:v>0.19559959598409343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0.39612971208166897</c:v>
                </c:pt>
                <c:pt idx="175">
                  <c:v>1.121708155291703</c:v>
                </c:pt>
                <c:pt idx="176">
                  <c:v>1.5944518764384934</c:v>
                </c:pt>
                <c:pt idx="177">
                  <c:v>1.9212809778390347</c:v>
                </c:pt>
                <c:pt idx="178">
                  <c:v>2.4295617090709314</c:v>
                </c:pt>
                <c:pt idx="179">
                  <c:v>3.3763740807019822</c:v>
                </c:pt>
                <c:pt idx="180">
                  <c:v>4.3795889318875698</c:v>
                </c:pt>
                <c:pt idx="181">
                  <c:v>4.9777984082661106</c:v>
                </c:pt>
                <c:pt idx="182">
                  <c:v>5.1097902055203477</c:v>
                </c:pt>
                <c:pt idx="183">
                  <c:v>4.9073250710282625</c:v>
                </c:pt>
                <c:pt idx="184">
                  <c:v>5.0481965720633681</c:v>
                </c:pt>
                <c:pt idx="185">
                  <c:v>5.1525839085733844</c:v>
                </c:pt>
                <c:pt idx="186">
                  <c:v>4.6635623561105914</c:v>
                </c:pt>
                <c:pt idx="187">
                  <c:v>4.2699131586638819</c:v>
                </c:pt>
                <c:pt idx="188">
                  <c:v>4.1158478471736597</c:v>
                </c:pt>
                <c:pt idx="189">
                  <c:v>3.8511061407810319</c:v>
                </c:pt>
                <c:pt idx="190">
                  <c:v>3.5020219821556511</c:v>
                </c:pt>
                <c:pt idx="191">
                  <c:v>3.1840489041461697</c:v>
                </c:pt>
                <c:pt idx="192">
                  <c:v>2.9086491949857951</c:v>
                </c:pt>
                <c:pt idx="193">
                  <c:v>2.758908454145927</c:v>
                </c:pt>
                <c:pt idx="194">
                  <c:v>2.8991061061678129</c:v>
                </c:pt>
                <c:pt idx="195">
                  <c:v>3.1319067452732856</c:v>
                </c:pt>
                <c:pt idx="196">
                  <c:v>2.9956484450205272</c:v>
                </c:pt>
                <c:pt idx="197">
                  <c:v>2.6062329721442934</c:v>
                </c:pt>
                <c:pt idx="198">
                  <c:v>2.4211530042854648</c:v>
                </c:pt>
                <c:pt idx="199">
                  <c:v>2.5387523479681926</c:v>
                </c:pt>
                <c:pt idx="200">
                  <c:v>2.7447315925548139</c:v>
                </c:pt>
                <c:pt idx="201">
                  <c:v>2.577985347086293</c:v>
                </c:pt>
                <c:pt idx="202">
                  <c:v>1.3951009961928444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0.91193400451519602</c:v>
                </c:pt>
                <c:pt idx="211">
                  <c:v>1.9957115789697104</c:v>
                </c:pt>
                <c:pt idx="212">
                  <c:v>3.5318020066031837</c:v>
                </c:pt>
                <c:pt idx="213">
                  <c:v>4.7230537246866264</c:v>
                </c:pt>
                <c:pt idx="214">
                  <c:v>4.5346715406654763</c:v>
                </c:pt>
                <c:pt idx="215">
                  <c:v>3.255806980294909</c:v>
                </c:pt>
                <c:pt idx="216">
                  <c:v>1.9568975253880343</c:v>
                </c:pt>
                <c:pt idx="217">
                  <c:v>0.9453702039104398</c:v>
                </c:pt>
                <c:pt idx="218">
                  <c:v>0.12802949538190112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0.75920633280904315</c:v>
                </c:pt>
                <c:pt idx="230">
                  <c:v>1.6487684932257429</c:v>
                </c:pt>
                <c:pt idx="231">
                  <c:v>2.1997506705555319</c:v>
                </c:pt>
                <c:pt idx="232">
                  <c:v>2.405838865423469</c:v>
                </c:pt>
                <c:pt idx="233">
                  <c:v>2.4621614544709436</c:v>
                </c:pt>
                <c:pt idx="234">
                  <c:v>2.3881040364673138</c:v>
                </c:pt>
                <c:pt idx="235">
                  <c:v>2.3787737522097241</c:v>
                </c:pt>
                <c:pt idx="236">
                  <c:v>2.4414895123647549</c:v>
                </c:pt>
                <c:pt idx="237">
                  <c:v>2.6437469426613114</c:v>
                </c:pt>
                <c:pt idx="238">
                  <c:v>3.1313155469669409</c:v>
                </c:pt>
                <c:pt idx="239">
                  <c:v>3.5138744690863466</c:v>
                </c:pt>
                <c:pt idx="240">
                  <c:v>3.3885661474946831</c:v>
                </c:pt>
                <c:pt idx="241">
                  <c:v>2.7486322909812864</c:v>
                </c:pt>
                <c:pt idx="242">
                  <c:v>2.080170338734042</c:v>
                </c:pt>
                <c:pt idx="243">
                  <c:v>1.8897438351841029</c:v>
                </c:pt>
                <c:pt idx="244">
                  <c:v>1.9519242835163735</c:v>
                </c:pt>
                <c:pt idx="245">
                  <c:v>1.9288224566188981</c:v>
                </c:pt>
                <c:pt idx="246">
                  <c:v>1.957470245339854</c:v>
                </c:pt>
                <c:pt idx="247">
                  <c:v>2.1981927679685791</c:v>
                </c:pt>
                <c:pt idx="248">
                  <c:v>2.4006750699025083</c:v>
                </c:pt>
                <c:pt idx="249">
                  <c:v>2.4280653265152656</c:v>
                </c:pt>
                <c:pt idx="250">
                  <c:v>2.606788319644493</c:v>
                </c:pt>
                <c:pt idx="251">
                  <c:v>2.9648958587156957</c:v>
                </c:pt>
                <c:pt idx="252">
                  <c:v>3.0622707050573945</c:v>
                </c:pt>
                <c:pt idx="253">
                  <c:v>2.7238958911569568</c:v>
                </c:pt>
                <c:pt idx="254">
                  <c:v>2.2762157150428464</c:v>
                </c:pt>
                <c:pt idx="255">
                  <c:v>2.0635199846189316</c:v>
                </c:pt>
                <c:pt idx="256">
                  <c:v>2.143370212294033</c:v>
                </c:pt>
                <c:pt idx="257">
                  <c:v>2.5347404319793334</c:v>
                </c:pt>
                <c:pt idx="258">
                  <c:v>3.1668223044159367</c:v>
                </c:pt>
                <c:pt idx="259">
                  <c:v>3.5792691566722876</c:v>
                </c:pt>
                <c:pt idx="260">
                  <c:v>3.4094438930353039</c:v>
                </c:pt>
                <c:pt idx="261">
                  <c:v>3.0573331192860271</c:v>
                </c:pt>
                <c:pt idx="262">
                  <c:v>2.9659395379371802</c:v>
                </c:pt>
                <c:pt idx="263">
                  <c:v>2.9439222823916573</c:v>
                </c:pt>
                <c:pt idx="264">
                  <c:v>2.7299580283212119</c:v>
                </c:pt>
                <c:pt idx="265">
                  <c:v>2.4569885402822558</c:v>
                </c:pt>
                <c:pt idx="266">
                  <c:v>2.685686218028668</c:v>
                </c:pt>
                <c:pt idx="267">
                  <c:v>3.5126718773955359</c:v>
                </c:pt>
                <c:pt idx="268">
                  <c:v>4.0714345380458301</c:v>
                </c:pt>
                <c:pt idx="269">
                  <c:v>3.9196460981673029</c:v>
                </c:pt>
                <c:pt idx="270">
                  <c:v>3.886823420906623</c:v>
                </c:pt>
                <c:pt idx="271">
                  <c:v>4.8238862944828558</c:v>
                </c:pt>
                <c:pt idx="272">
                  <c:v>5.6402157328551246</c:v>
                </c:pt>
                <c:pt idx="273">
                  <c:v>5.0285822405105645</c:v>
                </c:pt>
                <c:pt idx="274">
                  <c:v>4.1263306146216321</c:v>
                </c:pt>
                <c:pt idx="275">
                  <c:v>4.2298742043324227</c:v>
                </c:pt>
                <c:pt idx="276">
                  <c:v>4.9736093496063258</c:v>
                </c:pt>
                <c:pt idx="277">
                  <c:v>5.2124566913707504</c:v>
                </c:pt>
                <c:pt idx="278">
                  <c:v>4.4072575983952627</c:v>
                </c:pt>
                <c:pt idx="279">
                  <c:v>3.3735015387967286</c:v>
                </c:pt>
                <c:pt idx="280">
                  <c:v>2.8226029272046289</c:v>
                </c:pt>
                <c:pt idx="281">
                  <c:v>2.6141200483874982</c:v>
                </c:pt>
                <c:pt idx="282">
                  <c:v>2.4472823692458587</c:v>
                </c:pt>
                <c:pt idx="283">
                  <c:v>2.1002541008718749</c:v>
                </c:pt>
                <c:pt idx="284">
                  <c:v>1.566550275610616</c:v>
                </c:pt>
                <c:pt idx="285">
                  <c:v>1.0235586342542389</c:v>
                </c:pt>
                <c:pt idx="286">
                  <c:v>0.85465280015096257</c:v>
                </c:pt>
                <c:pt idx="287">
                  <c:v>1.3179500057271079</c:v>
                </c:pt>
                <c:pt idx="288">
                  <c:v>2.0497924782486745</c:v>
                </c:pt>
                <c:pt idx="289">
                  <c:v>2.1573618098136786</c:v>
                </c:pt>
                <c:pt idx="290">
                  <c:v>1.4775863848695461</c:v>
                </c:pt>
                <c:pt idx="291">
                  <c:v>1.4057415523893364</c:v>
                </c:pt>
                <c:pt idx="292">
                  <c:v>2.1643695892977064</c:v>
                </c:pt>
                <c:pt idx="293">
                  <c:v>2.5979145448532597</c:v>
                </c:pt>
                <c:pt idx="294">
                  <c:v>2.7598780908572671</c:v>
                </c:pt>
                <c:pt idx="295">
                  <c:v>2.9350641734413907</c:v>
                </c:pt>
                <c:pt idx="296">
                  <c:v>2.9170030232658308</c:v>
                </c:pt>
                <c:pt idx="297">
                  <c:v>2.6913417725826259</c:v>
                </c:pt>
                <c:pt idx="298">
                  <c:v>2.3297134869972389</c:v>
                </c:pt>
                <c:pt idx="299">
                  <c:v>1.8712008099892152</c:v>
                </c:pt>
                <c:pt idx="300">
                  <c:v>1.3195022183288661</c:v>
                </c:pt>
                <c:pt idx="301">
                  <c:v>0.75804838795819385</c:v>
                </c:pt>
                <c:pt idx="302">
                  <c:v>0.42545621147744084</c:v>
                </c:pt>
                <c:pt idx="303">
                  <c:v>0.47540087488652455</c:v>
                </c:pt>
                <c:pt idx="304">
                  <c:v>0.82689579156769932</c:v>
                </c:pt>
                <c:pt idx="305">
                  <c:v>1.3320016497136866</c:v>
                </c:pt>
                <c:pt idx="306">
                  <c:v>1.7797062010577993</c:v>
                </c:pt>
                <c:pt idx="307">
                  <c:v>1.9887445712188652</c:v>
                </c:pt>
                <c:pt idx="308">
                  <c:v>1.9137151723550332</c:v>
                </c:pt>
                <c:pt idx="309">
                  <c:v>1.6148094859501279</c:v>
                </c:pt>
                <c:pt idx="310">
                  <c:v>1.0915636635963424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0.91193400451519602</c:v>
                </c:pt>
                <c:pt idx="318">
                  <c:v>1.9957115789697104</c:v>
                </c:pt>
                <c:pt idx="319">
                  <c:v>3.5318020066031837</c:v>
                </c:pt>
                <c:pt idx="320">
                  <c:v>4.7230537246866264</c:v>
                </c:pt>
                <c:pt idx="321">
                  <c:v>4.5346715406654763</c:v>
                </c:pt>
                <c:pt idx="322">
                  <c:v>3.5612591080726865</c:v>
                </c:pt>
                <c:pt idx="323">
                  <c:v>3.6978415873437891</c:v>
                </c:pt>
                <c:pt idx="324">
                  <c:v>4.3840245828352673</c:v>
                </c:pt>
                <c:pt idx="325">
                  <c:v>3.9028778641529476</c:v>
                </c:pt>
                <c:pt idx="326">
                  <c:v>2.9272538509346857</c:v>
                </c:pt>
                <c:pt idx="327">
                  <c:v>2.1812166317922577</c:v>
                </c:pt>
                <c:pt idx="328">
                  <c:v>2.0404025631848599</c:v>
                </c:pt>
                <c:pt idx="329">
                  <c:v>2.5738212540713437</c:v>
                </c:pt>
                <c:pt idx="330">
                  <c:v>3.4310026394900452</c:v>
                </c:pt>
                <c:pt idx="331">
                  <c:v>4.2717720344489578</c:v>
                </c:pt>
                <c:pt idx="332">
                  <c:v>4.4472303691048216</c:v>
                </c:pt>
                <c:pt idx="333">
                  <c:v>3.3977839308654794</c:v>
                </c:pt>
                <c:pt idx="334">
                  <c:v>1.476485593245719</c:v>
                </c:pt>
                <c:pt idx="335">
                  <c:v>0.54929922901460282</c:v>
                </c:pt>
                <c:pt idx="336">
                  <c:v>0.86199476850774859</c:v>
                </c:pt>
                <c:pt idx="337">
                  <c:v>1.1850617172881057</c:v>
                </c:pt>
                <c:pt idx="338">
                  <c:v>1.367593853837928</c:v>
                </c:pt>
                <c:pt idx="339">
                  <c:v>1.4855736745934489</c:v>
                </c:pt>
                <c:pt idx="340">
                  <c:v>1.4999613549028361</c:v>
                </c:pt>
                <c:pt idx="341">
                  <c:v>1.444631057663837</c:v>
                </c:pt>
                <c:pt idx="342">
                  <c:v>1.249104329933957</c:v>
                </c:pt>
                <c:pt idx="343">
                  <c:v>0.84171922756712958</c:v>
                </c:pt>
                <c:pt idx="344">
                  <c:v>0.52722452088286698</c:v>
                </c:pt>
                <c:pt idx="345">
                  <c:v>0.61756870247042417</c:v>
                </c:pt>
                <c:pt idx="346">
                  <c:v>0.8809391236623334</c:v>
                </c:pt>
                <c:pt idx="347">
                  <c:v>1.0181264719026537</c:v>
                </c:pt>
                <c:pt idx="348">
                  <c:v>0.99474171143271628</c:v>
                </c:pt>
                <c:pt idx="349">
                  <c:v>1.0003866643692445</c:v>
                </c:pt>
                <c:pt idx="350">
                  <c:v>1.1995064483512801</c:v>
                </c:pt>
                <c:pt idx="351">
                  <c:v>1.4091857501066336</c:v>
                </c:pt>
                <c:pt idx="352">
                  <c:v>1.4976533658783453</c:v>
                </c:pt>
                <c:pt idx="353">
                  <c:v>1.588636203192225</c:v>
                </c:pt>
                <c:pt idx="354">
                  <c:v>1.7166283447672375</c:v>
                </c:pt>
                <c:pt idx="355">
                  <c:v>2.0081227852877053</c:v>
                </c:pt>
                <c:pt idx="356">
                  <c:v>2.4532574939589447</c:v>
                </c:pt>
                <c:pt idx="357">
                  <c:v>2.574204470117234</c:v>
                </c:pt>
                <c:pt idx="358">
                  <c:v>2.1976807360109949</c:v>
                </c:pt>
                <c:pt idx="359">
                  <c:v>1.4609372625567185</c:v>
                </c:pt>
                <c:pt idx="360">
                  <c:v>0.24451565482291715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0.93855805201393594</c:v>
                </c:pt>
                <c:pt idx="369">
                  <c:v>2.6287352961929074</c:v>
                </c:pt>
                <c:pt idx="370">
                  <c:v>4.3458753544087267</c:v>
                </c:pt>
                <c:pt idx="371">
                  <c:v>5.5747282819487616</c:v>
                </c:pt>
                <c:pt idx="372">
                  <c:v>5.8129037799292709</c:v>
                </c:pt>
                <c:pt idx="373">
                  <c:v>5.1447317078991954</c:v>
                </c:pt>
                <c:pt idx="374">
                  <c:v>3.9463465990725819</c:v>
                </c:pt>
                <c:pt idx="375">
                  <c:v>2.7119763714685261</c:v>
                </c:pt>
                <c:pt idx="376">
                  <c:v>1.8233317764823243</c:v>
                </c:pt>
                <c:pt idx="377">
                  <c:v>1.3401725853712123</c:v>
                </c:pt>
                <c:pt idx="378">
                  <c:v>0.96706205273774959</c:v>
                </c:pt>
                <c:pt idx="379">
                  <c:v>0.34844198365218665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466-458D-A35F-7DF41F872E94}"/>
            </c:ext>
          </c:extLst>
        </c:ser>
        <c:ser>
          <c:idx val="2"/>
          <c:order val="2"/>
          <c:tx>
            <c:v>Tractive Energy high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table'!$G$1026:$G$1480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'Data table'!$Z$1026:$Z$1480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2.2972254063396765E-2</c:v>
                </c:pt>
                <c:pt idx="4">
                  <c:v>0.21408892559042689</c:v>
                </c:pt>
                <c:pt idx="5">
                  <c:v>0.80842455424643767</c:v>
                </c:pt>
                <c:pt idx="6">
                  <c:v>1.7039637209551208</c:v>
                </c:pt>
                <c:pt idx="7">
                  <c:v>2.3986124676990408</c:v>
                </c:pt>
                <c:pt idx="8">
                  <c:v>2.6975687905014967</c:v>
                </c:pt>
                <c:pt idx="9">
                  <c:v>2.8532781328476551</c:v>
                </c:pt>
                <c:pt idx="10">
                  <c:v>3.0413804739407135</c:v>
                </c:pt>
                <c:pt idx="11">
                  <c:v>3.146945927744583</c:v>
                </c:pt>
                <c:pt idx="12">
                  <c:v>3.0186428674333712</c:v>
                </c:pt>
                <c:pt idx="13">
                  <c:v>2.8027492399056948</c:v>
                </c:pt>
                <c:pt idx="14">
                  <c:v>2.790600312468543</c:v>
                </c:pt>
                <c:pt idx="15">
                  <c:v>3.1091523277138631</c:v>
                </c:pt>
                <c:pt idx="16">
                  <c:v>3.5474717135668623</c:v>
                </c:pt>
                <c:pt idx="17">
                  <c:v>3.7826544208902106</c:v>
                </c:pt>
                <c:pt idx="18">
                  <c:v>3.6372328195298054</c:v>
                </c:pt>
                <c:pt idx="19">
                  <c:v>3.0966759192457411</c:v>
                </c:pt>
                <c:pt idx="20">
                  <c:v>2.4027927206339355</c:v>
                </c:pt>
                <c:pt idx="21">
                  <c:v>1.8874993905797384</c:v>
                </c:pt>
                <c:pt idx="22">
                  <c:v>1.7133901932373061</c:v>
                </c:pt>
                <c:pt idx="23">
                  <c:v>1.7530266790137268</c:v>
                </c:pt>
                <c:pt idx="24">
                  <c:v>1.6722056058197039</c:v>
                </c:pt>
                <c:pt idx="25">
                  <c:v>1.2413268358197043</c:v>
                </c:pt>
                <c:pt idx="26">
                  <c:v>0.48612562409583698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0.16312237164791407</c:v>
                </c:pt>
                <c:pt idx="40">
                  <c:v>0.5203578669125366</c:v>
                </c:pt>
                <c:pt idx="41">
                  <c:v>1.138492534224449</c:v>
                </c:pt>
                <c:pt idx="42">
                  <c:v>1.8479275998208951</c:v>
                </c:pt>
                <c:pt idx="43">
                  <c:v>1.9260011312691299</c:v>
                </c:pt>
                <c:pt idx="44">
                  <c:v>1.3364858773441832</c:v>
                </c:pt>
                <c:pt idx="45">
                  <c:v>0.98363559800486755</c:v>
                </c:pt>
                <c:pt idx="46">
                  <c:v>1.3002994100608443</c:v>
                </c:pt>
                <c:pt idx="47">
                  <c:v>1.9857424181289365</c:v>
                </c:pt>
                <c:pt idx="48">
                  <c:v>2.7079316529952777</c:v>
                </c:pt>
                <c:pt idx="49">
                  <c:v>3.4806263045043835</c:v>
                </c:pt>
                <c:pt idx="50">
                  <c:v>4.5191833847855571</c:v>
                </c:pt>
                <c:pt idx="51">
                  <c:v>5.6482706192620142</c:v>
                </c:pt>
                <c:pt idx="52">
                  <c:v>6.2714441054347425</c:v>
                </c:pt>
                <c:pt idx="53">
                  <c:v>6.15634205122584</c:v>
                </c:pt>
                <c:pt idx="54">
                  <c:v>5.6694125214253042</c:v>
                </c:pt>
                <c:pt idx="55">
                  <c:v>5.2840986403292423</c:v>
                </c:pt>
                <c:pt idx="56">
                  <c:v>4.9217233648190408</c:v>
                </c:pt>
                <c:pt idx="57">
                  <c:v>4.0623672112865563</c:v>
                </c:pt>
                <c:pt idx="58">
                  <c:v>2.7769027891646276</c:v>
                </c:pt>
                <c:pt idx="59">
                  <c:v>1.3595029385018376</c:v>
                </c:pt>
                <c:pt idx="60">
                  <c:v>0.1926648241054526</c:v>
                </c:pt>
                <c:pt idx="61">
                  <c:v>5.3313877287689299E-2</c:v>
                </c:pt>
                <c:pt idx="62">
                  <c:v>0.86862614738057387</c:v>
                </c:pt>
                <c:pt idx="63">
                  <c:v>1.6703167761916162</c:v>
                </c:pt>
                <c:pt idx="64">
                  <c:v>1.9793484381622957</c:v>
                </c:pt>
                <c:pt idx="65">
                  <c:v>1.9859362524208346</c:v>
                </c:pt>
                <c:pt idx="66">
                  <c:v>1.9211306824864729</c:v>
                </c:pt>
                <c:pt idx="67">
                  <c:v>1.9892922958198096</c:v>
                </c:pt>
                <c:pt idx="68">
                  <c:v>2.4443738618595034</c:v>
                </c:pt>
                <c:pt idx="69">
                  <c:v>3.2907111261109527</c:v>
                </c:pt>
                <c:pt idx="70">
                  <c:v>3.9703781500178783</c:v>
                </c:pt>
                <c:pt idx="71">
                  <c:v>3.8959163680336104</c:v>
                </c:pt>
                <c:pt idx="72">
                  <c:v>3.2627484184803621</c:v>
                </c:pt>
                <c:pt idx="73">
                  <c:v>2.4912104456607702</c:v>
                </c:pt>
                <c:pt idx="74">
                  <c:v>1.5627188433363424</c:v>
                </c:pt>
                <c:pt idx="75">
                  <c:v>0.42341350439283842</c:v>
                </c:pt>
                <c:pt idx="76">
                  <c:v>0</c:v>
                </c:pt>
                <c:pt idx="77">
                  <c:v>0.10296815682116806</c:v>
                </c:pt>
                <c:pt idx="78">
                  <c:v>1.1949023846056628</c:v>
                </c:pt>
                <c:pt idx="79">
                  <c:v>2.4537449938844333</c:v>
                </c:pt>
                <c:pt idx="80">
                  <c:v>3.7679798806666644</c:v>
                </c:pt>
                <c:pt idx="81">
                  <c:v>4.609350352837418</c:v>
                </c:pt>
                <c:pt idx="82">
                  <c:v>4.3333378774381561</c:v>
                </c:pt>
                <c:pt idx="83">
                  <c:v>3.2643900737741895</c:v>
                </c:pt>
                <c:pt idx="84">
                  <c:v>2.0948758119527899</c:v>
                </c:pt>
                <c:pt idx="85">
                  <c:v>0.98764803929272071</c:v>
                </c:pt>
                <c:pt idx="86">
                  <c:v>0.44736037298750736</c:v>
                </c:pt>
                <c:pt idx="87">
                  <c:v>1.0007132915298977</c:v>
                </c:pt>
                <c:pt idx="88">
                  <c:v>2.3002285842451262</c:v>
                </c:pt>
                <c:pt idx="89">
                  <c:v>4.0490121820447653</c:v>
                </c:pt>
                <c:pt idx="90">
                  <c:v>5.7408442394636054</c:v>
                </c:pt>
                <c:pt idx="91">
                  <c:v>6.1117243417915876</c:v>
                </c:pt>
                <c:pt idx="92">
                  <c:v>4.9162530468822574</c:v>
                </c:pt>
                <c:pt idx="93">
                  <c:v>3.3305844768600337</c:v>
                </c:pt>
                <c:pt idx="94">
                  <c:v>1.9998931456801099</c:v>
                </c:pt>
                <c:pt idx="95">
                  <c:v>1.0263930994841164</c:v>
                </c:pt>
                <c:pt idx="96">
                  <c:v>0.83430289016264747</c:v>
                </c:pt>
                <c:pt idx="97">
                  <c:v>1.245311260903081</c:v>
                </c:pt>
                <c:pt idx="98">
                  <c:v>1.4400648586782099</c:v>
                </c:pt>
                <c:pt idx="99">
                  <c:v>0.91015404672816158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3.7793170387784403E-2</c:v>
                </c:pt>
                <c:pt idx="115">
                  <c:v>0.24585365095184397</c:v>
                </c:pt>
                <c:pt idx="116">
                  <c:v>0.34197204925770786</c:v>
                </c:pt>
                <c:pt idx="117">
                  <c:v>0.47386385636799827</c:v>
                </c:pt>
                <c:pt idx="118">
                  <c:v>0.80359332827555485</c:v>
                </c:pt>
                <c:pt idx="119">
                  <c:v>1.3611053232965393</c:v>
                </c:pt>
                <c:pt idx="120">
                  <c:v>1.7364868460848868</c:v>
                </c:pt>
                <c:pt idx="121">
                  <c:v>1.445981278414231</c:v>
                </c:pt>
                <c:pt idx="122">
                  <c:v>0.53764886369116816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7.1352127928157524E-2</c:v>
                </c:pt>
                <c:pt idx="128">
                  <c:v>0.32869699459482438</c:v>
                </c:pt>
                <c:pt idx="129">
                  <c:v>0.8937220887058297</c:v>
                </c:pt>
                <c:pt idx="130">
                  <c:v>2.0470143788581421</c:v>
                </c:pt>
                <c:pt idx="131">
                  <c:v>3.2184882183105072</c:v>
                </c:pt>
                <c:pt idx="132">
                  <c:v>3.6340790952242568</c:v>
                </c:pt>
                <c:pt idx="133">
                  <c:v>3.8017485055625082</c:v>
                </c:pt>
                <c:pt idx="134">
                  <c:v>4.5599436064251897</c:v>
                </c:pt>
                <c:pt idx="135">
                  <c:v>5.7835160241667927</c:v>
                </c:pt>
                <c:pt idx="136">
                  <c:v>6.8346903103475478</c:v>
                </c:pt>
                <c:pt idx="137">
                  <c:v>7.175413873834529</c:v>
                </c:pt>
                <c:pt idx="138">
                  <c:v>7.0578280966774578</c:v>
                </c:pt>
                <c:pt idx="139">
                  <c:v>7.0918007737321451</c:v>
                </c:pt>
                <c:pt idx="140">
                  <c:v>7.3615570084725483</c:v>
                </c:pt>
                <c:pt idx="141">
                  <c:v>7.6730427062232147</c:v>
                </c:pt>
                <c:pt idx="142">
                  <c:v>7.253484965169104</c:v>
                </c:pt>
                <c:pt idx="143">
                  <c:v>5.9790392974002735</c:v>
                </c:pt>
                <c:pt idx="144">
                  <c:v>5.5715350839675892</c:v>
                </c:pt>
                <c:pt idx="145">
                  <c:v>6.170923088728232</c:v>
                </c:pt>
                <c:pt idx="146">
                  <c:v>6.4594333436590947</c:v>
                </c:pt>
                <c:pt idx="147">
                  <c:v>6.4660904191611746</c:v>
                </c:pt>
                <c:pt idx="148">
                  <c:v>6.4541912139710718</c:v>
                </c:pt>
                <c:pt idx="149">
                  <c:v>6.3706401813014386</c:v>
                </c:pt>
                <c:pt idx="150">
                  <c:v>6.3091672763722073</c:v>
                </c:pt>
                <c:pt idx="151">
                  <c:v>6.2293182615044174</c:v>
                </c:pt>
                <c:pt idx="152">
                  <c:v>6.0759297270975985</c:v>
                </c:pt>
                <c:pt idx="153">
                  <c:v>5.9972020095443543</c:v>
                </c:pt>
                <c:pt idx="154">
                  <c:v>6.1607786009784498</c:v>
                </c:pt>
                <c:pt idx="155">
                  <c:v>6.4932180347058903</c:v>
                </c:pt>
                <c:pt idx="156">
                  <c:v>6.7434970832460142</c:v>
                </c:pt>
                <c:pt idx="157">
                  <c:v>6.8431074619751477</c:v>
                </c:pt>
                <c:pt idx="158">
                  <c:v>6.7786721094508859</c:v>
                </c:pt>
                <c:pt idx="159">
                  <c:v>6.5839983870694239</c:v>
                </c:pt>
                <c:pt idx="160">
                  <c:v>6.4164484425294441</c:v>
                </c:pt>
                <c:pt idx="161">
                  <c:v>6.2310248053513781</c:v>
                </c:pt>
                <c:pt idx="162">
                  <c:v>5.8596175645726145</c:v>
                </c:pt>
                <c:pt idx="163">
                  <c:v>5.4501107690787398</c:v>
                </c:pt>
                <c:pt idx="164">
                  <c:v>5.2882269374120749</c:v>
                </c:pt>
                <c:pt idx="165">
                  <c:v>5.2882269374120749</c:v>
                </c:pt>
                <c:pt idx="166">
                  <c:v>5.2882269374120749</c:v>
                </c:pt>
                <c:pt idx="167">
                  <c:v>5.2882269374120749</c:v>
                </c:pt>
                <c:pt idx="168">
                  <c:v>5.2882269374120749</c:v>
                </c:pt>
                <c:pt idx="169">
                  <c:v>5.2882269374120749</c:v>
                </c:pt>
                <c:pt idx="170">
                  <c:v>5.2882269374120749</c:v>
                </c:pt>
                <c:pt idx="171">
                  <c:v>5.3421882146343016</c:v>
                </c:pt>
                <c:pt idx="172">
                  <c:v>5.4031647143352455</c:v>
                </c:pt>
                <c:pt idx="173">
                  <c:v>5.4101799368139556</c:v>
                </c:pt>
                <c:pt idx="174">
                  <c:v>5.6335172124746622</c:v>
                </c:pt>
                <c:pt idx="175">
                  <c:v>6.1032648315887279</c:v>
                </c:pt>
                <c:pt idx="176">
                  <c:v>6.6059975398969613</c:v>
                </c:pt>
                <c:pt idx="177">
                  <c:v>7.0907430624465455</c:v>
                </c:pt>
                <c:pt idx="178">
                  <c:v>7.2736054435617072</c:v>
                </c:pt>
                <c:pt idx="179">
                  <c:v>7.0535440254887112</c:v>
                </c:pt>
                <c:pt idx="180">
                  <c:v>6.6866303638990665</c:v>
                </c:pt>
                <c:pt idx="181">
                  <c:v>6.3411761434799496</c:v>
                </c:pt>
                <c:pt idx="182">
                  <c:v>6.1395140638335333</c:v>
                </c:pt>
                <c:pt idx="183">
                  <c:v>6.0985078587890138</c:v>
                </c:pt>
                <c:pt idx="184">
                  <c:v>6.113751036287832</c:v>
                </c:pt>
                <c:pt idx="185">
                  <c:v>6.0725683047846051</c:v>
                </c:pt>
                <c:pt idx="186">
                  <c:v>5.9673034889504146</c:v>
                </c:pt>
                <c:pt idx="187">
                  <c:v>5.9108499078392986</c:v>
                </c:pt>
                <c:pt idx="188">
                  <c:v>5.8543963267281827</c:v>
                </c:pt>
                <c:pt idx="189">
                  <c:v>5.7904742808957002</c:v>
                </c:pt>
                <c:pt idx="190">
                  <c:v>5.8394014367298936</c:v>
                </c:pt>
                <c:pt idx="191">
                  <c:v>5.8957970572854546</c:v>
                </c:pt>
                <c:pt idx="192">
                  <c:v>5.8394014367299025</c:v>
                </c:pt>
                <c:pt idx="193">
                  <c:v>5.7192135346211632</c:v>
                </c:pt>
                <c:pt idx="194">
                  <c:v>5.6480384210112291</c:v>
                </c:pt>
                <c:pt idx="195">
                  <c:v>5.6332865716113156</c:v>
                </c:pt>
                <c:pt idx="196">
                  <c:v>5.5623985590779057</c:v>
                </c:pt>
                <c:pt idx="197">
                  <c:v>5.3722306813900973</c:v>
                </c:pt>
                <c:pt idx="198">
                  <c:v>5.1683289825549998</c:v>
                </c:pt>
                <c:pt idx="199">
                  <c:v>5.0142945493151947</c:v>
                </c:pt>
                <c:pt idx="200">
                  <c:v>4.965295676723807</c:v>
                </c:pt>
                <c:pt idx="201">
                  <c:v>5.0899061574537985</c:v>
                </c:pt>
                <c:pt idx="202">
                  <c:v>5.227915884709879</c:v>
                </c:pt>
                <c:pt idx="203">
                  <c:v>5.2620330507343258</c:v>
                </c:pt>
                <c:pt idx="204">
                  <c:v>5.2408791952537497</c:v>
                </c:pt>
                <c:pt idx="205">
                  <c:v>5.2197659302755675</c:v>
                </c:pt>
                <c:pt idx="206">
                  <c:v>5.1438450721453091</c:v>
                </c:pt>
                <c:pt idx="207">
                  <c:v>5.1158830097602621</c:v>
                </c:pt>
                <c:pt idx="208">
                  <c:v>5.2592902320653128</c:v>
                </c:pt>
                <c:pt idx="209">
                  <c:v>5.3617628929352774</c:v>
                </c:pt>
                <c:pt idx="210">
                  <c:v>5.3547035343815672</c:v>
                </c:pt>
                <c:pt idx="211">
                  <c:v>5.2929873719389784</c:v>
                </c:pt>
                <c:pt idx="212">
                  <c:v>5.1152862413180085</c:v>
                </c:pt>
                <c:pt idx="213">
                  <c:v>4.815289862209255</c:v>
                </c:pt>
                <c:pt idx="214">
                  <c:v>4.3887072053873197</c:v>
                </c:pt>
                <c:pt idx="215">
                  <c:v>3.9398358624487164</c:v>
                </c:pt>
                <c:pt idx="216">
                  <c:v>3.6388965638645967</c:v>
                </c:pt>
                <c:pt idx="217">
                  <c:v>3.5488811498578636</c:v>
                </c:pt>
                <c:pt idx="218">
                  <c:v>3.5720724812112485</c:v>
                </c:pt>
                <c:pt idx="219">
                  <c:v>3.548589443086029</c:v>
                </c:pt>
                <c:pt idx="220">
                  <c:v>3.4733575181077501</c:v>
                </c:pt>
                <c:pt idx="221">
                  <c:v>3.4505314786941081</c:v>
                </c:pt>
                <c:pt idx="222">
                  <c:v>3.3829930837957356</c:v>
                </c:pt>
                <c:pt idx="223">
                  <c:v>3.2088202090369888</c:v>
                </c:pt>
                <c:pt idx="224">
                  <c:v>3.0820531216832143</c:v>
                </c:pt>
                <c:pt idx="225">
                  <c:v>3.0075630009728798</c:v>
                </c:pt>
                <c:pt idx="226">
                  <c:v>2.9837171914189189</c:v>
                </c:pt>
                <c:pt idx="227">
                  <c:v>3.0148811342336286</c:v>
                </c:pt>
                <c:pt idx="228">
                  <c:v>3.0020084019855702</c:v>
                </c:pt>
                <c:pt idx="229">
                  <c:v>2.9405598807450515</c:v>
                </c:pt>
                <c:pt idx="230">
                  <c:v>2.8799697782050018</c:v>
                </c:pt>
                <c:pt idx="231">
                  <c:v>2.8202319481694738</c:v>
                </c:pt>
                <c:pt idx="232">
                  <c:v>2.7613402444425343</c:v>
                </c:pt>
                <c:pt idx="233">
                  <c:v>2.7032885208282318</c:v>
                </c:pt>
                <c:pt idx="234">
                  <c:v>2.6460706311306255</c:v>
                </c:pt>
                <c:pt idx="235">
                  <c:v>2.6359909130426491</c:v>
                </c:pt>
                <c:pt idx="236">
                  <c:v>2.7230526261514933</c:v>
                </c:pt>
                <c:pt idx="237">
                  <c:v>2.8644692695149634</c:v>
                </c:pt>
                <c:pt idx="238">
                  <c:v>3.1051999589501538</c:v>
                </c:pt>
                <c:pt idx="239">
                  <c:v>3.4557140104634589</c:v>
                </c:pt>
                <c:pt idx="240">
                  <c:v>3.7804469300258297</c:v>
                </c:pt>
                <c:pt idx="241">
                  <c:v>4.0307656002179719</c:v>
                </c:pt>
                <c:pt idx="242">
                  <c:v>4.1095915267759686</c:v>
                </c:pt>
                <c:pt idx="243">
                  <c:v>4.0453764946059927</c:v>
                </c:pt>
                <c:pt idx="244">
                  <c:v>3.9289466703723068</c:v>
                </c:pt>
                <c:pt idx="245">
                  <c:v>3.6625021320146018</c:v>
                </c:pt>
                <c:pt idx="246">
                  <c:v>3.3287071570389752</c:v>
                </c:pt>
                <c:pt idx="247">
                  <c:v>3.0730407682673011</c:v>
                </c:pt>
                <c:pt idx="248">
                  <c:v>2.9011085310421212</c:v>
                </c:pt>
                <c:pt idx="249">
                  <c:v>2.862648433020957</c:v>
                </c:pt>
                <c:pt idx="250">
                  <c:v>2.9203263532065931</c:v>
                </c:pt>
                <c:pt idx="251">
                  <c:v>2.9822532978708871</c:v>
                </c:pt>
                <c:pt idx="252">
                  <c:v>3.1385974498969009</c:v>
                </c:pt>
                <c:pt idx="253">
                  <c:v>3.3992080003696246</c:v>
                </c:pt>
                <c:pt idx="254">
                  <c:v>3.584550376267007</c:v>
                </c:pt>
                <c:pt idx="255">
                  <c:v>3.6851500080165041</c:v>
                </c:pt>
                <c:pt idx="256">
                  <c:v>3.7913537734573888</c:v>
                </c:pt>
                <c:pt idx="257">
                  <c:v>3.7671616259593268</c:v>
                </c:pt>
                <c:pt idx="258">
                  <c:v>3.6417459088724962</c:v>
                </c:pt>
                <c:pt idx="259">
                  <c:v>3.6015724290189892</c:v>
                </c:pt>
                <c:pt idx="260">
                  <c:v>3.5613409886099205</c:v>
                </c:pt>
                <c:pt idx="261">
                  <c:v>3.4250177619432485</c:v>
                </c:pt>
                <c:pt idx="262">
                  <c:v>3.2334249349637512</c:v>
                </c:pt>
                <c:pt idx="263">
                  <c:v>3.0777210040161513</c:v>
                </c:pt>
                <c:pt idx="264">
                  <c:v>2.9182380888199475</c:v>
                </c:pt>
                <c:pt idx="265">
                  <c:v>2.7503380262258084</c:v>
                </c:pt>
                <c:pt idx="266">
                  <c:v>2.7133002034739588</c:v>
                </c:pt>
                <c:pt idx="267">
                  <c:v>2.7259645140831754</c:v>
                </c:pt>
                <c:pt idx="268">
                  <c:v>2.6057991733749963</c:v>
                </c:pt>
                <c:pt idx="269">
                  <c:v>2.4336329060729298</c:v>
                </c:pt>
                <c:pt idx="270">
                  <c:v>2.346649709741599</c:v>
                </c:pt>
                <c:pt idx="271">
                  <c:v>2.3909622518409854</c:v>
                </c:pt>
                <c:pt idx="272">
                  <c:v>2.6162153755784958</c:v>
                </c:pt>
                <c:pt idx="273">
                  <c:v>2.9436553972455215</c:v>
                </c:pt>
                <c:pt idx="274">
                  <c:v>3.2455139705788563</c:v>
                </c:pt>
                <c:pt idx="275">
                  <c:v>3.4758901304233363</c:v>
                </c:pt>
                <c:pt idx="276">
                  <c:v>3.587329375668995</c:v>
                </c:pt>
                <c:pt idx="277">
                  <c:v>3.5691012861338551</c:v>
                </c:pt>
                <c:pt idx="278">
                  <c:v>3.5458038658317026</c:v>
                </c:pt>
                <c:pt idx="279">
                  <c:v>3.6097647125545786</c:v>
                </c:pt>
                <c:pt idx="280">
                  <c:v>3.6351496601428264</c:v>
                </c:pt>
                <c:pt idx="281">
                  <c:v>3.5237778104930824</c:v>
                </c:pt>
                <c:pt idx="282">
                  <c:v>3.401857113353187</c:v>
                </c:pt>
                <c:pt idx="283">
                  <c:v>3.3187612318234301</c:v>
                </c:pt>
                <c:pt idx="284">
                  <c:v>3.2306611873789901</c:v>
                </c:pt>
                <c:pt idx="285">
                  <c:v>3.1817808839087487</c:v>
                </c:pt>
                <c:pt idx="286">
                  <c:v>3.1769506026607206</c:v>
                </c:pt>
                <c:pt idx="287">
                  <c:v>3.1281970188264068</c:v>
                </c:pt>
                <c:pt idx="288">
                  <c:v>3.030816556566418</c:v>
                </c:pt>
                <c:pt idx="289">
                  <c:v>2.8853159806060305</c:v>
                </c:pt>
                <c:pt idx="290">
                  <c:v>2.7748406849846718</c:v>
                </c:pt>
                <c:pt idx="291">
                  <c:v>2.7522248732208467</c:v>
                </c:pt>
                <c:pt idx="292">
                  <c:v>2.5565831920526971</c:v>
                </c:pt>
                <c:pt idx="293">
                  <c:v>2.3018019176324298</c:v>
                </c:pt>
                <c:pt idx="294">
                  <c:v>2.3027214933363895</c:v>
                </c:pt>
                <c:pt idx="295">
                  <c:v>2.6100490069885298</c:v>
                </c:pt>
                <c:pt idx="296">
                  <c:v>3.2407150216923251</c:v>
                </c:pt>
                <c:pt idx="297">
                  <c:v>3.9586610775612225</c:v>
                </c:pt>
                <c:pt idx="298">
                  <c:v>4.6379357195270057</c:v>
                </c:pt>
                <c:pt idx="299">
                  <c:v>5.3731162717884864</c:v>
                </c:pt>
                <c:pt idx="300">
                  <c:v>5.9954957548189043</c:v>
                </c:pt>
                <c:pt idx="301">
                  <c:v>6.1113074375016083</c:v>
                </c:pt>
                <c:pt idx="302">
                  <c:v>5.5957343698946689</c:v>
                </c:pt>
                <c:pt idx="303">
                  <c:v>4.8154385440495329</c:v>
                </c:pt>
                <c:pt idx="304">
                  <c:v>4.2025403715491958</c:v>
                </c:pt>
                <c:pt idx="305">
                  <c:v>3.8855965751550823</c:v>
                </c:pt>
                <c:pt idx="306">
                  <c:v>3.7917004751550807</c:v>
                </c:pt>
                <c:pt idx="307">
                  <c:v>3.7917004751550807</c:v>
                </c:pt>
                <c:pt idx="308">
                  <c:v>3.7447524251550837</c:v>
                </c:pt>
                <c:pt idx="309">
                  <c:v>3.5517457595182016</c:v>
                </c:pt>
                <c:pt idx="310">
                  <c:v>3.296680333846461</c:v>
                </c:pt>
                <c:pt idx="311">
                  <c:v>3.1725500975392427</c:v>
                </c:pt>
                <c:pt idx="312">
                  <c:v>3.2351429546197483</c:v>
                </c:pt>
                <c:pt idx="313">
                  <c:v>3.400380198785701</c:v>
                </c:pt>
                <c:pt idx="314">
                  <c:v>3.5289491224733558</c:v>
                </c:pt>
                <c:pt idx="315">
                  <c:v>3.6162496086812643</c:v>
                </c:pt>
                <c:pt idx="316">
                  <c:v>3.7087546553479394</c:v>
                </c:pt>
                <c:pt idx="317">
                  <c:v>3.8066961046955892</c:v>
                </c:pt>
                <c:pt idx="318">
                  <c:v>4.0029381343412558</c:v>
                </c:pt>
                <c:pt idx="319">
                  <c:v>4.3098926665478619</c:v>
                </c:pt>
                <c:pt idx="320">
                  <c:v>4.4957732104220982</c:v>
                </c:pt>
                <c:pt idx="321">
                  <c:v>4.4958514005135655</c:v>
                </c:pt>
                <c:pt idx="322">
                  <c:v>4.3484315719442739</c:v>
                </c:pt>
                <c:pt idx="323">
                  <c:v>4.0882727367777978</c:v>
                </c:pt>
                <c:pt idx="324">
                  <c:v>3.810245364973107</c:v>
                </c:pt>
                <c:pt idx="325">
                  <c:v>3.3273107849475521</c:v>
                </c:pt>
                <c:pt idx="326">
                  <c:v>2.5307426219042006</c:v>
                </c:pt>
                <c:pt idx="327">
                  <c:v>1.704839892697104</c:v>
                </c:pt>
                <c:pt idx="328">
                  <c:v>1.1457825161349184</c:v>
                </c:pt>
                <c:pt idx="329">
                  <c:v>0.86450792294715151</c:v>
                </c:pt>
                <c:pt idx="330">
                  <c:v>0.67998973330726753</c:v>
                </c:pt>
                <c:pt idx="331">
                  <c:v>0.45752558754655803</c:v>
                </c:pt>
                <c:pt idx="332">
                  <c:v>0.1136520323152837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0.11407446191610024</c:v>
                </c:pt>
                <c:pt idx="339">
                  <c:v>1.4074203809971697</c:v>
                </c:pt>
                <c:pt idx="340">
                  <c:v>2.742387253151116</c:v>
                </c:pt>
                <c:pt idx="341">
                  <c:v>3.5293921108229713</c:v>
                </c:pt>
                <c:pt idx="342">
                  <c:v>3.2322426304553673</c:v>
                </c:pt>
                <c:pt idx="343">
                  <c:v>2.2216949349310742</c:v>
                </c:pt>
                <c:pt idx="344">
                  <c:v>0.90166050238629614</c:v>
                </c:pt>
                <c:pt idx="345">
                  <c:v>0</c:v>
                </c:pt>
                <c:pt idx="346">
                  <c:v>0</c:v>
                </c:pt>
                <c:pt idx="347">
                  <c:v>0.89642789800214295</c:v>
                </c:pt>
                <c:pt idx="348">
                  <c:v>1.6219884373885649</c:v>
                </c:pt>
                <c:pt idx="349">
                  <c:v>1.6554896384996765</c:v>
                </c:pt>
                <c:pt idx="350">
                  <c:v>1.1084029732770031</c:v>
                </c:pt>
                <c:pt idx="351">
                  <c:v>0.24915517176328755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1.4556347126645335</c:v>
                </c:pt>
                <c:pt idx="360">
                  <c:v>2.7845979753822858</c:v>
                </c:pt>
                <c:pt idx="361">
                  <c:v>2.7144535771311498</c:v>
                </c:pt>
                <c:pt idx="362">
                  <c:v>2.001127236612585</c:v>
                </c:pt>
                <c:pt idx="363">
                  <c:v>1.8402114727550927</c:v>
                </c:pt>
                <c:pt idx="364">
                  <c:v>2.5827764920026102</c:v>
                </c:pt>
                <c:pt idx="365">
                  <c:v>3.837756190759845</c:v>
                </c:pt>
                <c:pt idx="366">
                  <c:v>4.9431506360166679</c:v>
                </c:pt>
                <c:pt idx="367">
                  <c:v>5.2056262723256808</c:v>
                </c:pt>
                <c:pt idx="368">
                  <c:v>4.545146276091236</c:v>
                </c:pt>
                <c:pt idx="369">
                  <c:v>3.4848525554799465</c:v>
                </c:pt>
                <c:pt idx="370">
                  <c:v>2.4808503021975907</c:v>
                </c:pt>
                <c:pt idx="371">
                  <c:v>1.7737184874007912</c:v>
                </c:pt>
                <c:pt idx="372">
                  <c:v>1.3233189048171456</c:v>
                </c:pt>
                <c:pt idx="373">
                  <c:v>0.89342752138559378</c:v>
                </c:pt>
                <c:pt idx="374">
                  <c:v>0.48753107760434067</c:v>
                </c:pt>
                <c:pt idx="375">
                  <c:v>0.14712855472559908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0.5679286116782325</c:v>
                </c:pt>
                <c:pt idx="386">
                  <c:v>0.63850863973007566</c:v>
                </c:pt>
                <c:pt idx="387">
                  <c:v>0.48136139866282274</c:v>
                </c:pt>
                <c:pt idx="388">
                  <c:v>0.35021114036376677</c:v>
                </c:pt>
                <c:pt idx="389">
                  <c:v>0.35817214668754815</c:v>
                </c:pt>
                <c:pt idx="390">
                  <c:v>0.69722033877865042</c:v>
                </c:pt>
                <c:pt idx="391">
                  <c:v>1.4662906738179384</c:v>
                </c:pt>
                <c:pt idx="392">
                  <c:v>2.4824176074539679</c:v>
                </c:pt>
                <c:pt idx="393">
                  <c:v>3.3505713375977315</c:v>
                </c:pt>
                <c:pt idx="394">
                  <c:v>3.6387703544615171</c:v>
                </c:pt>
                <c:pt idx="395">
                  <c:v>3.0588075663128977</c:v>
                </c:pt>
                <c:pt idx="396">
                  <c:v>1.764713261831901</c:v>
                </c:pt>
                <c:pt idx="397">
                  <c:v>0.17642015794300975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0.99655808081752495</c:v>
                </c:pt>
                <c:pt idx="402">
                  <c:v>2.2000950218325253</c:v>
                </c:pt>
                <c:pt idx="403">
                  <c:v>3.1445741411228001</c:v>
                </c:pt>
                <c:pt idx="404">
                  <c:v>2.943379681407948</c:v>
                </c:pt>
                <c:pt idx="405">
                  <c:v>1.7682540044370603</c:v>
                </c:pt>
                <c:pt idx="406">
                  <c:v>0.46060799283882808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0.46788397484276045</c:v>
                </c:pt>
                <c:pt idx="414">
                  <c:v>0.87024946205612475</c:v>
                </c:pt>
                <c:pt idx="415">
                  <c:v>0.79456837729343366</c:v>
                </c:pt>
                <c:pt idx="416">
                  <c:v>0.44759764313095252</c:v>
                </c:pt>
                <c:pt idx="417">
                  <c:v>3.2766718844622067E-3</c:v>
                </c:pt>
                <c:pt idx="418">
                  <c:v>0</c:v>
                </c:pt>
                <c:pt idx="419">
                  <c:v>0</c:v>
                </c:pt>
                <c:pt idx="420">
                  <c:v>0.1435348102750767</c:v>
                </c:pt>
                <c:pt idx="421">
                  <c:v>0.36627722527507683</c:v>
                </c:pt>
                <c:pt idx="422">
                  <c:v>0.32849513374327849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466-458D-A35F-7DF41F872E94}"/>
            </c:ext>
          </c:extLst>
        </c:ser>
        <c:ser>
          <c:idx val="3"/>
          <c:order val="3"/>
          <c:tx>
            <c:v>Tractive Energy extra-high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'Data table'!$G$1481:$G$1803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'Data table'!$Z$1481:$Z$1803</c:f>
              <c:numCache>
                <c:formatCode>0.00</c:formatCode>
                <c:ptCount val="323"/>
                <c:pt idx="0">
                  <c:v>7.3396666502482388E-2</c:v>
                </c:pt>
                <c:pt idx="1">
                  <c:v>0.21269069852234126</c:v>
                </c:pt>
                <c:pt idx="2">
                  <c:v>0.31713237286003604</c:v>
                </c:pt>
                <c:pt idx="3">
                  <c:v>0.37379427635834001</c:v>
                </c:pt>
                <c:pt idx="4">
                  <c:v>0.40331325196449419</c:v>
                </c:pt>
                <c:pt idx="5">
                  <c:v>0.43028546261791095</c:v>
                </c:pt>
                <c:pt idx="6">
                  <c:v>0.48342306891832054</c:v>
                </c:pt>
                <c:pt idx="7">
                  <c:v>0.60608556275807446</c:v>
                </c:pt>
                <c:pt idx="8">
                  <c:v>0.81781673549950917</c:v>
                </c:pt>
                <c:pt idx="9">
                  <c:v>1.1198099040851197</c:v>
                </c:pt>
                <c:pt idx="10">
                  <c:v>1.5214281189065817</c:v>
                </c:pt>
                <c:pt idx="11">
                  <c:v>2.0081949602457749</c:v>
                </c:pt>
                <c:pt idx="12">
                  <c:v>2.5342110483730016</c:v>
                </c:pt>
                <c:pt idx="13">
                  <c:v>3.0146718042839828</c:v>
                </c:pt>
                <c:pt idx="14">
                  <c:v>3.3599697616674904</c:v>
                </c:pt>
                <c:pt idx="15">
                  <c:v>3.5772915741251849</c:v>
                </c:pt>
                <c:pt idx="16">
                  <c:v>3.6743071605114408</c:v>
                </c:pt>
                <c:pt idx="17">
                  <c:v>3.6544372230415734</c:v>
                </c:pt>
                <c:pt idx="18">
                  <c:v>3.5627062052708771</c:v>
                </c:pt>
                <c:pt idx="19">
                  <c:v>3.3774425883369332</c:v>
                </c:pt>
                <c:pt idx="20">
                  <c:v>3.0981203481774209</c:v>
                </c:pt>
                <c:pt idx="21">
                  <c:v>2.758229774818544</c:v>
                </c:pt>
                <c:pt idx="22">
                  <c:v>2.4855796115622866</c:v>
                </c:pt>
                <c:pt idx="23">
                  <c:v>2.3654550067435993</c:v>
                </c:pt>
                <c:pt idx="24">
                  <c:v>2.3247208032294369</c:v>
                </c:pt>
                <c:pt idx="25">
                  <c:v>2.3402548283342464</c:v>
                </c:pt>
                <c:pt idx="26">
                  <c:v>2.3239776145549262</c:v>
                </c:pt>
                <c:pt idx="27">
                  <c:v>2.2689095716040644</c:v>
                </c:pt>
                <c:pt idx="28">
                  <c:v>2.304263152497529</c:v>
                </c:pt>
                <c:pt idx="29">
                  <c:v>2.4396643458699678</c:v>
                </c:pt>
                <c:pt idx="30">
                  <c:v>2.6499549320915721</c:v>
                </c:pt>
                <c:pt idx="31">
                  <c:v>3.0091560873605232</c:v>
                </c:pt>
                <c:pt idx="32">
                  <c:v>3.5730901776226611</c:v>
                </c:pt>
                <c:pt idx="33">
                  <c:v>4.2667145471939758</c:v>
                </c:pt>
                <c:pt idx="34">
                  <c:v>5.0029025250596399</c:v>
                </c:pt>
                <c:pt idx="35">
                  <c:v>5.6372345739885112</c:v>
                </c:pt>
                <c:pt idx="36">
                  <c:v>5.9431016077901901</c:v>
                </c:pt>
                <c:pt idx="37">
                  <c:v>5.765846918834125</c:v>
                </c:pt>
                <c:pt idx="38">
                  <c:v>5.2719894586215981</c:v>
                </c:pt>
                <c:pt idx="39">
                  <c:v>4.7783485195796747</c:v>
                </c:pt>
                <c:pt idx="40">
                  <c:v>4.3928410875644435</c:v>
                </c:pt>
                <c:pt idx="41">
                  <c:v>4.0954348535796505</c:v>
                </c:pt>
                <c:pt idx="42">
                  <c:v>3.8134184373415967</c:v>
                </c:pt>
                <c:pt idx="43">
                  <c:v>3.4639203796569884</c:v>
                </c:pt>
                <c:pt idx="44">
                  <c:v>2.9593815291130627</c:v>
                </c:pt>
                <c:pt idx="45">
                  <c:v>2.2102770787275889</c:v>
                </c:pt>
                <c:pt idx="46">
                  <c:v>1.1791047334187643</c:v>
                </c:pt>
                <c:pt idx="47">
                  <c:v>9.2764459931201054E-2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0.24872666204767158</c:v>
                </c:pt>
                <c:pt idx="53">
                  <c:v>0.98330354298190636</c:v>
                </c:pt>
                <c:pt idx="54">
                  <c:v>1.7283568893777161</c:v>
                </c:pt>
                <c:pt idx="55">
                  <c:v>2.5392444181983267</c:v>
                </c:pt>
                <c:pt idx="56">
                  <c:v>3.5138327045088134</c:v>
                </c:pt>
                <c:pt idx="57">
                  <c:v>4.660283138230831</c:v>
                </c:pt>
                <c:pt idx="58">
                  <c:v>5.7944541678019625</c:v>
                </c:pt>
                <c:pt idx="59">
                  <c:v>6.8357010219577727</c:v>
                </c:pt>
                <c:pt idx="60">
                  <c:v>7.8041102429468863</c:v>
                </c:pt>
                <c:pt idx="61">
                  <c:v>8.6660077309238766</c:v>
                </c:pt>
                <c:pt idx="62">
                  <c:v>9.4296077017371402</c:v>
                </c:pt>
                <c:pt idx="63">
                  <c:v>9.9149836725197709</c:v>
                </c:pt>
                <c:pt idx="64">
                  <c:v>9.8946617774239538</c:v>
                </c:pt>
                <c:pt idx="65">
                  <c:v>9.2190263759935895</c:v>
                </c:pt>
                <c:pt idx="66">
                  <c:v>8.0572782371621425</c:v>
                </c:pt>
                <c:pt idx="67">
                  <c:v>6.9808837457789767</c:v>
                </c:pt>
                <c:pt idx="68">
                  <c:v>6.2691419997526898</c:v>
                </c:pt>
                <c:pt idx="69">
                  <c:v>5.9753181367095127</c:v>
                </c:pt>
                <c:pt idx="70">
                  <c:v>6.040673838008086</c:v>
                </c:pt>
                <c:pt idx="71">
                  <c:v>6.2732672930924398</c:v>
                </c:pt>
                <c:pt idx="72">
                  <c:v>6.5769680268408122</c:v>
                </c:pt>
                <c:pt idx="73">
                  <c:v>6.8456812565360465</c:v>
                </c:pt>
                <c:pt idx="74">
                  <c:v>7.0174100706247335</c:v>
                </c:pt>
                <c:pt idx="75">
                  <c:v>7.1368106970253056</c:v>
                </c:pt>
                <c:pt idx="76">
                  <c:v>7.3687620568333863</c:v>
                </c:pt>
                <c:pt idx="77">
                  <c:v>7.7877072958683344</c:v>
                </c:pt>
                <c:pt idx="78">
                  <c:v>8.295917371939133</c:v>
                </c:pt>
                <c:pt idx="79">
                  <c:v>8.8982319777447358</c:v>
                </c:pt>
                <c:pt idx="80">
                  <c:v>9.6094025868022541</c:v>
                </c:pt>
                <c:pt idx="81">
                  <c:v>10.200373274252193</c:v>
                </c:pt>
                <c:pt idx="82">
                  <c:v>10.579883723056966</c:v>
                </c:pt>
                <c:pt idx="83">
                  <c:v>10.908690117115205</c:v>
                </c:pt>
                <c:pt idx="84">
                  <c:v>11.307003277624098</c:v>
                </c:pt>
                <c:pt idx="85">
                  <c:v>11.787916605212338</c:v>
                </c:pt>
                <c:pt idx="86">
                  <c:v>12.228255954160492</c:v>
                </c:pt>
                <c:pt idx="87">
                  <c:v>12.680543560248385</c:v>
                </c:pt>
                <c:pt idx="88">
                  <c:v>13.089049053723411</c:v>
                </c:pt>
                <c:pt idx="89">
                  <c:v>13.229539304933635</c:v>
                </c:pt>
                <c:pt idx="90">
                  <c:v>13.269397910347369</c:v>
                </c:pt>
                <c:pt idx="91">
                  <c:v>13.351433556059675</c:v>
                </c:pt>
                <c:pt idx="92">
                  <c:v>13.409083189859391</c:v>
                </c:pt>
                <c:pt idx="93">
                  <c:v>13.44175163726451</c:v>
                </c:pt>
                <c:pt idx="94">
                  <c:v>13.307724298580844</c:v>
                </c:pt>
                <c:pt idx="95">
                  <c:v>12.908450205147862</c:v>
                </c:pt>
                <c:pt idx="96">
                  <c:v>12.441638851065864</c:v>
                </c:pt>
                <c:pt idx="97">
                  <c:v>11.920646220572864</c:v>
                </c:pt>
                <c:pt idx="98">
                  <c:v>11.264701937129859</c:v>
                </c:pt>
                <c:pt idx="99">
                  <c:v>10.619948717129855</c:v>
                </c:pt>
                <c:pt idx="100">
                  <c:v>10.144617605338905</c:v>
                </c:pt>
                <c:pt idx="101">
                  <c:v>9.7912449494547715</c:v>
                </c:pt>
                <c:pt idx="102">
                  <c:v>9.4887852891699254</c:v>
                </c:pt>
                <c:pt idx="103">
                  <c:v>9.2482023703673271</c:v>
                </c:pt>
                <c:pt idx="104">
                  <c:v>8.85800232054671</c:v>
                </c:pt>
                <c:pt idx="105">
                  <c:v>8.3688464961098283</c:v>
                </c:pt>
                <c:pt idx="106">
                  <c:v>7.934582550031072</c:v>
                </c:pt>
                <c:pt idx="107">
                  <c:v>7.4858967623921062</c:v>
                </c:pt>
                <c:pt idx="108">
                  <c:v>7.0927884053844696</c:v>
                </c:pt>
                <c:pt idx="109">
                  <c:v>6.9006757665603615</c:v>
                </c:pt>
                <c:pt idx="110">
                  <c:v>6.9916917553996338</c:v>
                </c:pt>
                <c:pt idx="111">
                  <c:v>7.244471887927558</c:v>
                </c:pt>
                <c:pt idx="112">
                  <c:v>7.522429939149113</c:v>
                </c:pt>
                <c:pt idx="113">
                  <c:v>7.7598623419611314</c:v>
                </c:pt>
                <c:pt idx="114">
                  <c:v>7.9481430460354741</c:v>
                </c:pt>
                <c:pt idx="115">
                  <c:v>8.1546202970878401</c:v>
                </c:pt>
                <c:pt idx="116">
                  <c:v>8.1159573482640255</c:v>
                </c:pt>
                <c:pt idx="117">
                  <c:v>7.7948813935260386</c:v>
                </c:pt>
                <c:pt idx="118">
                  <c:v>7.3911437186409721</c:v>
                </c:pt>
                <c:pt idx="119">
                  <c:v>6.8329124249510782</c:v>
                </c:pt>
                <c:pt idx="120">
                  <c:v>6.3090843048937035</c:v>
                </c:pt>
                <c:pt idx="121">
                  <c:v>5.9043925190702113</c:v>
                </c:pt>
                <c:pt idx="122">
                  <c:v>5.552914396488295</c:v>
                </c:pt>
                <c:pt idx="123">
                  <c:v>5.4515369190000476</c:v>
                </c:pt>
                <c:pt idx="124">
                  <c:v>5.6817973277217417</c:v>
                </c:pt>
                <c:pt idx="125">
                  <c:v>6.0042115780365233</c:v>
                </c:pt>
                <c:pt idx="126">
                  <c:v>6.3471655900520521</c:v>
                </c:pt>
                <c:pt idx="127">
                  <c:v>6.7210801153904516</c:v>
                </c:pt>
                <c:pt idx="128">
                  <c:v>6.9951209718684773</c:v>
                </c:pt>
                <c:pt idx="129">
                  <c:v>7.2241550774801118</c:v>
                </c:pt>
                <c:pt idx="130">
                  <c:v>7.4703715174801149</c:v>
                </c:pt>
                <c:pt idx="131">
                  <c:v>7.673027629646251</c:v>
                </c:pt>
                <c:pt idx="132">
                  <c:v>7.8233231042279314</c:v>
                </c:pt>
                <c:pt idx="133">
                  <c:v>8.1070999299477258</c:v>
                </c:pt>
                <c:pt idx="134">
                  <c:v>8.5438701373891881</c:v>
                </c:pt>
                <c:pt idx="135">
                  <c:v>9.0125663890876542</c:v>
                </c:pt>
                <c:pt idx="136">
                  <c:v>9.5151945002441423</c:v>
                </c:pt>
                <c:pt idx="137">
                  <c:v>10.117908475298123</c:v>
                </c:pt>
                <c:pt idx="138">
                  <c:v>10.77107044167526</c:v>
                </c:pt>
                <c:pt idx="139">
                  <c:v>11.339457246604205</c:v>
                </c:pt>
                <c:pt idx="140">
                  <c:v>11.679998605678541</c:v>
                </c:pt>
                <c:pt idx="141">
                  <c:v>11.686702840244132</c:v>
                </c:pt>
                <c:pt idx="142">
                  <c:v>11.526438956179653</c:v>
                </c:pt>
                <c:pt idx="143">
                  <c:v>11.261584419083102</c:v>
                </c:pt>
                <c:pt idx="144">
                  <c:v>10.745486964314349</c:v>
                </c:pt>
                <c:pt idx="145">
                  <c:v>9.9559113108361643</c:v>
                </c:pt>
                <c:pt idx="146">
                  <c:v>9.0882568112528048</c:v>
                </c:pt>
                <c:pt idx="147">
                  <c:v>8.0255577426427642</c:v>
                </c:pt>
                <c:pt idx="148">
                  <c:v>6.6162066314113908</c:v>
                </c:pt>
                <c:pt idx="149">
                  <c:v>5.2037866259628629</c:v>
                </c:pt>
                <c:pt idx="150">
                  <c:v>4.0854971267380824</c:v>
                </c:pt>
                <c:pt idx="151">
                  <c:v>3.4761121220788578</c:v>
                </c:pt>
                <c:pt idx="152">
                  <c:v>3.5836727840362528</c:v>
                </c:pt>
                <c:pt idx="153">
                  <c:v>4.296229210494559</c:v>
                </c:pt>
                <c:pt idx="154">
                  <c:v>5.3070655272402707</c:v>
                </c:pt>
                <c:pt idx="155">
                  <c:v>6.3201092561268348</c:v>
                </c:pt>
                <c:pt idx="156">
                  <c:v>6.9617481988547265</c:v>
                </c:pt>
                <c:pt idx="157">
                  <c:v>7.1370329198588234</c:v>
                </c:pt>
                <c:pt idx="158">
                  <c:v>6.9447468357914293</c:v>
                </c:pt>
                <c:pt idx="159">
                  <c:v>6.5439739568198858</c:v>
                </c:pt>
                <c:pt idx="160">
                  <c:v>6.1809385823638454</c:v>
                </c:pt>
                <c:pt idx="161">
                  <c:v>5.9861211341437457</c:v>
                </c:pt>
                <c:pt idx="162">
                  <c:v>6.0947415487617818</c:v>
                </c:pt>
                <c:pt idx="163">
                  <c:v>6.5282133623196135</c:v>
                </c:pt>
                <c:pt idx="164">
                  <c:v>7.2427418013702383</c:v>
                </c:pt>
                <c:pt idx="165">
                  <c:v>8.0799972078124043</c:v>
                </c:pt>
                <c:pt idx="166">
                  <c:v>8.8568904142347655</c:v>
                </c:pt>
                <c:pt idx="167">
                  <c:v>9.5694875103652031</c:v>
                </c:pt>
                <c:pt idx="168">
                  <c:v>10.20992801740918</c:v>
                </c:pt>
                <c:pt idx="169">
                  <c:v>10.831870461016223</c:v>
                </c:pt>
                <c:pt idx="170">
                  <c:v>11.371741198964166</c:v>
                </c:pt>
                <c:pt idx="171">
                  <c:v>11.742629442712783</c:v>
                </c:pt>
                <c:pt idx="172">
                  <c:v>11.926155668185555</c:v>
                </c:pt>
                <c:pt idx="173">
                  <c:v>11.893180776176553</c:v>
                </c:pt>
                <c:pt idx="174">
                  <c:v>11.824699185400217</c:v>
                </c:pt>
                <c:pt idx="175">
                  <c:v>11.730401364145258</c:v>
                </c:pt>
                <c:pt idx="176">
                  <c:v>11.5999520885339</c:v>
                </c:pt>
                <c:pt idx="177">
                  <c:v>11.648154582186571</c:v>
                </c:pt>
                <c:pt idx="178">
                  <c:v>11.832959888179648</c:v>
                </c:pt>
                <c:pt idx="179">
                  <c:v>12.019914086384979</c:v>
                </c:pt>
                <c:pt idx="180">
                  <c:v>12.209031745563344</c:v>
                </c:pt>
                <c:pt idx="181">
                  <c:v>12.400327434475511</c:v>
                </c:pt>
                <c:pt idx="182">
                  <c:v>12.523335686326682</c:v>
                </c:pt>
                <c:pt idx="183">
                  <c:v>12.635784413624528</c:v>
                </c:pt>
                <c:pt idx="184">
                  <c:v>12.82033151591023</c:v>
                </c:pt>
                <c:pt idx="185">
                  <c:v>12.863201257535565</c:v>
                </c:pt>
                <c:pt idx="186">
                  <c:v>12.810019073900119</c:v>
                </c:pt>
                <c:pt idx="187">
                  <c:v>12.743231065622657</c:v>
                </c:pt>
                <c:pt idx="188">
                  <c:v>12.578277831924041</c:v>
                </c:pt>
                <c:pt idx="189">
                  <c:v>12.459940904925119</c:v>
                </c:pt>
                <c:pt idx="190">
                  <c:v>12.401246022751536</c:v>
                </c:pt>
                <c:pt idx="191">
                  <c:v>12.32973442110311</c:v>
                </c:pt>
                <c:pt idx="192">
                  <c:v>12.172045444921256</c:v>
                </c:pt>
                <c:pt idx="193">
                  <c:v>11.989138533990509</c:v>
                </c:pt>
                <c:pt idx="194">
                  <c:v>11.940400854529589</c:v>
                </c:pt>
                <c:pt idx="195">
                  <c:v>11.891525359621266</c:v>
                </c:pt>
                <c:pt idx="196">
                  <c:v>11.756768714778744</c:v>
                </c:pt>
                <c:pt idx="197">
                  <c:v>11.609664824778733</c:v>
                </c:pt>
                <c:pt idx="198">
                  <c:v>11.37695154739902</c:v>
                </c:pt>
                <c:pt idx="199">
                  <c:v>11.046973310035806</c:v>
                </c:pt>
                <c:pt idx="200">
                  <c:v>10.767343871940493</c:v>
                </c:pt>
                <c:pt idx="201">
                  <c:v>10.623258590831046</c:v>
                </c:pt>
                <c:pt idx="202">
                  <c:v>10.698587269146</c:v>
                </c:pt>
                <c:pt idx="203">
                  <c:v>11.01580013064506</c:v>
                </c:pt>
                <c:pt idx="204">
                  <c:v>11.440806939164862</c:v>
                </c:pt>
                <c:pt idx="205">
                  <c:v>11.975141114737099</c:v>
                </c:pt>
                <c:pt idx="206">
                  <c:v>12.48707719067499</c:v>
                </c:pt>
                <c:pt idx="207">
                  <c:v>12.733530258046473</c:v>
                </c:pt>
                <c:pt idx="208">
                  <c:v>12.834730033690263</c:v>
                </c:pt>
                <c:pt idx="209">
                  <c:v>12.788823600923646</c:v>
                </c:pt>
                <c:pt idx="210">
                  <c:v>12.569651243208039</c:v>
                </c:pt>
                <c:pt idx="211">
                  <c:v>12.398289878975159</c:v>
                </c:pt>
                <c:pt idx="212">
                  <c:v>12.287905297612099</c:v>
                </c:pt>
                <c:pt idx="213">
                  <c:v>12.238906764120014</c:v>
                </c:pt>
                <c:pt idx="214">
                  <c:v>12.264018228302533</c:v>
                </c:pt>
                <c:pt idx="215">
                  <c:v>12.289166128614287</c:v>
                </c:pt>
                <c:pt idx="216">
                  <c:v>12.314350493509865</c:v>
                </c:pt>
                <c:pt idx="217">
                  <c:v>12.33957135144383</c:v>
                </c:pt>
                <c:pt idx="218">
                  <c:v>12.364828730870833</c:v>
                </c:pt>
                <c:pt idx="219">
                  <c:v>12.315585385801072</c:v>
                </c:pt>
                <c:pt idx="220">
                  <c:v>12.104629668198829</c:v>
                </c:pt>
                <c:pt idx="221">
                  <c:v>11.794114267467766</c:v>
                </c:pt>
                <c:pt idx="222">
                  <c:v>11.533632248976321</c:v>
                </c:pt>
                <c:pt idx="223">
                  <c:v>11.410102244098169</c:v>
                </c:pt>
                <c:pt idx="224">
                  <c:v>11.287065917797868</c:v>
                </c:pt>
                <c:pt idx="225">
                  <c:v>11.15220484497841</c:v>
                </c:pt>
                <c:pt idx="226">
                  <c:v>11.165614745430279</c:v>
                </c:pt>
                <c:pt idx="227">
                  <c:v>11.191176549289676</c:v>
                </c:pt>
                <c:pt idx="228">
                  <c:v>11.216535480694246</c:v>
                </c:pt>
                <c:pt idx="229">
                  <c:v>11.327532541609033</c:v>
                </c:pt>
                <c:pt idx="230">
                  <c:v>11.376893586843476</c:v>
                </c:pt>
                <c:pt idx="231">
                  <c:v>11.499552868974028</c:v>
                </c:pt>
                <c:pt idx="232">
                  <c:v>11.793528806751809</c:v>
                </c:pt>
                <c:pt idx="233">
                  <c:v>12.038629249621257</c:v>
                </c:pt>
                <c:pt idx="234">
                  <c:v>12.296728761006111</c:v>
                </c:pt>
                <c:pt idx="235">
                  <c:v>12.580551134209617</c:v>
                </c:pt>
                <c:pt idx="236">
                  <c:v>12.80430613177926</c:v>
                </c:pt>
                <c:pt idx="237">
                  <c:v>13.041995901621029</c:v>
                </c:pt>
                <c:pt idx="238">
                  <c:v>13.293864837414095</c:v>
                </c:pt>
                <c:pt idx="239">
                  <c:v>13.560438319146298</c:v>
                </c:pt>
                <c:pt idx="240">
                  <c:v>13.841999495676786</c:v>
                </c:pt>
                <c:pt idx="241">
                  <c:v>14.06374429002954</c:v>
                </c:pt>
                <c:pt idx="242">
                  <c:v>14.060342683939236</c:v>
                </c:pt>
                <c:pt idx="243">
                  <c:v>13.802618893802631</c:v>
                </c:pt>
                <c:pt idx="244">
                  <c:v>13.427326851125819</c:v>
                </c:pt>
                <c:pt idx="245">
                  <c:v>13.010818436722316</c:v>
                </c:pt>
                <c:pt idx="246">
                  <c:v>12.326420196722289</c:v>
                </c:pt>
                <c:pt idx="247">
                  <c:v>11.187902586571463</c:v>
                </c:pt>
                <c:pt idx="248">
                  <c:v>9.7332186298746528</c:v>
                </c:pt>
                <c:pt idx="249">
                  <c:v>8.0452218924929362</c:v>
                </c:pt>
                <c:pt idx="250">
                  <c:v>6.2113749406368832</c:v>
                </c:pt>
                <c:pt idx="251">
                  <c:v>4.6214073382528049</c:v>
                </c:pt>
                <c:pt idx="252">
                  <c:v>3.6047730204928197</c:v>
                </c:pt>
                <c:pt idx="253">
                  <c:v>3.0355570513483725</c:v>
                </c:pt>
                <c:pt idx="254">
                  <c:v>2.7670694722896849</c:v>
                </c:pt>
                <c:pt idx="255">
                  <c:v>2.6644272252997894</c:v>
                </c:pt>
                <c:pt idx="256">
                  <c:v>2.5197082963000557</c:v>
                </c:pt>
                <c:pt idx="257">
                  <c:v>2.1998503543963324</c:v>
                </c:pt>
                <c:pt idx="258">
                  <c:v>1.8256201643148313</c:v>
                </c:pt>
                <c:pt idx="259">
                  <c:v>1.5935887712625705</c:v>
                </c:pt>
                <c:pt idx="260">
                  <c:v>1.5015738508288989</c:v>
                </c:pt>
                <c:pt idx="261">
                  <c:v>1.6621627568908961</c:v>
                </c:pt>
                <c:pt idx="262">
                  <c:v>2.1362773937459001</c:v>
                </c:pt>
                <c:pt idx="263">
                  <c:v>2.6373246807453548</c:v>
                </c:pt>
                <c:pt idx="264">
                  <c:v>2.9292246138685245</c:v>
                </c:pt>
                <c:pt idx="265">
                  <c:v>3.1202766827199593</c:v>
                </c:pt>
                <c:pt idx="266">
                  <c:v>3.2160744301089563</c:v>
                </c:pt>
                <c:pt idx="267">
                  <c:v>3.1533264233678833</c:v>
                </c:pt>
                <c:pt idx="268">
                  <c:v>3.1447022051535316</c:v>
                </c:pt>
                <c:pt idx="269">
                  <c:v>3.2542721244228385</c:v>
                </c:pt>
                <c:pt idx="270">
                  <c:v>3.3732741677223292</c:v>
                </c:pt>
                <c:pt idx="271">
                  <c:v>3.5537242841420733</c:v>
                </c:pt>
                <c:pt idx="272">
                  <c:v>3.6976974125491155</c:v>
                </c:pt>
                <c:pt idx="273">
                  <c:v>3.6911035957644005</c:v>
                </c:pt>
                <c:pt idx="274">
                  <c:v>3.6332091692456672</c:v>
                </c:pt>
                <c:pt idx="275">
                  <c:v>3.5759432339443409</c:v>
                </c:pt>
                <c:pt idx="276">
                  <c:v>3.5193022330340629</c:v>
                </c:pt>
                <c:pt idx="277">
                  <c:v>3.4632826096884779</c:v>
                </c:pt>
                <c:pt idx="278">
                  <c:v>3.3579767687478967</c:v>
                </c:pt>
                <c:pt idx="279">
                  <c:v>3.2482214180876041</c:v>
                </c:pt>
                <c:pt idx="280">
                  <c:v>3.1893312950817001</c:v>
                </c:pt>
                <c:pt idx="281">
                  <c:v>3.0823229625269688</c:v>
                </c:pt>
                <c:pt idx="282">
                  <c:v>2.9711764548905015</c:v>
                </c:pt>
                <c:pt idx="283">
                  <c:v>2.910157911274708</c:v>
                </c:pt>
                <c:pt idx="284">
                  <c:v>2.8499947132614154</c:v>
                </c:pt>
                <c:pt idx="285">
                  <c:v>2.7431530590991255</c:v>
                </c:pt>
                <c:pt idx="286">
                  <c:v>2.4913974240104713</c:v>
                </c:pt>
                <c:pt idx="287">
                  <c:v>1.9964459036633539</c:v>
                </c:pt>
                <c:pt idx="288">
                  <c:v>1.2570592574298676</c:v>
                </c:pt>
                <c:pt idx="289">
                  <c:v>0.33139481231634865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466-458D-A35F-7DF41F872E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5691679"/>
        <c:axId val="317834591"/>
      </c:scatterChart>
      <c:valAx>
        <c:axId val="1725691679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7834591"/>
        <c:crosses val="autoZero"/>
        <c:crossBetween val="midCat"/>
      </c:valAx>
      <c:valAx>
        <c:axId val="31783459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Tractive 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56916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braking energy against</a:t>
            </a:r>
            <a:r>
              <a:rPr lang="en-US" baseline="0"/>
              <a:t>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braking energy low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90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289-4714-94A3-37F4C7B60823}"/>
                </c:ext>
              </c:extLst>
            </c:dLbl>
            <c:dLbl>
              <c:idx val="278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289-4714-94A3-37F4C7B60823}"/>
                </c:ext>
              </c:extLst>
            </c:dLbl>
            <c:dLbl>
              <c:idx val="438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289-4714-94A3-37F4C7B6082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'Data table'!$H$3:$H$592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xVal>
          <c:yVal>
            <c:numRef>
              <c:f>'Data table'!$AA$3:$AA$592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0.45399007945562164</c:v>
                </c:pt>
                <c:pt idx="37">
                  <c:v>1.3989333741712633</c:v>
                </c:pt>
                <c:pt idx="38">
                  <c:v>1.5805603425289014</c:v>
                </c:pt>
                <c:pt idx="39">
                  <c:v>1.2989150169663963</c:v>
                </c:pt>
                <c:pt idx="40">
                  <c:v>1.2877880122257013</c:v>
                </c:pt>
                <c:pt idx="41">
                  <c:v>1.6397869806803684</c:v>
                </c:pt>
                <c:pt idx="42">
                  <c:v>1.6795820782249127</c:v>
                </c:pt>
                <c:pt idx="43">
                  <c:v>1.0950443183121021</c:v>
                </c:pt>
                <c:pt idx="44">
                  <c:v>0.37263179938485258</c:v>
                </c:pt>
                <c:pt idx="45">
                  <c:v>1.7682090867559959E-2</c:v>
                </c:pt>
                <c:pt idx="46">
                  <c:v>4.0733190985077668E-2</c:v>
                </c:pt>
                <c:pt idx="47">
                  <c:v>7.7553793203279292E-2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0.32164279119546141</c:v>
                </c:pt>
                <c:pt idx="52">
                  <c:v>0.4241042193907345</c:v>
                </c:pt>
                <c:pt idx="53">
                  <c:v>0.14318640998950385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2.2790590699127283E-2</c:v>
                </c:pt>
                <c:pt idx="88">
                  <c:v>1.1203981594933849</c:v>
                </c:pt>
                <c:pt idx="89">
                  <c:v>2.2524484484671703</c:v>
                </c:pt>
                <c:pt idx="90">
                  <c:v>2.4194852176706423</c:v>
                </c:pt>
                <c:pt idx="91">
                  <c:v>1.7389726389207008</c:v>
                </c:pt>
                <c:pt idx="92">
                  <c:v>0.91678004036209615</c:v>
                </c:pt>
                <c:pt idx="93">
                  <c:v>0.54973400166162778</c:v>
                </c:pt>
                <c:pt idx="94">
                  <c:v>0.51025490968356313</c:v>
                </c:pt>
                <c:pt idx="95">
                  <c:v>0.39272289286699413</c:v>
                </c:pt>
                <c:pt idx="96">
                  <c:v>0.18566656769232209</c:v>
                </c:pt>
                <c:pt idx="97">
                  <c:v>7.5367359748265306E-2</c:v>
                </c:pt>
                <c:pt idx="98">
                  <c:v>2.8613911275295431E-2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0.96291675723706849</c:v>
                </c:pt>
                <c:pt idx="152">
                  <c:v>1.9029285760435035</c:v>
                </c:pt>
                <c:pt idx="153">
                  <c:v>1.8765527730354647</c:v>
                </c:pt>
                <c:pt idx="154">
                  <c:v>1.0830864267177336</c:v>
                </c:pt>
                <c:pt idx="155">
                  <c:v>0.24902034461922085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1.135099253083524</c:v>
                </c:pt>
                <c:pt idx="172">
                  <c:v>2.0475140870977002</c:v>
                </c:pt>
                <c:pt idx="173">
                  <c:v>1.7589355529565669</c:v>
                </c:pt>
                <c:pt idx="174">
                  <c:v>0.69176857478646325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0.14754123832054067</c:v>
                </c:pt>
                <c:pt idx="183">
                  <c:v>0.6966555443197181</c:v>
                </c:pt>
                <c:pt idx="184">
                  <c:v>0.94524263598463798</c:v>
                </c:pt>
                <c:pt idx="185">
                  <c:v>0.86653539327201456</c:v>
                </c:pt>
                <c:pt idx="186">
                  <c:v>0.64819416471606739</c:v>
                </c:pt>
                <c:pt idx="187">
                  <c:v>0.43399409912928655</c:v>
                </c:pt>
                <c:pt idx="188">
                  <c:v>0.27530780130924137</c:v>
                </c:pt>
                <c:pt idx="189">
                  <c:v>0.15126568743644089</c:v>
                </c:pt>
                <c:pt idx="190">
                  <c:v>6.0495358302132193E-2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0.65645255171172101</c:v>
                </c:pt>
                <c:pt idx="234">
                  <c:v>0.63116372162796297</c:v>
                </c:pt>
                <c:pt idx="235">
                  <c:v>3.7432442762259072E-2</c:v>
                </c:pt>
                <c:pt idx="236">
                  <c:v>0</c:v>
                </c:pt>
                <c:pt idx="237">
                  <c:v>0</c:v>
                </c:pt>
                <c:pt idx="238">
                  <c:v>0.49835874944965869</c:v>
                </c:pt>
                <c:pt idx="239">
                  <c:v>1.3345498344381952</c:v>
                </c:pt>
                <c:pt idx="240">
                  <c:v>1.4921197127291042</c:v>
                </c:pt>
                <c:pt idx="241">
                  <c:v>1.2335183764023325</c:v>
                </c:pt>
                <c:pt idx="242">
                  <c:v>1.2144546210094549</c:v>
                </c:pt>
                <c:pt idx="243">
                  <c:v>1.2131333947441745</c:v>
                </c:pt>
                <c:pt idx="244">
                  <c:v>1.2877880122257013</c:v>
                </c:pt>
                <c:pt idx="245">
                  <c:v>1.6397869806803684</c:v>
                </c:pt>
                <c:pt idx="246">
                  <c:v>1.6795820782249127</c:v>
                </c:pt>
                <c:pt idx="247">
                  <c:v>1.0950443183121021</c:v>
                </c:pt>
                <c:pt idx="248">
                  <c:v>0.37263179938485258</c:v>
                </c:pt>
                <c:pt idx="249">
                  <c:v>1.7682090867559959E-2</c:v>
                </c:pt>
                <c:pt idx="250">
                  <c:v>4.0733190985077668E-2</c:v>
                </c:pt>
                <c:pt idx="251">
                  <c:v>7.7553793203279292E-2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0.19424549008435016</c:v>
                </c:pt>
                <c:pt idx="256">
                  <c:v>3.5692339658662711E-2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0.52187491291357346</c:v>
                </c:pt>
                <c:pt idx="274">
                  <c:v>1.4656359871744589</c:v>
                </c:pt>
                <c:pt idx="275">
                  <c:v>1.8479488168668841</c:v>
                </c:pt>
                <c:pt idx="276">
                  <c:v>2.0303941309134026</c:v>
                </c:pt>
                <c:pt idx="277">
                  <c:v>2.3306413852188896</c:v>
                </c:pt>
                <c:pt idx="278">
                  <c:v>2.44616292538517</c:v>
                </c:pt>
                <c:pt idx="279">
                  <c:v>1.6308550837772269</c:v>
                </c:pt>
                <c:pt idx="280">
                  <c:v>0.1125080471916608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0.30494614890115607</c:v>
                </c:pt>
                <c:pt idx="305">
                  <c:v>0.32504768697190983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8.8570276007255699E-2</c:v>
                </c:pt>
                <c:pt idx="313">
                  <c:v>0.35718348294072555</c:v>
                </c:pt>
                <c:pt idx="314">
                  <c:v>0.46446966781668442</c:v>
                </c:pt>
                <c:pt idx="315">
                  <c:v>0.4038852989688605</c:v>
                </c:pt>
                <c:pt idx="316">
                  <c:v>0.39911822087971055</c:v>
                </c:pt>
                <c:pt idx="317">
                  <c:v>0.57078740898559699</c:v>
                </c:pt>
                <c:pt idx="318">
                  <c:v>0.70503159075834199</c:v>
                </c:pt>
                <c:pt idx="319">
                  <c:v>0.4772051636438786</c:v>
                </c:pt>
                <c:pt idx="320">
                  <c:v>5.3436462394973822E-2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7.1487818482861787E-2</c:v>
                </c:pt>
                <c:pt idx="328">
                  <c:v>0.7136350323839572</c:v>
                </c:pt>
                <c:pt idx="329">
                  <c:v>0.72294192559836901</c:v>
                </c:pt>
                <c:pt idx="330">
                  <c:v>0.1493893126206739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0.14965392892139889</c:v>
                </c:pt>
                <c:pt idx="359">
                  <c:v>0.51335933916487453</c:v>
                </c:pt>
                <c:pt idx="360">
                  <c:v>0.50805378770131449</c:v>
                </c:pt>
                <c:pt idx="361">
                  <c:v>0.27495233182634443</c:v>
                </c:pt>
                <c:pt idx="362">
                  <c:v>2.8671680865612212E-2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6.6532420596827319E-2</c:v>
                </c:pt>
                <c:pt idx="372">
                  <c:v>0.7856827693745233</c:v>
                </c:pt>
                <c:pt idx="373">
                  <c:v>1.118818318390741</c:v>
                </c:pt>
                <c:pt idx="374">
                  <c:v>0.91980865334071993</c:v>
                </c:pt>
                <c:pt idx="375">
                  <c:v>0.55629472030465354</c:v>
                </c:pt>
                <c:pt idx="376">
                  <c:v>0.28709312297764183</c:v>
                </c:pt>
                <c:pt idx="377">
                  <c:v>0.13676127784046019</c:v>
                </c:pt>
                <c:pt idx="378">
                  <c:v>5.6796225056191543E-2</c:v>
                </c:pt>
                <c:pt idx="379">
                  <c:v>3.6727679942550488E-2</c:v>
                </c:pt>
                <c:pt idx="380">
                  <c:v>5.4807025892537609E-2</c:v>
                </c:pt>
                <c:pt idx="381">
                  <c:v>6.2335080066006646E-2</c:v>
                </c:pt>
                <c:pt idx="382">
                  <c:v>5.602778711800787E-2</c:v>
                </c:pt>
                <c:pt idx="383">
                  <c:v>4.5847692334361451E-2</c:v>
                </c:pt>
                <c:pt idx="384">
                  <c:v>2.4180253555971781E-2</c:v>
                </c:pt>
                <c:pt idx="385">
                  <c:v>4.9329063823901533E-3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0.3327234358605532</c:v>
                </c:pt>
                <c:pt idx="403">
                  <c:v>0.42749665166207779</c:v>
                </c:pt>
                <c:pt idx="404">
                  <c:v>0.35614946192235264</c:v>
                </c:pt>
                <c:pt idx="405">
                  <c:v>0.34603128314610526</c:v>
                </c:pt>
                <c:pt idx="406">
                  <c:v>0.3745187105660791</c:v>
                </c:pt>
                <c:pt idx="407">
                  <c:v>0.30968214086366175</c:v>
                </c:pt>
                <c:pt idx="408">
                  <c:v>0.11673042730853449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7.3521527723754102E-2</c:v>
                </c:pt>
                <c:pt idx="420">
                  <c:v>6.6948004119641802E-2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0.40074907757691913</c:v>
                </c:pt>
                <c:pt idx="436">
                  <c:v>1.0766600890107643</c:v>
                </c:pt>
                <c:pt idx="437">
                  <c:v>1.6285775518114303</c:v>
                </c:pt>
                <c:pt idx="438">
                  <c:v>1.8320765427627634</c:v>
                </c:pt>
                <c:pt idx="439">
                  <c:v>1.5870485441698015</c:v>
                </c:pt>
                <c:pt idx="440">
                  <c:v>1.0233637320280689</c:v>
                </c:pt>
                <c:pt idx="441">
                  <c:v>0.45562503136658017</c:v>
                </c:pt>
                <c:pt idx="442">
                  <c:v>0.12792548809550583</c:v>
                </c:pt>
                <c:pt idx="443">
                  <c:v>1.6855285909698609E-2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7.5387883155375229E-2</c:v>
                </c:pt>
                <c:pt idx="521">
                  <c:v>0.17868105510508275</c:v>
                </c:pt>
                <c:pt idx="522">
                  <c:v>0.3394065941156672</c:v>
                </c:pt>
                <c:pt idx="523">
                  <c:v>0.62823590256621809</c:v>
                </c:pt>
                <c:pt idx="524">
                  <c:v>0.84707526686604362</c:v>
                </c:pt>
                <c:pt idx="525">
                  <c:v>0.73480957209644782</c:v>
                </c:pt>
                <c:pt idx="526">
                  <c:v>0.38559735447060395</c:v>
                </c:pt>
                <c:pt idx="527">
                  <c:v>0.11734925011260781</c:v>
                </c:pt>
                <c:pt idx="528">
                  <c:v>2.2803103486298198E-2</c:v>
                </c:pt>
                <c:pt idx="529">
                  <c:v>3.7417398935393068E-3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0.30826909140372488</c:v>
                </c:pt>
                <c:pt idx="545">
                  <c:v>0.51677817152552141</c:v>
                </c:pt>
                <c:pt idx="546">
                  <c:v>0.4164589316459944</c:v>
                </c:pt>
                <c:pt idx="547">
                  <c:v>0.22302804500888387</c:v>
                </c:pt>
                <c:pt idx="548">
                  <c:v>0.10413605152596568</c:v>
                </c:pt>
                <c:pt idx="549">
                  <c:v>4.5160022929777471E-2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0.49895626994049702</c:v>
                </c:pt>
                <c:pt idx="564">
                  <c:v>1.0251871907019929</c:v>
                </c:pt>
                <c:pt idx="565">
                  <c:v>0.78187797558196204</c:v>
                </c:pt>
                <c:pt idx="566">
                  <c:v>0.2430601356396323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D6-49BF-A617-F9DC18FBC275}"/>
            </c:ext>
          </c:extLst>
        </c:ser>
        <c:ser>
          <c:idx val="1"/>
          <c:order val="1"/>
          <c:tx>
            <c:v>braking energy medium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207"/>
              <c:layout>
                <c:manualLayout>
                  <c:x val="-5.4530200141578215E-2"/>
                  <c:y val="-1.851851851851853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289-4714-94A3-37F4C7B60823}"/>
                </c:ext>
              </c:extLst>
            </c:dLbl>
            <c:dLbl>
              <c:idx val="225"/>
              <c:layout>
                <c:manualLayout>
                  <c:x val="-4.5441833451315122E-3"/>
                  <c:y val="-5.092592592592597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289-4714-94A3-37F4C7B60823}"/>
                </c:ext>
              </c:extLst>
            </c:dLbl>
            <c:dLbl>
              <c:idx val="314"/>
              <c:layout>
                <c:manualLayout>
                  <c:x val="9.997203359289393E-3"/>
                  <c:y val="-4.6296296296296086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289-4714-94A3-37F4C7B6082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'Data table'!$G$593:$G$1025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'Data table'!$AA$592:$AA$1025</c:f>
              <c:numCache>
                <c:formatCode>0.00</c:formatCode>
                <c:ptCount val="4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0.41025709668222538</c:v>
                </c:pt>
                <c:pt idx="63">
                  <c:v>0.91613838660442748</c:v>
                </c:pt>
                <c:pt idx="64">
                  <c:v>1.2253799432023069</c:v>
                </c:pt>
                <c:pt idx="65">
                  <c:v>1.9993953564506208</c:v>
                </c:pt>
                <c:pt idx="66">
                  <c:v>2.7408025682612633</c:v>
                </c:pt>
                <c:pt idx="67">
                  <c:v>2.5447130078371547</c:v>
                </c:pt>
                <c:pt idx="68">
                  <c:v>1.7066681293899757</c:v>
                </c:pt>
                <c:pt idx="69">
                  <c:v>1.3634193413962103</c:v>
                </c:pt>
                <c:pt idx="70">
                  <c:v>1.9059484503142545</c:v>
                </c:pt>
                <c:pt idx="71">
                  <c:v>2.4838553094985416</c:v>
                </c:pt>
                <c:pt idx="72">
                  <c:v>2.3947439772767427</c:v>
                </c:pt>
                <c:pt idx="73">
                  <c:v>1.6371356491895588</c:v>
                </c:pt>
                <c:pt idx="74">
                  <c:v>0.69886763121078022</c:v>
                </c:pt>
                <c:pt idx="75">
                  <c:v>9.3474937598149316E-2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0.46808939016091444</c:v>
                </c:pt>
                <c:pt idx="89">
                  <c:v>1.74004714179181</c:v>
                </c:pt>
                <c:pt idx="90">
                  <c:v>2.3610424024445167</c:v>
                </c:pt>
                <c:pt idx="91">
                  <c:v>2.4130705717045751</c:v>
                </c:pt>
                <c:pt idx="92">
                  <c:v>1.7396454608641445</c:v>
                </c:pt>
                <c:pt idx="93">
                  <c:v>0.87495105208152824</c:v>
                </c:pt>
                <c:pt idx="94">
                  <c:v>0.36575361972636367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0.29565810169767892</c:v>
                </c:pt>
                <c:pt idx="107">
                  <c:v>1.3920009637790614</c:v>
                </c:pt>
                <c:pt idx="108">
                  <c:v>1.3411430468933554</c:v>
                </c:pt>
                <c:pt idx="109">
                  <c:v>0.85943645830652815</c:v>
                </c:pt>
                <c:pt idx="110">
                  <c:v>0.36945803534193278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0.11874319372015371</c:v>
                </c:pt>
                <c:pt idx="116">
                  <c:v>0.51508085855779451</c:v>
                </c:pt>
                <c:pt idx="117">
                  <c:v>0.66360360913954564</c:v>
                </c:pt>
                <c:pt idx="118">
                  <c:v>0.44424573319456878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8.233016849175212E-3</c:v>
                </c:pt>
                <c:pt idx="125">
                  <c:v>0.83907682444635978</c:v>
                </c:pt>
                <c:pt idx="126">
                  <c:v>1.0307738748001705</c:v>
                </c:pt>
                <c:pt idx="127">
                  <c:v>0.44209483518305942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0.42554316213294119</c:v>
                </c:pt>
                <c:pt idx="167">
                  <c:v>1.680050757071663</c:v>
                </c:pt>
                <c:pt idx="168">
                  <c:v>2.9665496924432144</c:v>
                </c:pt>
                <c:pt idx="169">
                  <c:v>3.4084888902486763</c:v>
                </c:pt>
                <c:pt idx="170">
                  <c:v>3.1367754282653246</c:v>
                </c:pt>
                <c:pt idx="171">
                  <c:v>2.7011884328730771</c:v>
                </c:pt>
                <c:pt idx="172">
                  <c:v>2.0818327622167296</c:v>
                </c:pt>
                <c:pt idx="173">
                  <c:v>1.2546057329629097</c:v>
                </c:pt>
                <c:pt idx="174">
                  <c:v>0.41735020945837076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0.832327597629687</c:v>
                </c:pt>
                <c:pt idx="205">
                  <c:v>3.1725529915199395</c:v>
                </c:pt>
                <c:pt idx="206">
                  <c:v>4.5833191326116625</c:v>
                </c:pt>
                <c:pt idx="207">
                  <c:v>4.5774636863920097</c:v>
                </c:pt>
                <c:pt idx="208">
                  <c:v>3.3553837276174536</c:v>
                </c:pt>
                <c:pt idx="209">
                  <c:v>1.6013505346757479</c:v>
                </c:pt>
                <c:pt idx="210">
                  <c:v>9.345813522104196E-2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0.55212008295978099</c:v>
                </c:pt>
                <c:pt idx="221">
                  <c:v>1.4661817520567635</c:v>
                </c:pt>
                <c:pt idx="222">
                  <c:v>2.4333476477843186</c:v>
                </c:pt>
                <c:pt idx="223">
                  <c:v>2.8363842488440421</c:v>
                </c:pt>
                <c:pt idx="224">
                  <c:v>2.8117595637048747</c:v>
                </c:pt>
                <c:pt idx="225">
                  <c:v>2.7278139978127371</c:v>
                </c:pt>
                <c:pt idx="226">
                  <c:v>2.4958431666836729</c:v>
                </c:pt>
                <c:pt idx="227">
                  <c:v>2.0096471552270678</c:v>
                </c:pt>
                <c:pt idx="228">
                  <c:v>1.2128909909090357</c:v>
                </c:pt>
                <c:pt idx="229">
                  <c:v>0.21105336719095674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0.82873198227364031</c:v>
                </c:pt>
                <c:pt idx="313">
                  <c:v>3.6836553892783286</c:v>
                </c:pt>
                <c:pt idx="314">
                  <c:v>4.5774636863920097</c:v>
                </c:pt>
                <c:pt idx="315">
                  <c:v>3.3553837276174536</c:v>
                </c:pt>
                <c:pt idx="316">
                  <c:v>1.6013505346757479</c:v>
                </c:pt>
                <c:pt idx="317">
                  <c:v>9.345813522104196E-2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1.5426218341583446</c:v>
                </c:pt>
                <c:pt idx="363">
                  <c:v>3.3302683373952098</c:v>
                </c:pt>
                <c:pt idx="364">
                  <c:v>4.1642780026796444</c:v>
                </c:pt>
                <c:pt idx="365">
                  <c:v>4.0175296885224077</c:v>
                </c:pt>
                <c:pt idx="366">
                  <c:v>3.557921004203525</c:v>
                </c:pt>
                <c:pt idx="367">
                  <c:v>2.5657286001575819</c:v>
                </c:pt>
                <c:pt idx="368">
                  <c:v>0.84554264917057897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0.78269387560496473</c:v>
                </c:pt>
                <c:pt idx="382">
                  <c:v>2.4557156682347472</c:v>
                </c:pt>
                <c:pt idx="383">
                  <c:v>3.7154806043408382</c:v>
                </c:pt>
                <c:pt idx="384">
                  <c:v>3.804502663889286</c:v>
                </c:pt>
                <c:pt idx="385">
                  <c:v>3.3311137672127376</c:v>
                </c:pt>
                <c:pt idx="386">
                  <c:v>2.8459443086346674</c:v>
                </c:pt>
                <c:pt idx="387">
                  <c:v>2.1069639864569587</c:v>
                </c:pt>
                <c:pt idx="388">
                  <c:v>1.2351169850983363</c:v>
                </c:pt>
                <c:pt idx="389">
                  <c:v>0.72685923717858758</c:v>
                </c:pt>
                <c:pt idx="390">
                  <c:v>0.48244457419821685</c:v>
                </c:pt>
                <c:pt idx="391">
                  <c:v>0.29384004479775716</c:v>
                </c:pt>
                <c:pt idx="392">
                  <c:v>0.18816382051377711</c:v>
                </c:pt>
                <c:pt idx="393">
                  <c:v>0.16427833868247221</c:v>
                </c:pt>
                <c:pt idx="394">
                  <c:v>0.14037187306354251</c:v>
                </c:pt>
                <c:pt idx="395">
                  <c:v>6.8183321629796817E-2</c:v>
                </c:pt>
                <c:pt idx="396">
                  <c:v>1.176615946496749E-2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289-4714-94A3-37F4C7B60823}"/>
            </c:ext>
          </c:extLst>
        </c:ser>
        <c:ser>
          <c:idx val="2"/>
          <c:order val="2"/>
          <c:tx>
            <c:v>braking engery high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33"/>
              <c:layout>
                <c:manualLayout>
                  <c:x val="-1.6359060042473443E-2"/>
                  <c:y val="-6.481481481481481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289-4714-94A3-37F4C7B60823}"/>
                </c:ext>
              </c:extLst>
            </c:dLbl>
            <c:dLbl>
              <c:idx val="103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289-4714-94A3-37F4C7B60823}"/>
                </c:ext>
              </c:extLst>
            </c:dLbl>
            <c:dLbl>
              <c:idx val="354"/>
              <c:layout>
                <c:manualLayout>
                  <c:x val="3.6353466761050767E-3"/>
                  <c:y val="-6.944444444444446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289-4714-94A3-37F4C7B6082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'Data table'!$G$1026:$G$1480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'Data table'!$AA$1026:$AA$1480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0.29944465378326712</c:v>
                </c:pt>
                <c:pt idx="28">
                  <c:v>0.85099809459235631</c:v>
                </c:pt>
                <c:pt idx="29">
                  <c:v>1.2736455579218968</c:v>
                </c:pt>
                <c:pt idx="30">
                  <c:v>1.775224289418551</c:v>
                </c:pt>
                <c:pt idx="31">
                  <c:v>2.3814461065641868</c:v>
                </c:pt>
                <c:pt idx="32">
                  <c:v>2.9604168252316461</c:v>
                </c:pt>
                <c:pt idx="33">
                  <c:v>3.1865662121867766</c:v>
                </c:pt>
                <c:pt idx="34">
                  <c:v>2.7664446128875904</c:v>
                </c:pt>
                <c:pt idx="35">
                  <c:v>2.0620071777382023</c:v>
                </c:pt>
                <c:pt idx="36">
                  <c:v>1.4657014170729956</c:v>
                </c:pt>
                <c:pt idx="37">
                  <c:v>0.84769689580997931</c:v>
                </c:pt>
                <c:pt idx="38">
                  <c:v>0.24631198550708688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0.28836916339597485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0.37333515303514564</c:v>
                </c:pt>
                <c:pt idx="101">
                  <c:v>2.1836323598439176</c:v>
                </c:pt>
                <c:pt idx="102">
                  <c:v>3.9127959340906546</c:v>
                </c:pt>
                <c:pt idx="103">
                  <c:v>4.7205397017385593</c:v>
                </c:pt>
                <c:pt idx="104">
                  <c:v>4.5518302008883413</c:v>
                </c:pt>
                <c:pt idx="105">
                  <c:v>3.7751018345681873</c:v>
                </c:pt>
                <c:pt idx="106">
                  <c:v>2.7382933646941074</c:v>
                </c:pt>
                <c:pt idx="107">
                  <c:v>1.9918768151027451</c:v>
                </c:pt>
                <c:pt idx="108">
                  <c:v>1.6693062791828828</c:v>
                </c:pt>
                <c:pt idx="109">
                  <c:v>1.5865349509695883</c:v>
                </c:pt>
                <c:pt idx="110">
                  <c:v>1.545477011136914</c:v>
                </c:pt>
                <c:pt idx="111">
                  <c:v>1.3342791268756673</c:v>
                </c:pt>
                <c:pt idx="112">
                  <c:v>0.89909877435304175</c:v>
                </c:pt>
                <c:pt idx="113">
                  <c:v>0.37103855504551242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0.78129862304298625</c:v>
                </c:pt>
                <c:pt idx="124">
                  <c:v>1.5162658157296067</c:v>
                </c:pt>
                <c:pt idx="125">
                  <c:v>1.0659182617494753</c:v>
                </c:pt>
                <c:pt idx="126">
                  <c:v>0.34430926552955288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0.2654338680026217</c:v>
                </c:pt>
                <c:pt idx="334">
                  <c:v>0.54887024278284768</c:v>
                </c:pt>
                <c:pt idx="335">
                  <c:v>0.81542772301969324</c:v>
                </c:pt>
                <c:pt idx="336">
                  <c:v>1.0297070294293733</c:v>
                </c:pt>
                <c:pt idx="337">
                  <c:v>0.79519047846514546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0.15461477471405399</c:v>
                </c:pt>
                <c:pt idx="346">
                  <c:v>4.8171388515625357E-2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1.0089899315444624</c:v>
                </c:pt>
                <c:pt idx="353">
                  <c:v>2.775265869201637</c:v>
                </c:pt>
                <c:pt idx="354">
                  <c:v>4.0965254175429537</c:v>
                </c:pt>
                <c:pt idx="355">
                  <c:v>4.2152733938989293</c:v>
                </c:pt>
                <c:pt idx="356">
                  <c:v>3.7697804729363007</c:v>
                </c:pt>
                <c:pt idx="357">
                  <c:v>2.7795844784229815</c:v>
                </c:pt>
                <c:pt idx="358">
                  <c:v>0.79505741802781738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0.18537630606316099</c:v>
                </c:pt>
                <c:pt idx="377">
                  <c:v>0.44777549293664376</c:v>
                </c:pt>
                <c:pt idx="378">
                  <c:v>0.72005266756020025</c:v>
                </c:pt>
                <c:pt idx="379">
                  <c:v>1.3403343661739548</c:v>
                </c:pt>
                <c:pt idx="380">
                  <c:v>2.4999630886817679</c:v>
                </c:pt>
                <c:pt idx="381">
                  <c:v>3.4473025617627266</c:v>
                </c:pt>
                <c:pt idx="382">
                  <c:v>3.1333104812121118</c:v>
                </c:pt>
                <c:pt idx="383">
                  <c:v>1.713991309316405</c:v>
                </c:pt>
                <c:pt idx="384">
                  <c:v>0.21092418911782371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1.1321226079682618</c:v>
                </c:pt>
                <c:pt idx="399">
                  <c:v>1.2464060695354704</c:v>
                </c:pt>
                <c:pt idx="400">
                  <c:v>0.21135566353624968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0.84382517254280631</c:v>
                </c:pt>
                <c:pt idx="408">
                  <c:v>2.2275328951894542</c:v>
                </c:pt>
                <c:pt idx="409">
                  <c:v>3.0679621571782927</c:v>
                </c:pt>
                <c:pt idx="410">
                  <c:v>2.9713993278622932</c:v>
                </c:pt>
                <c:pt idx="411">
                  <c:v>2.0081919244714954</c:v>
                </c:pt>
                <c:pt idx="412">
                  <c:v>0.57466884580471267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0.29939639180450817</c:v>
                </c:pt>
                <c:pt idx="419">
                  <c:v>0.19205149808850736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9.1733094591530395E-2</c:v>
                </c:pt>
                <c:pt idx="424">
                  <c:v>0.77884775130032335</c:v>
                </c:pt>
                <c:pt idx="425">
                  <c:v>1.0865696973231207</c:v>
                </c:pt>
                <c:pt idx="426">
                  <c:v>0.71239242846105955</c:v>
                </c:pt>
                <c:pt idx="427">
                  <c:v>0.21819906770246675</c:v>
                </c:pt>
                <c:pt idx="428">
                  <c:v>2.2572529202702588E-2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289-4714-94A3-37F4C7B60823}"/>
            </c:ext>
          </c:extLst>
        </c:ser>
        <c:ser>
          <c:idx val="3"/>
          <c:order val="3"/>
          <c:tx>
            <c:v>braking energy extra-high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49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289-4714-94A3-37F4C7B60823}"/>
                </c:ext>
              </c:extLst>
            </c:dLbl>
            <c:dLbl>
              <c:idx val="294"/>
              <c:layout>
                <c:manualLayout>
                  <c:x val="-4.2715323444236217E-2"/>
                  <c:y val="-8.33333333333333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289-4714-94A3-37F4C7B6082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'Data table'!$G$1481:$G$1803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'Data table'!$AA$1481:$AA$1803</c:f>
              <c:numCache>
                <c:formatCode>0.00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0.72836844359971864</c:v>
                </c:pt>
                <c:pt idx="49">
                  <c:v>1.0826784925738422</c:v>
                </c:pt>
                <c:pt idx="50">
                  <c:v>0.91746322057460272</c:v>
                </c:pt>
                <c:pt idx="51">
                  <c:v>0.41875341681204337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0.71372425551695384</c:v>
                </c:pt>
                <c:pt idx="291">
                  <c:v>1.676955228528493</c:v>
                </c:pt>
                <c:pt idx="292">
                  <c:v>2.2893497453069473</c:v>
                </c:pt>
                <c:pt idx="293">
                  <c:v>2.4873324133142081</c:v>
                </c:pt>
                <c:pt idx="294">
                  <c:v>2.4253427909605643</c:v>
                </c:pt>
                <c:pt idx="295">
                  <c:v>2.1758786971108162</c:v>
                </c:pt>
                <c:pt idx="296">
                  <c:v>1.797719998945758</c:v>
                </c:pt>
                <c:pt idx="297">
                  <c:v>1.5030076421153935</c:v>
                </c:pt>
                <c:pt idx="298">
                  <c:v>1.4401386387984272</c:v>
                </c:pt>
                <c:pt idx="299">
                  <c:v>1.6099763365543904</c:v>
                </c:pt>
                <c:pt idx="300">
                  <c:v>1.9458405007614235</c:v>
                </c:pt>
                <c:pt idx="301">
                  <c:v>2.2745559545290357</c:v>
                </c:pt>
                <c:pt idx="302">
                  <c:v>2.381323134496645</c:v>
                </c:pt>
                <c:pt idx="303">
                  <c:v>2.1917212529759462</c:v>
                </c:pt>
                <c:pt idx="304">
                  <c:v>1.8015190116850537</c:v>
                </c:pt>
                <c:pt idx="305">
                  <c:v>1.3475833896110776</c:v>
                </c:pt>
                <c:pt idx="306">
                  <c:v>0.97265550947023915</c:v>
                </c:pt>
                <c:pt idx="307">
                  <c:v>0.7580398132010675</c:v>
                </c:pt>
                <c:pt idx="308">
                  <c:v>0.65643604517887488</c:v>
                </c:pt>
                <c:pt idx="309">
                  <c:v>0.61648713047465797</c:v>
                </c:pt>
                <c:pt idx="310">
                  <c:v>0.63462418628508743</c:v>
                </c:pt>
                <c:pt idx="311">
                  <c:v>0.69992237062006224</c:v>
                </c:pt>
                <c:pt idx="312">
                  <c:v>0.76988757190148571</c:v>
                </c:pt>
                <c:pt idx="313">
                  <c:v>0.78341432885782558</c:v>
                </c:pt>
                <c:pt idx="314">
                  <c:v>0.67202246391945542</c:v>
                </c:pt>
                <c:pt idx="315">
                  <c:v>0.50925383895497744</c:v>
                </c:pt>
                <c:pt idx="316">
                  <c:v>0.22107054117299701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289-4714-94A3-37F4C7B608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0383183"/>
        <c:axId val="300376943"/>
      </c:scatterChart>
      <c:valAx>
        <c:axId val="300383183"/>
        <c:scaling>
          <c:orientation val="minMax"/>
          <c:max val="18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376943"/>
        <c:crosses val="autoZero"/>
        <c:crossBetween val="midCat"/>
      </c:valAx>
      <c:valAx>
        <c:axId val="30037694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Breaking 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038318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cumulative traction adn braking energy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table'!$AB$1</c:f>
              <c:strCache>
                <c:ptCount val="1"/>
                <c:pt idx="0">
                  <c:v>Cumulative sum of tractive energy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table'!$AB$3:$AB$1803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3.5402778586294636E-3</c:v>
                </c:pt>
                <c:pt idx="12">
                  <c:v>7.167093662030033E-2</c:v>
                </c:pt>
                <c:pt idx="13">
                  <c:v>0.43566323892706849</c:v>
                </c:pt>
                <c:pt idx="14">
                  <c:v>1.2568944653695</c:v>
                </c:pt>
                <c:pt idx="15">
                  <c:v>2.4183615777348653</c:v>
                </c:pt>
                <c:pt idx="16">
                  <c:v>4.0444747138225168</c:v>
                </c:pt>
                <c:pt idx="17">
                  <c:v>6.3700285764788651</c:v>
                </c:pt>
                <c:pt idx="18">
                  <c:v>8.8288768081940425</c:v>
                </c:pt>
                <c:pt idx="19">
                  <c:v>10.548502629785826</c:v>
                </c:pt>
                <c:pt idx="20">
                  <c:v>11.551795555149804</c:v>
                </c:pt>
                <c:pt idx="21">
                  <c:v>12.345894706980017</c:v>
                </c:pt>
                <c:pt idx="22">
                  <c:v>13.152763919057641</c:v>
                </c:pt>
                <c:pt idx="23">
                  <c:v>14.19310996311302</c:v>
                </c:pt>
                <c:pt idx="24">
                  <c:v>15.628101877029447</c:v>
                </c:pt>
                <c:pt idx="25">
                  <c:v>17.376430470415748</c:v>
                </c:pt>
                <c:pt idx="26">
                  <c:v>19.604480050699728</c:v>
                </c:pt>
                <c:pt idx="27">
                  <c:v>22.359224544468365</c:v>
                </c:pt>
                <c:pt idx="28">
                  <c:v>25.337136267498977</c:v>
                </c:pt>
                <c:pt idx="29">
                  <c:v>28.155922151202354</c:v>
                </c:pt>
                <c:pt idx="30">
                  <c:v>30.469199808178409</c:v>
                </c:pt>
                <c:pt idx="31">
                  <c:v>32.361109749590604</c:v>
                </c:pt>
                <c:pt idx="32">
                  <c:v>34.069821414754671</c:v>
                </c:pt>
                <c:pt idx="33">
                  <c:v>35.605262821811827</c:v>
                </c:pt>
                <c:pt idx="34">
                  <c:v>36.822275249587079</c:v>
                </c:pt>
                <c:pt idx="35">
                  <c:v>37.4193848781564</c:v>
                </c:pt>
                <c:pt idx="36">
                  <c:v>37.4193848781564</c:v>
                </c:pt>
                <c:pt idx="37">
                  <c:v>37.4193848781564</c:v>
                </c:pt>
                <c:pt idx="38">
                  <c:v>37.4193848781564</c:v>
                </c:pt>
                <c:pt idx="39">
                  <c:v>37.4193848781564</c:v>
                </c:pt>
                <c:pt idx="40">
                  <c:v>37.4193848781564</c:v>
                </c:pt>
                <c:pt idx="41">
                  <c:v>37.4193848781564</c:v>
                </c:pt>
                <c:pt idx="42">
                  <c:v>37.4193848781564</c:v>
                </c:pt>
                <c:pt idx="43">
                  <c:v>37.4193848781564</c:v>
                </c:pt>
                <c:pt idx="44">
                  <c:v>37.4193848781564</c:v>
                </c:pt>
                <c:pt idx="45">
                  <c:v>37.4193848781564</c:v>
                </c:pt>
                <c:pt idx="46">
                  <c:v>37.4193848781564</c:v>
                </c:pt>
                <c:pt idx="47">
                  <c:v>37.4193848781564</c:v>
                </c:pt>
                <c:pt idx="48">
                  <c:v>37.488424575436738</c:v>
                </c:pt>
                <c:pt idx="49">
                  <c:v>37.691389744633895</c:v>
                </c:pt>
                <c:pt idx="50">
                  <c:v>37.740448269198851</c:v>
                </c:pt>
                <c:pt idx="51">
                  <c:v>37.740448269198851</c:v>
                </c:pt>
                <c:pt idx="52">
                  <c:v>37.740448269198851</c:v>
                </c:pt>
                <c:pt idx="53">
                  <c:v>37.740448269198851</c:v>
                </c:pt>
                <c:pt idx="54">
                  <c:v>37.853782523624545</c:v>
                </c:pt>
                <c:pt idx="55">
                  <c:v>38.043374184886034</c:v>
                </c:pt>
                <c:pt idx="56">
                  <c:v>38.26078691281419</c:v>
                </c:pt>
                <c:pt idx="57">
                  <c:v>38.523643987307459</c:v>
                </c:pt>
                <c:pt idx="58">
                  <c:v>38.946262644558068</c:v>
                </c:pt>
                <c:pt idx="59">
                  <c:v>39.578106763434327</c:v>
                </c:pt>
                <c:pt idx="60">
                  <c:v>40.16603271390634</c:v>
                </c:pt>
                <c:pt idx="61">
                  <c:v>40.618271680701326</c:v>
                </c:pt>
                <c:pt idx="62">
                  <c:v>41.085422187079764</c:v>
                </c:pt>
                <c:pt idx="63">
                  <c:v>41.63995387316632</c:v>
                </c:pt>
                <c:pt idx="64">
                  <c:v>42.200828609284166</c:v>
                </c:pt>
                <c:pt idx="65">
                  <c:v>42.676120546604864</c:v>
                </c:pt>
                <c:pt idx="66">
                  <c:v>43.288974254230965</c:v>
                </c:pt>
                <c:pt idx="67">
                  <c:v>44.426691593299665</c:v>
                </c:pt>
                <c:pt idx="68">
                  <c:v>46.215997917425838</c:v>
                </c:pt>
                <c:pt idx="69">
                  <c:v>48.527215527191991</c:v>
                </c:pt>
                <c:pt idx="70">
                  <c:v>51.143273426915719</c:v>
                </c:pt>
                <c:pt idx="71">
                  <c:v>53.70067617836272</c:v>
                </c:pt>
                <c:pt idx="72">
                  <c:v>55.852562857266101</c:v>
                </c:pt>
                <c:pt idx="73">
                  <c:v>57.593484648962068</c:v>
                </c:pt>
                <c:pt idx="74">
                  <c:v>59.190576973166877</c:v>
                </c:pt>
                <c:pt idx="75">
                  <c:v>60.864244134191388</c:v>
                </c:pt>
                <c:pt idx="76">
                  <c:v>62.598475369850803</c:v>
                </c:pt>
                <c:pt idx="77">
                  <c:v>64.140062848856459</c:v>
                </c:pt>
                <c:pt idx="78">
                  <c:v>65.207654064224442</c:v>
                </c:pt>
                <c:pt idx="79">
                  <c:v>65.81578873691447</c:v>
                </c:pt>
                <c:pt idx="80">
                  <c:v>66.09458637324218</c:v>
                </c:pt>
                <c:pt idx="81">
                  <c:v>66.2441956260826</c:v>
                </c:pt>
                <c:pt idx="82">
                  <c:v>66.617504181401841</c:v>
                </c:pt>
                <c:pt idx="83">
                  <c:v>67.070563199890444</c:v>
                </c:pt>
                <c:pt idx="84">
                  <c:v>67.341954972007485</c:v>
                </c:pt>
                <c:pt idx="85">
                  <c:v>67.557456679315763</c:v>
                </c:pt>
                <c:pt idx="86">
                  <c:v>67.821975656477719</c:v>
                </c:pt>
                <c:pt idx="87">
                  <c:v>67.821975656477719</c:v>
                </c:pt>
                <c:pt idx="88">
                  <c:v>67.821975656477719</c:v>
                </c:pt>
                <c:pt idx="89">
                  <c:v>67.821975656477719</c:v>
                </c:pt>
                <c:pt idx="90">
                  <c:v>67.821975656477719</c:v>
                </c:pt>
                <c:pt idx="91">
                  <c:v>67.821975656477719</c:v>
                </c:pt>
                <c:pt idx="92">
                  <c:v>67.821975656477719</c:v>
                </c:pt>
                <c:pt idx="93">
                  <c:v>67.821975656477719</c:v>
                </c:pt>
                <c:pt idx="94">
                  <c:v>67.821975656477719</c:v>
                </c:pt>
                <c:pt idx="95">
                  <c:v>67.821975656477719</c:v>
                </c:pt>
                <c:pt idx="96">
                  <c:v>67.821975656477719</c:v>
                </c:pt>
                <c:pt idx="97">
                  <c:v>67.821975656477719</c:v>
                </c:pt>
                <c:pt idx="98">
                  <c:v>67.821975656477719</c:v>
                </c:pt>
                <c:pt idx="99">
                  <c:v>67.821975656477719</c:v>
                </c:pt>
                <c:pt idx="100">
                  <c:v>67.821975656477719</c:v>
                </c:pt>
                <c:pt idx="101">
                  <c:v>67.821975656477719</c:v>
                </c:pt>
                <c:pt idx="102">
                  <c:v>67.821975656477719</c:v>
                </c:pt>
                <c:pt idx="103">
                  <c:v>67.821975656477719</c:v>
                </c:pt>
                <c:pt idx="104">
                  <c:v>67.821975656477719</c:v>
                </c:pt>
                <c:pt idx="105">
                  <c:v>67.821975656477719</c:v>
                </c:pt>
                <c:pt idx="106">
                  <c:v>67.821975656477719</c:v>
                </c:pt>
                <c:pt idx="107">
                  <c:v>67.821975656477719</c:v>
                </c:pt>
                <c:pt idx="108">
                  <c:v>67.821975656477719</c:v>
                </c:pt>
                <c:pt idx="109">
                  <c:v>67.821975656477719</c:v>
                </c:pt>
                <c:pt idx="110">
                  <c:v>67.821975656477719</c:v>
                </c:pt>
                <c:pt idx="111">
                  <c:v>67.821975656477719</c:v>
                </c:pt>
                <c:pt idx="112">
                  <c:v>67.821975656477719</c:v>
                </c:pt>
                <c:pt idx="113">
                  <c:v>67.821975656477719</c:v>
                </c:pt>
                <c:pt idx="114">
                  <c:v>67.821975656477719</c:v>
                </c:pt>
                <c:pt idx="115">
                  <c:v>67.821975656477719</c:v>
                </c:pt>
                <c:pt idx="116">
                  <c:v>67.821975656477719</c:v>
                </c:pt>
                <c:pt idx="117">
                  <c:v>67.821975656477719</c:v>
                </c:pt>
                <c:pt idx="118">
                  <c:v>67.821975656477719</c:v>
                </c:pt>
                <c:pt idx="119">
                  <c:v>67.821975656477719</c:v>
                </c:pt>
                <c:pt idx="120">
                  <c:v>67.821975656477719</c:v>
                </c:pt>
                <c:pt idx="121">
                  <c:v>67.821975656477719</c:v>
                </c:pt>
                <c:pt idx="122">
                  <c:v>67.821975656477719</c:v>
                </c:pt>
                <c:pt idx="123">
                  <c:v>67.821975656477719</c:v>
                </c:pt>
                <c:pt idx="124">
                  <c:v>67.821975656477719</c:v>
                </c:pt>
                <c:pt idx="125">
                  <c:v>67.821975656477719</c:v>
                </c:pt>
                <c:pt idx="126">
                  <c:v>67.821975656477719</c:v>
                </c:pt>
                <c:pt idx="127">
                  <c:v>67.821975656477719</c:v>
                </c:pt>
                <c:pt idx="128">
                  <c:v>67.821975656477719</c:v>
                </c:pt>
                <c:pt idx="129">
                  <c:v>67.821975656477719</c:v>
                </c:pt>
                <c:pt idx="130">
                  <c:v>67.821975656477719</c:v>
                </c:pt>
                <c:pt idx="131">
                  <c:v>67.821975656477719</c:v>
                </c:pt>
                <c:pt idx="132">
                  <c:v>67.821975656477719</c:v>
                </c:pt>
                <c:pt idx="133">
                  <c:v>67.821975656477719</c:v>
                </c:pt>
                <c:pt idx="134">
                  <c:v>67.821975656477719</c:v>
                </c:pt>
                <c:pt idx="135">
                  <c:v>67.821975656477719</c:v>
                </c:pt>
                <c:pt idx="136">
                  <c:v>67.821975656477719</c:v>
                </c:pt>
                <c:pt idx="137">
                  <c:v>67.825747776558572</c:v>
                </c:pt>
                <c:pt idx="138">
                  <c:v>67.909421143598522</c:v>
                </c:pt>
                <c:pt idx="139">
                  <c:v>68.384221613004399</c:v>
                </c:pt>
                <c:pt idx="140">
                  <c:v>69.573222863340007</c:v>
                </c:pt>
                <c:pt idx="141">
                  <c:v>71.190889639149887</c:v>
                </c:pt>
                <c:pt idx="142">
                  <c:v>72.562199389755719</c:v>
                </c:pt>
                <c:pt idx="143">
                  <c:v>73.503955067821209</c:v>
                </c:pt>
                <c:pt idx="144">
                  <c:v>74.432160592574547</c:v>
                </c:pt>
                <c:pt idx="145">
                  <c:v>75.781284653943473</c:v>
                </c:pt>
                <c:pt idx="146">
                  <c:v>77.555787434491293</c:v>
                </c:pt>
                <c:pt idx="147">
                  <c:v>79.393241110220174</c:v>
                </c:pt>
                <c:pt idx="148">
                  <c:v>80.914733356616551</c:v>
                </c:pt>
                <c:pt idx="149">
                  <c:v>81.889511321310181</c:v>
                </c:pt>
                <c:pt idx="150">
                  <c:v>82.068615677356831</c:v>
                </c:pt>
                <c:pt idx="151">
                  <c:v>82.068615677356831</c:v>
                </c:pt>
                <c:pt idx="152">
                  <c:v>82.068615677356831</c:v>
                </c:pt>
                <c:pt idx="153">
                  <c:v>82.068615677356831</c:v>
                </c:pt>
                <c:pt idx="154">
                  <c:v>82.068615677356831</c:v>
                </c:pt>
                <c:pt idx="155">
                  <c:v>82.068615677356831</c:v>
                </c:pt>
                <c:pt idx="156">
                  <c:v>82.375194031375656</c:v>
                </c:pt>
                <c:pt idx="157">
                  <c:v>83.125421798323259</c:v>
                </c:pt>
                <c:pt idx="158">
                  <c:v>84.363862159193587</c:v>
                </c:pt>
                <c:pt idx="159">
                  <c:v>86.008371464955886</c:v>
                </c:pt>
                <c:pt idx="160">
                  <c:v>87.854091383184681</c:v>
                </c:pt>
                <c:pt idx="161">
                  <c:v>89.660705944060012</c:v>
                </c:pt>
                <c:pt idx="162">
                  <c:v>91.427248719208976</c:v>
                </c:pt>
                <c:pt idx="163">
                  <c:v>93.224425419414331</c:v>
                </c:pt>
                <c:pt idx="164">
                  <c:v>94.899327566768775</c:v>
                </c:pt>
                <c:pt idx="165">
                  <c:v>96.40445987047319</c:v>
                </c:pt>
                <c:pt idx="166">
                  <c:v>98.069380395852704</c:v>
                </c:pt>
                <c:pt idx="167">
                  <c:v>100.20899024067334</c:v>
                </c:pt>
                <c:pt idx="168">
                  <c:v>102.42247353490606</c:v>
                </c:pt>
                <c:pt idx="169">
                  <c:v>103.91259130334889</c:v>
                </c:pt>
                <c:pt idx="170">
                  <c:v>104.17390077508922</c:v>
                </c:pt>
                <c:pt idx="171">
                  <c:v>104.17390077508922</c:v>
                </c:pt>
                <c:pt idx="172">
                  <c:v>104.17390077508922</c:v>
                </c:pt>
                <c:pt idx="173">
                  <c:v>104.17390077508922</c:v>
                </c:pt>
                <c:pt idx="174">
                  <c:v>104.17390077508922</c:v>
                </c:pt>
                <c:pt idx="175">
                  <c:v>104.43934497346841</c:v>
                </c:pt>
                <c:pt idx="176">
                  <c:v>105.41089387807061</c:v>
                </c:pt>
                <c:pt idx="177">
                  <c:v>106.86152275974602</c:v>
                </c:pt>
                <c:pt idx="178">
                  <c:v>108.25521148467685</c:v>
                </c:pt>
                <c:pt idx="179">
                  <c:v>109.19331590379885</c:v>
                </c:pt>
                <c:pt idx="180">
                  <c:v>109.76257896152288</c:v>
                </c:pt>
                <c:pt idx="181">
                  <c:v>110.07168051856299</c:v>
                </c:pt>
                <c:pt idx="182">
                  <c:v>110.07168051856299</c:v>
                </c:pt>
                <c:pt idx="183">
                  <c:v>110.07168051856299</c:v>
                </c:pt>
                <c:pt idx="184">
                  <c:v>110.07168051856299</c:v>
                </c:pt>
                <c:pt idx="185">
                  <c:v>110.07168051856299</c:v>
                </c:pt>
                <c:pt idx="186">
                  <c:v>110.07168051856299</c:v>
                </c:pt>
                <c:pt idx="187">
                  <c:v>110.07168051856299</c:v>
                </c:pt>
                <c:pt idx="188">
                  <c:v>110.07168051856299</c:v>
                </c:pt>
                <c:pt idx="189">
                  <c:v>110.07168051856299</c:v>
                </c:pt>
                <c:pt idx="190">
                  <c:v>110.07168051856299</c:v>
                </c:pt>
                <c:pt idx="191">
                  <c:v>110.07485234488011</c:v>
                </c:pt>
                <c:pt idx="192">
                  <c:v>110.14347466976693</c:v>
                </c:pt>
                <c:pt idx="193">
                  <c:v>110.2601858997722</c:v>
                </c:pt>
                <c:pt idx="194">
                  <c:v>110.40924426219938</c:v>
                </c:pt>
                <c:pt idx="195">
                  <c:v>110.5918806567942</c:v>
                </c:pt>
                <c:pt idx="196">
                  <c:v>110.78842758472236</c:v>
                </c:pt>
                <c:pt idx="197">
                  <c:v>111.01975084598385</c:v>
                </c:pt>
                <c:pt idx="198">
                  <c:v>111.32798262204564</c:v>
                </c:pt>
                <c:pt idx="199">
                  <c:v>111.7234212491486</c:v>
                </c:pt>
                <c:pt idx="200">
                  <c:v>112.22234607405977</c:v>
                </c:pt>
                <c:pt idx="201">
                  <c:v>112.84408919327053</c:v>
                </c:pt>
                <c:pt idx="202">
                  <c:v>113.70984760831011</c:v>
                </c:pt>
                <c:pt idx="203">
                  <c:v>114.91549502314764</c:v>
                </c:pt>
                <c:pt idx="204">
                  <c:v>116.37723644345711</c:v>
                </c:pt>
                <c:pt idx="205">
                  <c:v>118.16105624705379</c:v>
                </c:pt>
                <c:pt idx="206">
                  <c:v>120.32766636905282</c:v>
                </c:pt>
                <c:pt idx="207">
                  <c:v>122.65800346523146</c:v>
                </c:pt>
                <c:pt idx="208">
                  <c:v>125.19426197808288</c:v>
                </c:pt>
                <c:pt idx="209">
                  <c:v>128.06353592297685</c:v>
                </c:pt>
                <c:pt idx="210">
                  <c:v>130.85407366489383</c:v>
                </c:pt>
                <c:pt idx="211">
                  <c:v>133.27491775276454</c:v>
                </c:pt>
                <c:pt idx="212">
                  <c:v>135.44574971036096</c:v>
                </c:pt>
                <c:pt idx="213">
                  <c:v>137.60857578503925</c:v>
                </c:pt>
                <c:pt idx="214">
                  <c:v>140.11011053224192</c:v>
                </c:pt>
                <c:pt idx="215">
                  <c:v>143.1000872856942</c:v>
                </c:pt>
                <c:pt idx="216">
                  <c:v>146.42199382722191</c:v>
                </c:pt>
                <c:pt idx="217">
                  <c:v>149.78892007140195</c:v>
                </c:pt>
                <c:pt idx="218">
                  <c:v>152.97196215987671</c:v>
                </c:pt>
                <c:pt idx="219">
                  <c:v>155.8640585421775</c:v>
                </c:pt>
                <c:pt idx="220">
                  <c:v>158.38839605739258</c:v>
                </c:pt>
                <c:pt idx="221">
                  <c:v>160.5640993709911</c:v>
                </c:pt>
                <c:pt idx="222">
                  <c:v>162.58210208361623</c:v>
                </c:pt>
                <c:pt idx="223">
                  <c:v>164.59188772035426</c:v>
                </c:pt>
                <c:pt idx="224">
                  <c:v>166.71869092212069</c:v>
                </c:pt>
                <c:pt idx="225">
                  <c:v>169.00542402725304</c:v>
                </c:pt>
                <c:pt idx="226">
                  <c:v>171.33062236299867</c:v>
                </c:pt>
                <c:pt idx="227">
                  <c:v>173.6271151628923</c:v>
                </c:pt>
                <c:pt idx="228">
                  <c:v>175.85806525779219</c:v>
                </c:pt>
                <c:pt idx="229">
                  <c:v>177.91737404672747</c:v>
                </c:pt>
                <c:pt idx="230">
                  <c:v>179.6595537269036</c:v>
                </c:pt>
                <c:pt idx="231">
                  <c:v>180.77317809139444</c:v>
                </c:pt>
                <c:pt idx="232">
                  <c:v>180.88710292616429</c:v>
                </c:pt>
                <c:pt idx="233">
                  <c:v>180.88710292616429</c:v>
                </c:pt>
                <c:pt idx="234">
                  <c:v>180.88710292616429</c:v>
                </c:pt>
                <c:pt idx="235">
                  <c:v>180.88710292616429</c:v>
                </c:pt>
                <c:pt idx="236">
                  <c:v>181.32052509181949</c:v>
                </c:pt>
                <c:pt idx="237">
                  <c:v>181.593290415231</c:v>
                </c:pt>
                <c:pt idx="238">
                  <c:v>181.593290415231</c:v>
                </c:pt>
                <c:pt idx="239">
                  <c:v>181.593290415231</c:v>
                </c:pt>
                <c:pt idx="240">
                  <c:v>181.593290415231</c:v>
                </c:pt>
                <c:pt idx="241">
                  <c:v>181.593290415231</c:v>
                </c:pt>
                <c:pt idx="242">
                  <c:v>181.593290415231</c:v>
                </c:pt>
                <c:pt idx="243">
                  <c:v>181.593290415231</c:v>
                </c:pt>
                <c:pt idx="244">
                  <c:v>181.593290415231</c:v>
                </c:pt>
                <c:pt idx="245">
                  <c:v>181.593290415231</c:v>
                </c:pt>
                <c:pt idx="246">
                  <c:v>181.593290415231</c:v>
                </c:pt>
                <c:pt idx="247">
                  <c:v>181.593290415231</c:v>
                </c:pt>
                <c:pt idx="248">
                  <c:v>181.593290415231</c:v>
                </c:pt>
                <c:pt idx="249">
                  <c:v>181.593290415231</c:v>
                </c:pt>
                <c:pt idx="250">
                  <c:v>181.593290415231</c:v>
                </c:pt>
                <c:pt idx="251">
                  <c:v>181.593290415231</c:v>
                </c:pt>
                <c:pt idx="252">
                  <c:v>181.66233011251134</c:v>
                </c:pt>
                <c:pt idx="253">
                  <c:v>181.86529528170848</c:v>
                </c:pt>
                <c:pt idx="254">
                  <c:v>181.91435380627343</c:v>
                </c:pt>
                <c:pt idx="255">
                  <c:v>181.91435380627343</c:v>
                </c:pt>
                <c:pt idx="256">
                  <c:v>181.91435380627343</c:v>
                </c:pt>
                <c:pt idx="257">
                  <c:v>182.44316689923917</c:v>
                </c:pt>
                <c:pt idx="258">
                  <c:v>183.56974366842991</c:v>
                </c:pt>
                <c:pt idx="259">
                  <c:v>185.07853034942232</c:v>
                </c:pt>
                <c:pt idx="260">
                  <c:v>186.79121392820358</c:v>
                </c:pt>
                <c:pt idx="261">
                  <c:v>188.74990311969421</c:v>
                </c:pt>
                <c:pt idx="262">
                  <c:v>191.22357078127942</c:v>
                </c:pt>
                <c:pt idx="263">
                  <c:v>194.36643275120923</c:v>
                </c:pt>
                <c:pt idx="264">
                  <c:v>197.85175682134681</c:v>
                </c:pt>
                <c:pt idx="265">
                  <c:v>201.11581731564138</c:v>
                </c:pt>
                <c:pt idx="266">
                  <c:v>204.02847803776075</c:v>
                </c:pt>
                <c:pt idx="267">
                  <c:v>206.85102967899877</c:v>
                </c:pt>
                <c:pt idx="268">
                  <c:v>209.5981024787651</c:v>
                </c:pt>
                <c:pt idx="269">
                  <c:v>211.94132549550122</c:v>
                </c:pt>
                <c:pt idx="270">
                  <c:v>213.46834113696738</c:v>
                </c:pt>
                <c:pt idx="271">
                  <c:v>214.37786315317351</c:v>
                </c:pt>
                <c:pt idx="272">
                  <c:v>214.85263342038215</c:v>
                </c:pt>
                <c:pt idx="273">
                  <c:v>214.85263342038215</c:v>
                </c:pt>
                <c:pt idx="274">
                  <c:v>214.85263342038215</c:v>
                </c:pt>
                <c:pt idx="275">
                  <c:v>214.85263342038215</c:v>
                </c:pt>
                <c:pt idx="276">
                  <c:v>214.85263342038215</c:v>
                </c:pt>
                <c:pt idx="277">
                  <c:v>214.85263342038215</c:v>
                </c:pt>
                <c:pt idx="278">
                  <c:v>214.85263342038215</c:v>
                </c:pt>
                <c:pt idx="279">
                  <c:v>214.85263342038215</c:v>
                </c:pt>
                <c:pt idx="280">
                  <c:v>214.85263342038215</c:v>
                </c:pt>
                <c:pt idx="281">
                  <c:v>216.2639930743577</c:v>
                </c:pt>
                <c:pt idx="282">
                  <c:v>218.70052188364994</c:v>
                </c:pt>
                <c:pt idx="283">
                  <c:v>221.69451373559738</c:v>
                </c:pt>
                <c:pt idx="284">
                  <c:v>225.09432926092049</c:v>
                </c:pt>
                <c:pt idx="285">
                  <c:v>228.72727725343668</c:v>
                </c:pt>
                <c:pt idx="286">
                  <c:v>232.61175329113456</c:v>
                </c:pt>
                <c:pt idx="287">
                  <c:v>236.87844512199547</c:v>
                </c:pt>
                <c:pt idx="288">
                  <c:v>241.15666097179573</c:v>
                </c:pt>
                <c:pt idx="289">
                  <c:v>244.58583823782763</c:v>
                </c:pt>
                <c:pt idx="290">
                  <c:v>246.65096596348283</c:v>
                </c:pt>
                <c:pt idx="291">
                  <c:v>247.51839676913804</c:v>
                </c:pt>
                <c:pt idx="292">
                  <c:v>247.81380497532862</c:v>
                </c:pt>
                <c:pt idx="293">
                  <c:v>248.19121459259233</c:v>
                </c:pt>
                <c:pt idx="294">
                  <c:v>248.90454745575227</c:v>
                </c:pt>
                <c:pt idx="295">
                  <c:v>249.96014241166856</c:v>
                </c:pt>
                <c:pt idx="296">
                  <c:v>251.28699276758485</c:v>
                </c:pt>
                <c:pt idx="297">
                  <c:v>252.75973837443368</c:v>
                </c:pt>
                <c:pt idx="298">
                  <c:v>254.19061033633875</c:v>
                </c:pt>
                <c:pt idx="299">
                  <c:v>255.43489372511047</c:v>
                </c:pt>
                <c:pt idx="300">
                  <c:v>256.42851125590443</c:v>
                </c:pt>
                <c:pt idx="301">
                  <c:v>257.10936417364115</c:v>
                </c:pt>
                <c:pt idx="302">
                  <c:v>257.47332955530555</c:v>
                </c:pt>
                <c:pt idx="303">
                  <c:v>257.49838967646076</c:v>
                </c:pt>
                <c:pt idx="304">
                  <c:v>257.49838967646076</c:v>
                </c:pt>
                <c:pt idx="305">
                  <c:v>257.49838967646076</c:v>
                </c:pt>
                <c:pt idx="306">
                  <c:v>257.52045579729804</c:v>
                </c:pt>
                <c:pt idx="307">
                  <c:v>257.95494814479156</c:v>
                </c:pt>
                <c:pt idx="308">
                  <c:v>258.59106462883653</c:v>
                </c:pt>
                <c:pt idx="309">
                  <c:v>259.17205674045118</c:v>
                </c:pt>
                <c:pt idx="310">
                  <c:v>259.60272668310279</c:v>
                </c:pt>
                <c:pt idx="311">
                  <c:v>259.81635390829894</c:v>
                </c:pt>
                <c:pt idx="312">
                  <c:v>259.81635390829894</c:v>
                </c:pt>
                <c:pt idx="313">
                  <c:v>259.81635390829894</c:v>
                </c:pt>
                <c:pt idx="314">
                  <c:v>259.81635390829894</c:v>
                </c:pt>
                <c:pt idx="315">
                  <c:v>259.81635390829894</c:v>
                </c:pt>
                <c:pt idx="316">
                  <c:v>259.81635390829894</c:v>
                </c:pt>
                <c:pt idx="317">
                  <c:v>259.81635390829894</c:v>
                </c:pt>
                <c:pt idx="318">
                  <c:v>259.81635390829894</c:v>
                </c:pt>
                <c:pt idx="319">
                  <c:v>259.81635390829894</c:v>
                </c:pt>
                <c:pt idx="320">
                  <c:v>259.81635390829894</c:v>
                </c:pt>
                <c:pt idx="321">
                  <c:v>260.00998770999081</c:v>
                </c:pt>
                <c:pt idx="322">
                  <c:v>260.28641468627086</c:v>
                </c:pt>
                <c:pt idx="323">
                  <c:v>260.51573089399216</c:v>
                </c:pt>
                <c:pt idx="324">
                  <c:v>260.76414610351731</c:v>
                </c:pt>
                <c:pt idx="325">
                  <c:v>261.10705583451619</c:v>
                </c:pt>
                <c:pt idx="326">
                  <c:v>261.41974553053336</c:v>
                </c:pt>
                <c:pt idx="327">
                  <c:v>261.41974553053336</c:v>
                </c:pt>
                <c:pt idx="328">
                  <c:v>261.41974553053336</c:v>
                </c:pt>
                <c:pt idx="329">
                  <c:v>261.41974553053336</c:v>
                </c:pt>
                <c:pt idx="330">
                  <c:v>261.41974553053336</c:v>
                </c:pt>
                <c:pt idx="331">
                  <c:v>261.53077080406666</c:v>
                </c:pt>
                <c:pt idx="332">
                  <c:v>261.60902385620568</c:v>
                </c:pt>
                <c:pt idx="333">
                  <c:v>261.69201988634592</c:v>
                </c:pt>
                <c:pt idx="334">
                  <c:v>261.77216213731316</c:v>
                </c:pt>
                <c:pt idx="335">
                  <c:v>261.86444506923232</c:v>
                </c:pt>
                <c:pt idx="336">
                  <c:v>262.04580038953526</c:v>
                </c:pt>
                <c:pt idx="337">
                  <c:v>262.37843275983823</c:v>
                </c:pt>
                <c:pt idx="338">
                  <c:v>263.01597985502622</c:v>
                </c:pt>
                <c:pt idx="339">
                  <c:v>264.18119018664294</c:v>
                </c:pt>
                <c:pt idx="340">
                  <c:v>265.88066298160817</c:v>
                </c:pt>
                <c:pt idx="341">
                  <c:v>267.60609973028727</c:v>
                </c:pt>
                <c:pt idx="342">
                  <c:v>268.78033090093697</c:v>
                </c:pt>
                <c:pt idx="343">
                  <c:v>269.49773749912595</c:v>
                </c:pt>
                <c:pt idx="344">
                  <c:v>270.21003356218682</c:v>
                </c:pt>
                <c:pt idx="345">
                  <c:v>271.03118941790768</c:v>
                </c:pt>
                <c:pt idx="346">
                  <c:v>271.81163213553077</c:v>
                </c:pt>
                <c:pt idx="347">
                  <c:v>272.60559480344841</c:v>
                </c:pt>
                <c:pt idx="348">
                  <c:v>273.46658724165422</c:v>
                </c:pt>
                <c:pt idx="349">
                  <c:v>274.24950133320135</c:v>
                </c:pt>
                <c:pt idx="350">
                  <c:v>274.87856736160285</c:v>
                </c:pt>
                <c:pt idx="351">
                  <c:v>275.39362497722658</c:v>
                </c:pt>
                <c:pt idx="352">
                  <c:v>275.87353167473265</c:v>
                </c:pt>
                <c:pt idx="353">
                  <c:v>276.36715618397272</c:v>
                </c:pt>
                <c:pt idx="354">
                  <c:v>276.92424007340253</c:v>
                </c:pt>
                <c:pt idx="355">
                  <c:v>277.54904073165392</c:v>
                </c:pt>
                <c:pt idx="356">
                  <c:v>278.12918805116652</c:v>
                </c:pt>
                <c:pt idx="357">
                  <c:v>278.4481536955567</c:v>
                </c:pt>
                <c:pt idx="358">
                  <c:v>278.4481536955567</c:v>
                </c:pt>
                <c:pt idx="359">
                  <c:v>278.4481536955567</c:v>
                </c:pt>
                <c:pt idx="360">
                  <c:v>278.4481536955567</c:v>
                </c:pt>
                <c:pt idx="361">
                  <c:v>278.4481536955567</c:v>
                </c:pt>
                <c:pt idx="362">
                  <c:v>278.4481536955567</c:v>
                </c:pt>
                <c:pt idx="363">
                  <c:v>278.62475977360452</c:v>
                </c:pt>
                <c:pt idx="364">
                  <c:v>278.95573764952252</c:v>
                </c:pt>
                <c:pt idx="365">
                  <c:v>279.39607693102084</c:v>
                </c:pt>
                <c:pt idx="366">
                  <c:v>279.98964284271125</c:v>
                </c:pt>
                <c:pt idx="367">
                  <c:v>280.83200189512206</c:v>
                </c:pt>
                <c:pt idx="368">
                  <c:v>281.8405082293487</c:v>
                </c:pt>
                <c:pt idx="369">
                  <c:v>282.7209405972302</c:v>
                </c:pt>
                <c:pt idx="370">
                  <c:v>283.24266126910237</c:v>
                </c:pt>
                <c:pt idx="371">
                  <c:v>283.24266126910237</c:v>
                </c:pt>
                <c:pt idx="372">
                  <c:v>283.24266126910237</c:v>
                </c:pt>
                <c:pt idx="373">
                  <c:v>283.24266126910237</c:v>
                </c:pt>
                <c:pt idx="374">
                  <c:v>283.24266126910237</c:v>
                </c:pt>
                <c:pt idx="375">
                  <c:v>283.24266126910237</c:v>
                </c:pt>
                <c:pt idx="376">
                  <c:v>283.24266126910237</c:v>
                </c:pt>
                <c:pt idx="377">
                  <c:v>283.24266126910237</c:v>
                </c:pt>
                <c:pt idx="378">
                  <c:v>283.24266126910237</c:v>
                </c:pt>
                <c:pt idx="379">
                  <c:v>283.24266126910237</c:v>
                </c:pt>
                <c:pt idx="380">
                  <c:v>283.24266126910237</c:v>
                </c:pt>
                <c:pt idx="381">
                  <c:v>283.24266126910237</c:v>
                </c:pt>
                <c:pt idx="382">
                  <c:v>283.24266126910237</c:v>
                </c:pt>
                <c:pt idx="383">
                  <c:v>283.24266126910237</c:v>
                </c:pt>
                <c:pt idx="384">
                  <c:v>283.24266126910237</c:v>
                </c:pt>
                <c:pt idx="385">
                  <c:v>283.24266126910237</c:v>
                </c:pt>
                <c:pt idx="386">
                  <c:v>283.24266126910237</c:v>
                </c:pt>
                <c:pt idx="387">
                  <c:v>283.24266126910237</c:v>
                </c:pt>
                <c:pt idx="388">
                  <c:v>283.24266126910237</c:v>
                </c:pt>
                <c:pt idx="389">
                  <c:v>283.24266126910237</c:v>
                </c:pt>
                <c:pt idx="390">
                  <c:v>283.24266126910237</c:v>
                </c:pt>
                <c:pt idx="391">
                  <c:v>283.25267142383791</c:v>
                </c:pt>
                <c:pt idx="392">
                  <c:v>283.33152272008601</c:v>
                </c:pt>
                <c:pt idx="393">
                  <c:v>283.61078711262564</c:v>
                </c:pt>
                <c:pt idx="394">
                  <c:v>284.24850905336774</c:v>
                </c:pt>
                <c:pt idx="395">
                  <c:v>285.36846997527869</c:v>
                </c:pt>
                <c:pt idx="396">
                  <c:v>287.02970054963947</c:v>
                </c:pt>
                <c:pt idx="397">
                  <c:v>289.10458518159243</c:v>
                </c:pt>
                <c:pt idx="398">
                  <c:v>291.09367248285116</c:v>
                </c:pt>
                <c:pt idx="399">
                  <c:v>292.42486535481811</c:v>
                </c:pt>
                <c:pt idx="400">
                  <c:v>293.01011312914397</c:v>
                </c:pt>
                <c:pt idx="401">
                  <c:v>293.04702158861363</c:v>
                </c:pt>
                <c:pt idx="402">
                  <c:v>293.04702158861363</c:v>
                </c:pt>
                <c:pt idx="403">
                  <c:v>293.04702158861363</c:v>
                </c:pt>
                <c:pt idx="404">
                  <c:v>293.04702158861363</c:v>
                </c:pt>
                <c:pt idx="405">
                  <c:v>293.04702158861363</c:v>
                </c:pt>
                <c:pt idx="406">
                  <c:v>293.04702158861363</c:v>
                </c:pt>
                <c:pt idx="407">
                  <c:v>293.04702158861363</c:v>
                </c:pt>
                <c:pt idx="408">
                  <c:v>293.04702158861363</c:v>
                </c:pt>
                <c:pt idx="409">
                  <c:v>293.14936943550748</c:v>
                </c:pt>
                <c:pt idx="410">
                  <c:v>293.3894338423774</c:v>
                </c:pt>
                <c:pt idx="411">
                  <c:v>293.68953896999096</c:v>
                </c:pt>
                <c:pt idx="412">
                  <c:v>294.02877696031288</c:v>
                </c:pt>
                <c:pt idx="413">
                  <c:v>294.45431666305592</c:v>
                </c:pt>
                <c:pt idx="414">
                  <c:v>295.0647093905514</c:v>
                </c:pt>
                <c:pt idx="415">
                  <c:v>295.86084799010672</c:v>
                </c:pt>
                <c:pt idx="416">
                  <c:v>296.6387987270212</c:v>
                </c:pt>
                <c:pt idx="417">
                  <c:v>297.16280841045591</c:v>
                </c:pt>
                <c:pt idx="418">
                  <c:v>297.34014761105891</c:v>
                </c:pt>
                <c:pt idx="419">
                  <c:v>297.34014761105891</c:v>
                </c:pt>
                <c:pt idx="420">
                  <c:v>297.34014761105891</c:v>
                </c:pt>
                <c:pt idx="421">
                  <c:v>297.46501040890223</c:v>
                </c:pt>
                <c:pt idx="422">
                  <c:v>297.81767190583503</c:v>
                </c:pt>
                <c:pt idx="423">
                  <c:v>298.46811396217799</c:v>
                </c:pt>
                <c:pt idx="424">
                  <c:v>299.64855850764206</c:v>
                </c:pt>
                <c:pt idx="425">
                  <c:v>301.70474309867205</c:v>
                </c:pt>
                <c:pt idx="426">
                  <c:v>304.68982378088413</c:v>
                </c:pt>
                <c:pt idx="427">
                  <c:v>307.80469568893739</c:v>
                </c:pt>
                <c:pt idx="428">
                  <c:v>309.94473894805594</c:v>
                </c:pt>
                <c:pt idx="429">
                  <c:v>310.89858479560849</c:v>
                </c:pt>
                <c:pt idx="430">
                  <c:v>311.17105076057322</c:v>
                </c:pt>
                <c:pt idx="431">
                  <c:v>311.25794646340523</c:v>
                </c:pt>
                <c:pt idx="432">
                  <c:v>311.48115118718675</c:v>
                </c:pt>
                <c:pt idx="433">
                  <c:v>311.8435915188158</c:v>
                </c:pt>
                <c:pt idx="434">
                  <c:v>312.00391867821986</c:v>
                </c:pt>
                <c:pt idx="435">
                  <c:v>312.00391867821986</c:v>
                </c:pt>
                <c:pt idx="436">
                  <c:v>312.00391867821986</c:v>
                </c:pt>
                <c:pt idx="437">
                  <c:v>312.00391867821986</c:v>
                </c:pt>
                <c:pt idx="438">
                  <c:v>312.00391867821986</c:v>
                </c:pt>
                <c:pt idx="439">
                  <c:v>312.00391867821986</c:v>
                </c:pt>
                <c:pt idx="440">
                  <c:v>312.00391867821986</c:v>
                </c:pt>
                <c:pt idx="441">
                  <c:v>312.00391867821986</c:v>
                </c:pt>
                <c:pt idx="442">
                  <c:v>312.00391867821986</c:v>
                </c:pt>
                <c:pt idx="443">
                  <c:v>312.00391867821986</c:v>
                </c:pt>
                <c:pt idx="444">
                  <c:v>312.00398132274518</c:v>
                </c:pt>
                <c:pt idx="445">
                  <c:v>312.00398132274518</c:v>
                </c:pt>
                <c:pt idx="446">
                  <c:v>312.00398132274518</c:v>
                </c:pt>
                <c:pt idx="447">
                  <c:v>312.00398132274518</c:v>
                </c:pt>
                <c:pt idx="448">
                  <c:v>312.00398132274518</c:v>
                </c:pt>
                <c:pt idx="449">
                  <c:v>312.00398132274518</c:v>
                </c:pt>
                <c:pt idx="450">
                  <c:v>312.00398132274518</c:v>
                </c:pt>
                <c:pt idx="451">
                  <c:v>312.00398132274518</c:v>
                </c:pt>
                <c:pt idx="452">
                  <c:v>312.00398132274518</c:v>
                </c:pt>
                <c:pt idx="453">
                  <c:v>312.00398132274518</c:v>
                </c:pt>
                <c:pt idx="454">
                  <c:v>312.00398132274518</c:v>
                </c:pt>
                <c:pt idx="455">
                  <c:v>312.00398132274518</c:v>
                </c:pt>
                <c:pt idx="456">
                  <c:v>312.00398132274518</c:v>
                </c:pt>
                <c:pt idx="457">
                  <c:v>312.00398132274518</c:v>
                </c:pt>
                <c:pt idx="458">
                  <c:v>312.00398132274518</c:v>
                </c:pt>
                <c:pt idx="459">
                  <c:v>312.00398132274518</c:v>
                </c:pt>
                <c:pt idx="460">
                  <c:v>312.00398132274518</c:v>
                </c:pt>
                <c:pt idx="461">
                  <c:v>312.00398132274518</c:v>
                </c:pt>
                <c:pt idx="462">
                  <c:v>312.00398132274518</c:v>
                </c:pt>
                <c:pt idx="463">
                  <c:v>312.00398132274518</c:v>
                </c:pt>
                <c:pt idx="464">
                  <c:v>312.00398132274518</c:v>
                </c:pt>
                <c:pt idx="465">
                  <c:v>312.00398132274518</c:v>
                </c:pt>
                <c:pt idx="466">
                  <c:v>312.00398132274518</c:v>
                </c:pt>
                <c:pt idx="467">
                  <c:v>312.00398132274518</c:v>
                </c:pt>
                <c:pt idx="468">
                  <c:v>312.00398132274518</c:v>
                </c:pt>
                <c:pt idx="469">
                  <c:v>312.00398132274518</c:v>
                </c:pt>
                <c:pt idx="470">
                  <c:v>312.00398132274518</c:v>
                </c:pt>
                <c:pt idx="471">
                  <c:v>312.00398132274518</c:v>
                </c:pt>
                <c:pt idx="472">
                  <c:v>312.00398132274518</c:v>
                </c:pt>
                <c:pt idx="473">
                  <c:v>312.00398132274518</c:v>
                </c:pt>
                <c:pt idx="474">
                  <c:v>312.00398132274518</c:v>
                </c:pt>
                <c:pt idx="475">
                  <c:v>312.00398132274518</c:v>
                </c:pt>
                <c:pt idx="476">
                  <c:v>312.00398132274518</c:v>
                </c:pt>
                <c:pt idx="477">
                  <c:v>312.00398132274518</c:v>
                </c:pt>
                <c:pt idx="478">
                  <c:v>312.00398132274518</c:v>
                </c:pt>
                <c:pt idx="479">
                  <c:v>312.00398132274518</c:v>
                </c:pt>
                <c:pt idx="480">
                  <c:v>312.00398132274518</c:v>
                </c:pt>
                <c:pt idx="481">
                  <c:v>312.00398132274518</c:v>
                </c:pt>
                <c:pt idx="482">
                  <c:v>312.00398132274518</c:v>
                </c:pt>
                <c:pt idx="483">
                  <c:v>312.00398132274518</c:v>
                </c:pt>
                <c:pt idx="484">
                  <c:v>312.00398132274518</c:v>
                </c:pt>
                <c:pt idx="485">
                  <c:v>312.00398132274518</c:v>
                </c:pt>
                <c:pt idx="486">
                  <c:v>312.00398132274518</c:v>
                </c:pt>
                <c:pt idx="487">
                  <c:v>312.00398132274518</c:v>
                </c:pt>
                <c:pt idx="488">
                  <c:v>312.00398132274518</c:v>
                </c:pt>
                <c:pt idx="489">
                  <c:v>312.00398132274518</c:v>
                </c:pt>
                <c:pt idx="490">
                  <c:v>312.00398132274518</c:v>
                </c:pt>
                <c:pt idx="491">
                  <c:v>312.00398132274518</c:v>
                </c:pt>
                <c:pt idx="492">
                  <c:v>312.00398132274518</c:v>
                </c:pt>
                <c:pt idx="493">
                  <c:v>312.00398132274518</c:v>
                </c:pt>
                <c:pt idx="494">
                  <c:v>312.00398132274518</c:v>
                </c:pt>
                <c:pt idx="495">
                  <c:v>312.00398132274518</c:v>
                </c:pt>
                <c:pt idx="496">
                  <c:v>312.00398132274518</c:v>
                </c:pt>
                <c:pt idx="497">
                  <c:v>312.00398132274518</c:v>
                </c:pt>
                <c:pt idx="498">
                  <c:v>312.00398132274518</c:v>
                </c:pt>
                <c:pt idx="499">
                  <c:v>312.00398132274518</c:v>
                </c:pt>
                <c:pt idx="500">
                  <c:v>312.00398132274518</c:v>
                </c:pt>
                <c:pt idx="501">
                  <c:v>312.00398132274518</c:v>
                </c:pt>
                <c:pt idx="502">
                  <c:v>312.00398132274518</c:v>
                </c:pt>
                <c:pt idx="503">
                  <c:v>312.00398132274518</c:v>
                </c:pt>
                <c:pt idx="504">
                  <c:v>312.00398132274518</c:v>
                </c:pt>
                <c:pt idx="505">
                  <c:v>312.00398132274518</c:v>
                </c:pt>
                <c:pt idx="506">
                  <c:v>312.00398132274518</c:v>
                </c:pt>
                <c:pt idx="507">
                  <c:v>312.00398132274518</c:v>
                </c:pt>
                <c:pt idx="508">
                  <c:v>312.00398132274518</c:v>
                </c:pt>
                <c:pt idx="509">
                  <c:v>312.00398132274518</c:v>
                </c:pt>
                <c:pt idx="510">
                  <c:v>312.00398132274518</c:v>
                </c:pt>
                <c:pt idx="511">
                  <c:v>312.0151506885918</c:v>
                </c:pt>
                <c:pt idx="512">
                  <c:v>312.13436695193525</c:v>
                </c:pt>
                <c:pt idx="513">
                  <c:v>312.65065425499904</c:v>
                </c:pt>
                <c:pt idx="514">
                  <c:v>313.85301029358214</c:v>
                </c:pt>
                <c:pt idx="515">
                  <c:v>315.6373672477157</c:v>
                </c:pt>
                <c:pt idx="516">
                  <c:v>317.41489851294978</c:v>
                </c:pt>
                <c:pt idx="517">
                  <c:v>318.57667270694526</c:v>
                </c:pt>
                <c:pt idx="518">
                  <c:v>319.07177397336966</c:v>
                </c:pt>
                <c:pt idx="519">
                  <c:v>319.18493830759508</c:v>
                </c:pt>
                <c:pt idx="520">
                  <c:v>319.18493830759508</c:v>
                </c:pt>
                <c:pt idx="521">
                  <c:v>319.18493830759508</c:v>
                </c:pt>
                <c:pt idx="522">
                  <c:v>319.18493830759508</c:v>
                </c:pt>
                <c:pt idx="523">
                  <c:v>319.18493830759508</c:v>
                </c:pt>
                <c:pt idx="524">
                  <c:v>319.18493830759508</c:v>
                </c:pt>
                <c:pt idx="525">
                  <c:v>319.18493830759508</c:v>
                </c:pt>
                <c:pt idx="526">
                  <c:v>319.18493830759508</c:v>
                </c:pt>
                <c:pt idx="527">
                  <c:v>319.18493830759508</c:v>
                </c:pt>
                <c:pt idx="528">
                  <c:v>319.18493830759508</c:v>
                </c:pt>
                <c:pt idx="529">
                  <c:v>319.18493830759508</c:v>
                </c:pt>
                <c:pt idx="530">
                  <c:v>319.18493830759508</c:v>
                </c:pt>
                <c:pt idx="531">
                  <c:v>319.18493830759508</c:v>
                </c:pt>
                <c:pt idx="532">
                  <c:v>319.18789897989814</c:v>
                </c:pt>
                <c:pt idx="533">
                  <c:v>319.22114714966517</c:v>
                </c:pt>
                <c:pt idx="534">
                  <c:v>319.35081545829763</c:v>
                </c:pt>
                <c:pt idx="535">
                  <c:v>319.6420367260709</c:v>
                </c:pt>
                <c:pt idx="536">
                  <c:v>320.27025390949916</c:v>
                </c:pt>
                <c:pt idx="537">
                  <c:v>321.61256065688343</c:v>
                </c:pt>
                <c:pt idx="538">
                  <c:v>323.78234406933842</c:v>
                </c:pt>
                <c:pt idx="539">
                  <c:v>326.01988145116871</c:v>
                </c:pt>
                <c:pt idx="540">
                  <c:v>327.41951756867354</c:v>
                </c:pt>
                <c:pt idx="541">
                  <c:v>328.0442164460332</c:v>
                </c:pt>
                <c:pt idx="542">
                  <c:v>328.34093424123876</c:v>
                </c:pt>
                <c:pt idx="543">
                  <c:v>328.38171215522664</c:v>
                </c:pt>
                <c:pt idx="544">
                  <c:v>328.38171215522664</c:v>
                </c:pt>
                <c:pt idx="545">
                  <c:v>328.38171215522664</c:v>
                </c:pt>
                <c:pt idx="546">
                  <c:v>328.38171215522664</c:v>
                </c:pt>
                <c:pt idx="547">
                  <c:v>328.38171215522664</c:v>
                </c:pt>
                <c:pt idx="548">
                  <c:v>328.38171215522664</c:v>
                </c:pt>
                <c:pt idx="549">
                  <c:v>328.38171215522664</c:v>
                </c:pt>
                <c:pt idx="550">
                  <c:v>328.39759246773292</c:v>
                </c:pt>
                <c:pt idx="551">
                  <c:v>328.463044813132</c:v>
                </c:pt>
                <c:pt idx="552">
                  <c:v>328.53353042601537</c:v>
                </c:pt>
                <c:pt idx="553">
                  <c:v>328.63144379318231</c:v>
                </c:pt>
                <c:pt idx="554">
                  <c:v>328.78810213137012</c:v>
                </c:pt>
                <c:pt idx="555">
                  <c:v>329.00438115713456</c:v>
                </c:pt>
                <c:pt idx="556">
                  <c:v>329.29162462698901</c:v>
                </c:pt>
                <c:pt idx="557">
                  <c:v>329.66605972891205</c:v>
                </c:pt>
                <c:pt idx="558">
                  <c:v>330.22451706758824</c:v>
                </c:pt>
                <c:pt idx="559">
                  <c:v>330.9516886931595</c:v>
                </c:pt>
                <c:pt idx="560">
                  <c:v>331.52525205471341</c:v>
                </c:pt>
                <c:pt idx="561">
                  <c:v>331.86465011079616</c:v>
                </c:pt>
                <c:pt idx="562">
                  <c:v>331.99712898354562</c:v>
                </c:pt>
                <c:pt idx="563">
                  <c:v>331.99712898354562</c:v>
                </c:pt>
                <c:pt idx="564">
                  <c:v>331.99712898354562</c:v>
                </c:pt>
                <c:pt idx="565">
                  <c:v>331.99712898354562</c:v>
                </c:pt>
                <c:pt idx="566">
                  <c:v>331.99712898354562</c:v>
                </c:pt>
                <c:pt idx="567">
                  <c:v>331.99712898354562</c:v>
                </c:pt>
                <c:pt idx="568">
                  <c:v>331.99712898354562</c:v>
                </c:pt>
                <c:pt idx="569">
                  <c:v>331.99712898354562</c:v>
                </c:pt>
                <c:pt idx="570">
                  <c:v>331.99712898354562</c:v>
                </c:pt>
                <c:pt idx="571">
                  <c:v>331.99712898354562</c:v>
                </c:pt>
                <c:pt idx="572">
                  <c:v>331.99712898354562</c:v>
                </c:pt>
                <c:pt idx="573">
                  <c:v>331.99712898354562</c:v>
                </c:pt>
                <c:pt idx="574">
                  <c:v>331.99712898354562</c:v>
                </c:pt>
                <c:pt idx="575">
                  <c:v>331.99712898354562</c:v>
                </c:pt>
                <c:pt idx="576">
                  <c:v>331.99712898354562</c:v>
                </c:pt>
                <c:pt idx="577">
                  <c:v>331.99712898354562</c:v>
                </c:pt>
                <c:pt idx="578">
                  <c:v>331.99712898354562</c:v>
                </c:pt>
                <c:pt idx="579">
                  <c:v>331.99712898354562</c:v>
                </c:pt>
                <c:pt idx="580">
                  <c:v>331.99712898354562</c:v>
                </c:pt>
                <c:pt idx="581">
                  <c:v>331.99712898354562</c:v>
                </c:pt>
                <c:pt idx="582">
                  <c:v>331.99712898354562</c:v>
                </c:pt>
                <c:pt idx="583">
                  <c:v>331.99712898354562</c:v>
                </c:pt>
                <c:pt idx="584">
                  <c:v>331.99712898354562</c:v>
                </c:pt>
                <c:pt idx="585">
                  <c:v>331.99712898354562</c:v>
                </c:pt>
                <c:pt idx="586">
                  <c:v>331.99712898354562</c:v>
                </c:pt>
                <c:pt idx="587">
                  <c:v>331.99712898354562</c:v>
                </c:pt>
                <c:pt idx="588">
                  <c:v>331.99712898354562</c:v>
                </c:pt>
                <c:pt idx="589">
                  <c:v>331.99712898354562</c:v>
                </c:pt>
                <c:pt idx="590">
                  <c:v>331.99712898354562</c:v>
                </c:pt>
                <c:pt idx="591">
                  <c:v>331.99712898354562</c:v>
                </c:pt>
                <c:pt idx="592">
                  <c:v>331.99712898354562</c:v>
                </c:pt>
                <c:pt idx="593">
                  <c:v>331.99712898354562</c:v>
                </c:pt>
                <c:pt idx="594">
                  <c:v>331.99712898354562</c:v>
                </c:pt>
                <c:pt idx="595">
                  <c:v>331.99712898354562</c:v>
                </c:pt>
                <c:pt idx="596">
                  <c:v>331.99712898354562</c:v>
                </c:pt>
                <c:pt idx="597">
                  <c:v>331.99712898354562</c:v>
                </c:pt>
                <c:pt idx="598">
                  <c:v>331.99712898354562</c:v>
                </c:pt>
                <c:pt idx="599">
                  <c:v>331.99712898354562</c:v>
                </c:pt>
                <c:pt idx="600">
                  <c:v>332.01715107142985</c:v>
                </c:pt>
                <c:pt idx="601">
                  <c:v>332.09992844249336</c:v>
                </c:pt>
                <c:pt idx="602">
                  <c:v>332.39536383003298</c:v>
                </c:pt>
                <c:pt idx="603">
                  <c:v>333.19704220741238</c:v>
                </c:pt>
                <c:pt idx="604">
                  <c:v>334.76492424036127</c:v>
                </c:pt>
                <c:pt idx="605">
                  <c:v>337.23441419060077</c:v>
                </c:pt>
                <c:pt idx="606">
                  <c:v>340.52591618700842</c:v>
                </c:pt>
                <c:pt idx="607">
                  <c:v>344.29750481839801</c:v>
                </c:pt>
                <c:pt idx="608">
                  <c:v>348.29537377897617</c:v>
                </c:pt>
                <c:pt idx="609">
                  <c:v>352.60714201457711</c:v>
                </c:pt>
                <c:pt idx="610">
                  <c:v>357.28537540581868</c:v>
                </c:pt>
                <c:pt idx="611">
                  <c:v>361.75230191421531</c:v>
                </c:pt>
                <c:pt idx="612">
                  <c:v>365.09571478881196</c:v>
                </c:pt>
                <c:pt idx="613">
                  <c:v>367.09837234629026</c:v>
                </c:pt>
                <c:pt idx="614">
                  <c:v>368.37771592017197</c:v>
                </c:pt>
                <c:pt idx="615">
                  <c:v>369.5090624876903</c:v>
                </c:pt>
                <c:pt idx="616">
                  <c:v>370.54977639706658</c:v>
                </c:pt>
                <c:pt idx="617">
                  <c:v>371.32760342756177</c:v>
                </c:pt>
                <c:pt idx="618">
                  <c:v>371.72670460351475</c:v>
                </c:pt>
                <c:pt idx="619">
                  <c:v>371.85500402392478</c:v>
                </c:pt>
                <c:pt idx="620">
                  <c:v>372.06249902715012</c:v>
                </c:pt>
                <c:pt idx="621">
                  <c:v>372.64074289298429</c:v>
                </c:pt>
                <c:pt idx="622">
                  <c:v>373.62182858248923</c:v>
                </c:pt>
                <c:pt idx="623">
                  <c:v>374.96585108764668</c:v>
                </c:pt>
                <c:pt idx="624">
                  <c:v>376.61552927155884</c:v>
                </c:pt>
                <c:pt idx="625">
                  <c:v>378.32404135597085</c:v>
                </c:pt>
                <c:pt idx="626">
                  <c:v>379.81920359453153</c:v>
                </c:pt>
                <c:pt idx="627">
                  <c:v>381.08281482833661</c:v>
                </c:pt>
                <c:pt idx="628">
                  <c:v>382.29310235103054</c:v>
                </c:pt>
                <c:pt idx="629">
                  <c:v>383.69272191006831</c:v>
                </c:pt>
                <c:pt idx="630">
                  <c:v>385.51495238212357</c:v>
                </c:pt>
                <c:pt idx="631">
                  <c:v>387.79597705816678</c:v>
                </c:pt>
                <c:pt idx="632">
                  <c:v>390.43386070680805</c:v>
                </c:pt>
                <c:pt idx="633">
                  <c:v>393.31549149802055</c:v>
                </c:pt>
                <c:pt idx="634">
                  <c:v>396.21778745521817</c:v>
                </c:pt>
                <c:pt idx="635">
                  <c:v>398.82111055731826</c:v>
                </c:pt>
                <c:pt idx="636">
                  <c:v>400.89766405490838</c:v>
                </c:pt>
                <c:pt idx="637">
                  <c:v>402.5277488551169</c:v>
                </c:pt>
                <c:pt idx="638">
                  <c:v>403.94019461869794</c:v>
                </c:pt>
                <c:pt idx="639">
                  <c:v>405.28340863134741</c:v>
                </c:pt>
                <c:pt idx="640">
                  <c:v>406.8322623835615</c:v>
                </c:pt>
                <c:pt idx="641">
                  <c:v>409.00706371380653</c:v>
                </c:pt>
                <c:pt idx="642">
                  <c:v>411.76873388339624</c:v>
                </c:pt>
                <c:pt idx="643">
                  <c:v>414.45141463430099</c:v>
                </c:pt>
                <c:pt idx="644">
                  <c:v>416.73349529741</c:v>
                </c:pt>
                <c:pt idx="645">
                  <c:v>418.91170457742874</c:v>
                </c:pt>
                <c:pt idx="646">
                  <c:v>421.14985319536555</c:v>
                </c:pt>
                <c:pt idx="647">
                  <c:v>423.35030118147415</c:v>
                </c:pt>
                <c:pt idx="648">
                  <c:v>425.34105671749319</c:v>
                </c:pt>
                <c:pt idx="649">
                  <c:v>426.84141188042236</c:v>
                </c:pt>
                <c:pt idx="650">
                  <c:v>427.43741662102281</c:v>
                </c:pt>
                <c:pt idx="651">
                  <c:v>427.43741662102281</c:v>
                </c:pt>
                <c:pt idx="652">
                  <c:v>427.43741662102281</c:v>
                </c:pt>
                <c:pt idx="653">
                  <c:v>427.43741662102281</c:v>
                </c:pt>
                <c:pt idx="654">
                  <c:v>427.43741662102281</c:v>
                </c:pt>
                <c:pt idx="655">
                  <c:v>427.43741662102281</c:v>
                </c:pt>
                <c:pt idx="656">
                  <c:v>427.43741662102281</c:v>
                </c:pt>
                <c:pt idx="657">
                  <c:v>427.43741662102281</c:v>
                </c:pt>
                <c:pt idx="658">
                  <c:v>427.43741662102281</c:v>
                </c:pt>
                <c:pt idx="659">
                  <c:v>427.43741662102281</c:v>
                </c:pt>
                <c:pt idx="660">
                  <c:v>427.43741662102281</c:v>
                </c:pt>
                <c:pt idx="661">
                  <c:v>427.43741662102281</c:v>
                </c:pt>
                <c:pt idx="662">
                  <c:v>427.43741662102281</c:v>
                </c:pt>
                <c:pt idx="663">
                  <c:v>427.43741662102281</c:v>
                </c:pt>
                <c:pt idx="664">
                  <c:v>427.43741662102281</c:v>
                </c:pt>
                <c:pt idx="665">
                  <c:v>427.74159115819572</c:v>
                </c:pt>
                <c:pt idx="666">
                  <c:v>428.63304350797711</c:v>
                </c:pt>
                <c:pt idx="667">
                  <c:v>430.45538987698581</c:v>
                </c:pt>
                <c:pt idx="668">
                  <c:v>433.05581636160559</c:v>
                </c:pt>
                <c:pt idx="669">
                  <c:v>436.17766121081445</c:v>
                </c:pt>
                <c:pt idx="670">
                  <c:v>439.31928499189917</c:v>
                </c:pt>
                <c:pt idx="671">
                  <c:v>441.90925760695649</c:v>
                </c:pt>
                <c:pt idx="672">
                  <c:v>444.2853430249844</c:v>
                </c:pt>
                <c:pt idx="673">
                  <c:v>446.82247244705906</c:v>
                </c:pt>
                <c:pt idx="674">
                  <c:v>449.13072537781022</c:v>
                </c:pt>
                <c:pt idx="675">
                  <c:v>450.71790348403283</c:v>
                </c:pt>
                <c:pt idx="676">
                  <c:v>451.47636850924602</c:v>
                </c:pt>
                <c:pt idx="677">
                  <c:v>451.47636850924602</c:v>
                </c:pt>
                <c:pt idx="678">
                  <c:v>451.47636850924602</c:v>
                </c:pt>
                <c:pt idx="679">
                  <c:v>451.47636850924602</c:v>
                </c:pt>
                <c:pt idx="680">
                  <c:v>451.47636850924602</c:v>
                </c:pt>
                <c:pt idx="681">
                  <c:v>451.47636850924602</c:v>
                </c:pt>
                <c:pt idx="682">
                  <c:v>451.47636850924602</c:v>
                </c:pt>
                <c:pt idx="683">
                  <c:v>451.47636850924602</c:v>
                </c:pt>
                <c:pt idx="684">
                  <c:v>451.8269494546156</c:v>
                </c:pt>
                <c:pt idx="685">
                  <c:v>453.06155126998027</c:v>
                </c:pt>
                <c:pt idx="686">
                  <c:v>454.72606529565962</c:v>
                </c:pt>
                <c:pt idx="687">
                  <c:v>456.50321347295602</c:v>
                </c:pt>
                <c:pt idx="688">
                  <c:v>458.42467856502509</c:v>
                </c:pt>
                <c:pt idx="689">
                  <c:v>460.16896113768763</c:v>
                </c:pt>
                <c:pt idx="690">
                  <c:v>461.3675107944282</c:v>
                </c:pt>
                <c:pt idx="691">
                  <c:v>462.30088317858952</c:v>
                </c:pt>
                <c:pt idx="692">
                  <c:v>463.39923632038983</c:v>
                </c:pt>
                <c:pt idx="693">
                  <c:v>464.62484279727386</c:v>
                </c:pt>
                <c:pt idx="694">
                  <c:v>465.51932539476604</c:v>
                </c:pt>
                <c:pt idx="695">
                  <c:v>465.51932539476604</c:v>
                </c:pt>
                <c:pt idx="696">
                  <c:v>465.51932539476604</c:v>
                </c:pt>
                <c:pt idx="697">
                  <c:v>465.51932539476604</c:v>
                </c:pt>
                <c:pt idx="698">
                  <c:v>465.51932539476604</c:v>
                </c:pt>
                <c:pt idx="699">
                  <c:v>465.51932539476604</c:v>
                </c:pt>
                <c:pt idx="700">
                  <c:v>465.56557530013907</c:v>
                </c:pt>
                <c:pt idx="701">
                  <c:v>465.81866947505603</c:v>
                </c:pt>
                <c:pt idx="702">
                  <c:v>466.15569001692097</c:v>
                </c:pt>
                <c:pt idx="703">
                  <c:v>466.38270565430815</c:v>
                </c:pt>
                <c:pt idx="704">
                  <c:v>466.38270565430815</c:v>
                </c:pt>
                <c:pt idx="705">
                  <c:v>466.38270565430815</c:v>
                </c:pt>
                <c:pt idx="706">
                  <c:v>466.38270565430815</c:v>
                </c:pt>
                <c:pt idx="707">
                  <c:v>466.38270565430815</c:v>
                </c:pt>
                <c:pt idx="708">
                  <c:v>466.3842399041676</c:v>
                </c:pt>
                <c:pt idx="709">
                  <c:v>467.00957221933453</c:v>
                </c:pt>
                <c:pt idx="710">
                  <c:v>468.43785653705663</c:v>
                </c:pt>
                <c:pt idx="711">
                  <c:v>470.12956575394253</c:v>
                </c:pt>
                <c:pt idx="712">
                  <c:v>471.10051660291998</c:v>
                </c:pt>
                <c:pt idx="713">
                  <c:v>471.10051660291998</c:v>
                </c:pt>
                <c:pt idx="714">
                  <c:v>471.10051660291998</c:v>
                </c:pt>
                <c:pt idx="715">
                  <c:v>471.10051660291998</c:v>
                </c:pt>
                <c:pt idx="716">
                  <c:v>471.10051660291998</c:v>
                </c:pt>
                <c:pt idx="717">
                  <c:v>471.23446613084815</c:v>
                </c:pt>
                <c:pt idx="718">
                  <c:v>471.81092071537302</c:v>
                </c:pt>
                <c:pt idx="719">
                  <c:v>472.86488256533016</c:v>
                </c:pt>
                <c:pt idx="720">
                  <c:v>474.16366194962905</c:v>
                </c:pt>
                <c:pt idx="721">
                  <c:v>475.47710046335135</c:v>
                </c:pt>
                <c:pt idx="722">
                  <c:v>476.78408088899164</c:v>
                </c:pt>
                <c:pt idx="723">
                  <c:v>478.22253236752476</c:v>
                </c:pt>
                <c:pt idx="724">
                  <c:v>480.17701461834878</c:v>
                </c:pt>
                <c:pt idx="725">
                  <c:v>483.05915016932352</c:v>
                </c:pt>
                <c:pt idx="726">
                  <c:v>486.74476208980684</c:v>
                </c:pt>
                <c:pt idx="727">
                  <c:v>490.31907221323837</c:v>
                </c:pt>
                <c:pt idx="728">
                  <c:v>493.28182803566182</c:v>
                </c:pt>
                <c:pt idx="729">
                  <c:v>495.54384965158812</c:v>
                </c:pt>
                <c:pt idx="730">
                  <c:v>497.05133052216411</c:v>
                </c:pt>
                <c:pt idx="731">
                  <c:v>498.23005558521891</c:v>
                </c:pt>
                <c:pt idx="732">
                  <c:v>499.41560410450074</c:v>
                </c:pt>
                <c:pt idx="733">
                  <c:v>500.65920525042054</c:v>
                </c:pt>
                <c:pt idx="734">
                  <c:v>501.98854656320731</c:v>
                </c:pt>
                <c:pt idx="735">
                  <c:v>503.45941574745115</c:v>
                </c:pt>
                <c:pt idx="736">
                  <c:v>505.00612407218745</c:v>
                </c:pt>
                <c:pt idx="737">
                  <c:v>506.42423920678323</c:v>
                </c:pt>
                <c:pt idx="738">
                  <c:v>507.95530638037837</c:v>
                </c:pt>
                <c:pt idx="739">
                  <c:v>510.01689422646416</c:v>
                </c:pt>
                <c:pt idx="740">
                  <c:v>512.30873306961644</c:v>
                </c:pt>
                <c:pt idx="741">
                  <c:v>514.28672403122766</c:v>
                </c:pt>
                <c:pt idx="742">
                  <c:v>515.82968157753305</c:v>
                </c:pt>
                <c:pt idx="743">
                  <c:v>517.15864865273102</c:v>
                </c:pt>
                <c:pt idx="744">
                  <c:v>518.46263804324406</c:v>
                </c:pt>
                <c:pt idx="745">
                  <c:v>519.87919689114824</c:v>
                </c:pt>
                <c:pt idx="746">
                  <c:v>521.5856765313157</c:v>
                </c:pt>
                <c:pt idx="747">
                  <c:v>523.60373231215215</c:v>
                </c:pt>
                <c:pt idx="748">
                  <c:v>525.69701322977062</c:v>
                </c:pt>
                <c:pt idx="749">
                  <c:v>527.51330125919253</c:v>
                </c:pt>
                <c:pt idx="750">
                  <c:v>528.96727428609972</c:v>
                </c:pt>
                <c:pt idx="751">
                  <c:v>530.15921243168452</c:v>
                </c:pt>
                <c:pt idx="752">
                  <c:v>531.02446348420324</c:v>
                </c:pt>
                <c:pt idx="753">
                  <c:v>531.52586351423258</c:v>
                </c:pt>
                <c:pt idx="754">
                  <c:v>531.72146311021663</c:v>
                </c:pt>
                <c:pt idx="755">
                  <c:v>531.72146311021663</c:v>
                </c:pt>
                <c:pt idx="756">
                  <c:v>531.72146311021663</c:v>
                </c:pt>
                <c:pt idx="757">
                  <c:v>531.72146311021663</c:v>
                </c:pt>
                <c:pt idx="758">
                  <c:v>531.72146311021663</c:v>
                </c:pt>
                <c:pt idx="759">
                  <c:v>531.72146311021663</c:v>
                </c:pt>
                <c:pt idx="760">
                  <c:v>531.72146311021663</c:v>
                </c:pt>
                <c:pt idx="761">
                  <c:v>531.72146311021663</c:v>
                </c:pt>
                <c:pt idx="762">
                  <c:v>531.72146311021663</c:v>
                </c:pt>
                <c:pt idx="763">
                  <c:v>531.72146311021663</c:v>
                </c:pt>
                <c:pt idx="764">
                  <c:v>532.11759282229832</c:v>
                </c:pt>
                <c:pt idx="765">
                  <c:v>533.23930097759001</c:v>
                </c:pt>
                <c:pt idx="766">
                  <c:v>534.83375285402849</c:v>
                </c:pt>
                <c:pt idx="767">
                  <c:v>536.75503383186754</c:v>
                </c:pt>
                <c:pt idx="768">
                  <c:v>539.18459554093852</c:v>
                </c:pt>
                <c:pt idx="769">
                  <c:v>542.56096962164054</c:v>
                </c:pt>
                <c:pt idx="770">
                  <c:v>546.94055855352815</c:v>
                </c:pt>
                <c:pt idx="771">
                  <c:v>551.9183569617943</c:v>
                </c:pt>
                <c:pt idx="772">
                  <c:v>557.02814716731461</c:v>
                </c:pt>
                <c:pt idx="773">
                  <c:v>561.93547223834287</c:v>
                </c:pt>
                <c:pt idx="774">
                  <c:v>566.98366881040624</c:v>
                </c:pt>
                <c:pt idx="775">
                  <c:v>572.13625271897968</c:v>
                </c:pt>
                <c:pt idx="776">
                  <c:v>576.79981507509024</c:v>
                </c:pt>
                <c:pt idx="777">
                  <c:v>581.06972823375406</c:v>
                </c:pt>
                <c:pt idx="778">
                  <c:v>585.18557608092772</c:v>
                </c:pt>
                <c:pt idx="779">
                  <c:v>589.0366822217087</c:v>
                </c:pt>
                <c:pt idx="780">
                  <c:v>592.53870420386431</c:v>
                </c:pt>
                <c:pt idx="781">
                  <c:v>595.72275310801047</c:v>
                </c:pt>
                <c:pt idx="782">
                  <c:v>598.63140230299621</c:v>
                </c:pt>
                <c:pt idx="783">
                  <c:v>601.39031075714217</c:v>
                </c:pt>
                <c:pt idx="784">
                  <c:v>604.28941686330995</c:v>
                </c:pt>
                <c:pt idx="785">
                  <c:v>607.42132360858329</c:v>
                </c:pt>
                <c:pt idx="786">
                  <c:v>610.41697205360379</c:v>
                </c:pt>
                <c:pt idx="787">
                  <c:v>613.0232050257481</c:v>
                </c:pt>
                <c:pt idx="788">
                  <c:v>615.44435803003353</c:v>
                </c:pt>
                <c:pt idx="789">
                  <c:v>617.9831103780017</c:v>
                </c:pt>
                <c:pt idx="790">
                  <c:v>620.72784197055648</c:v>
                </c:pt>
                <c:pt idx="791">
                  <c:v>623.30582731764275</c:v>
                </c:pt>
                <c:pt idx="792">
                  <c:v>624.70092831383556</c:v>
                </c:pt>
                <c:pt idx="793">
                  <c:v>624.70092831383556</c:v>
                </c:pt>
                <c:pt idx="794">
                  <c:v>624.70092831383556</c:v>
                </c:pt>
                <c:pt idx="795">
                  <c:v>624.70092831383556</c:v>
                </c:pt>
                <c:pt idx="796">
                  <c:v>624.70092831383556</c:v>
                </c:pt>
                <c:pt idx="797">
                  <c:v>624.70092831383556</c:v>
                </c:pt>
                <c:pt idx="798">
                  <c:v>624.70092831383556</c:v>
                </c:pt>
                <c:pt idx="799">
                  <c:v>624.70092831383556</c:v>
                </c:pt>
                <c:pt idx="800">
                  <c:v>625.61286231835072</c:v>
                </c:pt>
                <c:pt idx="801">
                  <c:v>627.60857389732041</c:v>
                </c:pt>
                <c:pt idx="802">
                  <c:v>631.14037590392354</c:v>
                </c:pt>
                <c:pt idx="803">
                  <c:v>635.86342962861022</c:v>
                </c:pt>
                <c:pt idx="804">
                  <c:v>640.39810116927572</c:v>
                </c:pt>
                <c:pt idx="805">
                  <c:v>643.65390814957061</c:v>
                </c:pt>
                <c:pt idx="806">
                  <c:v>645.61080567495867</c:v>
                </c:pt>
                <c:pt idx="807">
                  <c:v>646.55617587886911</c:v>
                </c:pt>
                <c:pt idx="808">
                  <c:v>646.68420537425106</c:v>
                </c:pt>
                <c:pt idx="809">
                  <c:v>646.68420537425106</c:v>
                </c:pt>
                <c:pt idx="810">
                  <c:v>646.68420537425106</c:v>
                </c:pt>
                <c:pt idx="811">
                  <c:v>646.68420537425106</c:v>
                </c:pt>
                <c:pt idx="812">
                  <c:v>646.68420537425106</c:v>
                </c:pt>
                <c:pt idx="813">
                  <c:v>646.68420537425106</c:v>
                </c:pt>
                <c:pt idx="814">
                  <c:v>646.68420537425106</c:v>
                </c:pt>
                <c:pt idx="815">
                  <c:v>646.68420537425106</c:v>
                </c:pt>
                <c:pt idx="816">
                  <c:v>646.68420537425106</c:v>
                </c:pt>
                <c:pt idx="817">
                  <c:v>646.68420537425106</c:v>
                </c:pt>
                <c:pt idx="818">
                  <c:v>646.68420537425106</c:v>
                </c:pt>
                <c:pt idx="819">
                  <c:v>647.44341170706014</c:v>
                </c:pt>
                <c:pt idx="820">
                  <c:v>649.09218020028584</c:v>
                </c:pt>
                <c:pt idx="821">
                  <c:v>651.29193087084138</c:v>
                </c:pt>
                <c:pt idx="822">
                  <c:v>653.69776973626483</c:v>
                </c:pt>
                <c:pt idx="823">
                  <c:v>656.15993119073573</c:v>
                </c:pt>
                <c:pt idx="824">
                  <c:v>658.54803522720306</c:v>
                </c:pt>
                <c:pt idx="825">
                  <c:v>660.92680897941273</c:v>
                </c:pt>
                <c:pt idx="826">
                  <c:v>663.36829849177752</c:v>
                </c:pt>
                <c:pt idx="827">
                  <c:v>666.01204543443885</c:v>
                </c:pt>
                <c:pt idx="828">
                  <c:v>669.14336098140575</c:v>
                </c:pt>
                <c:pt idx="829">
                  <c:v>672.65723545049207</c:v>
                </c:pt>
                <c:pt idx="830">
                  <c:v>676.04580159798672</c:v>
                </c:pt>
                <c:pt idx="831">
                  <c:v>678.794433888968</c:v>
                </c:pt>
                <c:pt idx="832">
                  <c:v>680.87460422770209</c:v>
                </c:pt>
                <c:pt idx="833">
                  <c:v>682.76434806288614</c:v>
                </c:pt>
                <c:pt idx="834">
                  <c:v>684.71627234640255</c:v>
                </c:pt>
                <c:pt idx="835">
                  <c:v>686.64509480302149</c:v>
                </c:pt>
                <c:pt idx="836">
                  <c:v>688.60256504836138</c:v>
                </c:pt>
                <c:pt idx="837">
                  <c:v>690.80075781633002</c:v>
                </c:pt>
                <c:pt idx="838">
                  <c:v>693.20143288623251</c:v>
                </c:pt>
                <c:pt idx="839">
                  <c:v>695.62949821274776</c:v>
                </c:pt>
                <c:pt idx="840">
                  <c:v>698.23628653239223</c:v>
                </c:pt>
                <c:pt idx="841">
                  <c:v>701.20118239110798</c:v>
                </c:pt>
                <c:pt idx="842">
                  <c:v>704.26345309616534</c:v>
                </c:pt>
                <c:pt idx="843">
                  <c:v>706.98734898732232</c:v>
                </c:pt>
                <c:pt idx="844">
                  <c:v>709.26356470236522</c:v>
                </c:pt>
                <c:pt idx="845">
                  <c:v>711.32708468698411</c:v>
                </c:pt>
                <c:pt idx="846">
                  <c:v>713.47045489927814</c:v>
                </c:pt>
                <c:pt idx="847">
                  <c:v>716.00519533125748</c:v>
                </c:pt>
                <c:pt idx="848">
                  <c:v>719.17201763567346</c:v>
                </c:pt>
                <c:pt idx="849">
                  <c:v>722.7512867923457</c:v>
                </c:pt>
                <c:pt idx="850">
                  <c:v>726.16073068538105</c:v>
                </c:pt>
                <c:pt idx="851">
                  <c:v>729.21806380466705</c:v>
                </c:pt>
                <c:pt idx="852">
                  <c:v>732.18400334260423</c:v>
                </c:pt>
                <c:pt idx="853">
                  <c:v>735.1279256249959</c:v>
                </c:pt>
                <c:pt idx="854">
                  <c:v>737.85788365331712</c:v>
                </c:pt>
                <c:pt idx="855">
                  <c:v>740.3148721935994</c:v>
                </c:pt>
                <c:pt idx="856">
                  <c:v>743.00055841162805</c:v>
                </c:pt>
                <c:pt idx="857">
                  <c:v>746.51323028902357</c:v>
                </c:pt>
                <c:pt idx="858">
                  <c:v>750.58466482706945</c:v>
                </c:pt>
                <c:pt idx="859">
                  <c:v>754.50431092523672</c:v>
                </c:pt>
                <c:pt idx="860">
                  <c:v>758.3911343461433</c:v>
                </c:pt>
                <c:pt idx="861">
                  <c:v>763.21502064062611</c:v>
                </c:pt>
                <c:pt idx="862">
                  <c:v>768.85523637348126</c:v>
                </c:pt>
                <c:pt idx="863">
                  <c:v>773.88381861399182</c:v>
                </c:pt>
                <c:pt idx="864">
                  <c:v>778.0101492286135</c:v>
                </c:pt>
                <c:pt idx="865">
                  <c:v>782.24002343294592</c:v>
                </c:pt>
                <c:pt idx="866">
                  <c:v>787.21363278255228</c:v>
                </c:pt>
                <c:pt idx="867">
                  <c:v>792.42608947392307</c:v>
                </c:pt>
                <c:pt idx="868">
                  <c:v>796.83334707231836</c:v>
                </c:pt>
                <c:pt idx="869">
                  <c:v>800.20684861111511</c:v>
                </c:pt>
                <c:pt idx="870">
                  <c:v>803.02945153831979</c:v>
                </c:pt>
                <c:pt idx="871">
                  <c:v>805.64357158670725</c:v>
                </c:pt>
                <c:pt idx="872">
                  <c:v>808.09085395595309</c:v>
                </c:pt>
                <c:pt idx="873">
                  <c:v>810.19110805682499</c:v>
                </c:pt>
                <c:pt idx="874">
                  <c:v>811.75765833243565</c:v>
                </c:pt>
                <c:pt idx="875">
                  <c:v>812.78121696668984</c:v>
                </c:pt>
                <c:pt idx="876">
                  <c:v>813.63586976684076</c:v>
                </c:pt>
                <c:pt idx="877">
                  <c:v>814.95381977256784</c:v>
                </c:pt>
                <c:pt idx="878">
                  <c:v>817.00361225081656</c:v>
                </c:pt>
                <c:pt idx="879">
                  <c:v>819.16097406063022</c:v>
                </c:pt>
                <c:pt idx="880">
                  <c:v>820.63856044549982</c:v>
                </c:pt>
                <c:pt idx="881">
                  <c:v>822.04430199788919</c:v>
                </c:pt>
                <c:pt idx="882">
                  <c:v>824.20867158718693</c:v>
                </c:pt>
                <c:pt idx="883">
                  <c:v>826.80658613204014</c:v>
                </c:pt>
                <c:pt idx="884">
                  <c:v>829.56646422289737</c:v>
                </c:pt>
                <c:pt idx="885">
                  <c:v>832.50152839633881</c:v>
                </c:pt>
                <c:pt idx="886">
                  <c:v>835.41853141960462</c:v>
                </c:pt>
                <c:pt idx="887">
                  <c:v>838.10987319218725</c:v>
                </c:pt>
                <c:pt idx="888">
                  <c:v>840.43958667918446</c:v>
                </c:pt>
                <c:pt idx="889">
                  <c:v>842.31078748917366</c:v>
                </c:pt>
                <c:pt idx="890">
                  <c:v>843.63028970750258</c:v>
                </c:pt>
                <c:pt idx="891">
                  <c:v>844.38833809546077</c:v>
                </c:pt>
                <c:pt idx="892">
                  <c:v>844.81379430693823</c:v>
                </c:pt>
                <c:pt idx="893">
                  <c:v>845.28919518182477</c:v>
                </c:pt>
                <c:pt idx="894">
                  <c:v>846.11609097339249</c:v>
                </c:pt>
                <c:pt idx="895">
                  <c:v>847.44809262310616</c:v>
                </c:pt>
                <c:pt idx="896">
                  <c:v>849.22779882416398</c:v>
                </c:pt>
                <c:pt idx="897">
                  <c:v>851.21654339538281</c:v>
                </c:pt>
                <c:pt idx="898">
                  <c:v>853.13025856773788</c:v>
                </c:pt>
                <c:pt idx="899">
                  <c:v>854.74506805368799</c:v>
                </c:pt>
                <c:pt idx="900">
                  <c:v>855.83663171728438</c:v>
                </c:pt>
                <c:pt idx="901">
                  <c:v>855.83663171728438</c:v>
                </c:pt>
                <c:pt idx="902">
                  <c:v>855.83663171728438</c:v>
                </c:pt>
                <c:pt idx="903">
                  <c:v>855.83663171728438</c:v>
                </c:pt>
                <c:pt idx="904">
                  <c:v>855.83663171728438</c:v>
                </c:pt>
                <c:pt idx="905">
                  <c:v>855.83663171728438</c:v>
                </c:pt>
                <c:pt idx="906">
                  <c:v>855.83663171728438</c:v>
                </c:pt>
                <c:pt idx="907">
                  <c:v>856.74856572179954</c:v>
                </c:pt>
                <c:pt idx="908">
                  <c:v>858.74427730076923</c:v>
                </c:pt>
                <c:pt idx="909">
                  <c:v>862.27607930737236</c:v>
                </c:pt>
                <c:pt idx="910">
                  <c:v>866.99913303205904</c:v>
                </c:pt>
                <c:pt idx="911">
                  <c:v>871.53380457272453</c:v>
                </c:pt>
                <c:pt idx="912">
                  <c:v>875.09506368079724</c:v>
                </c:pt>
                <c:pt idx="913">
                  <c:v>878.792905268141</c:v>
                </c:pt>
                <c:pt idx="914">
                  <c:v>883.17692985097631</c:v>
                </c:pt>
                <c:pt idx="915">
                  <c:v>887.07980771512928</c:v>
                </c:pt>
                <c:pt idx="916">
                  <c:v>890.00706156606395</c:v>
                </c:pt>
                <c:pt idx="917">
                  <c:v>892.18827819785622</c:v>
                </c:pt>
                <c:pt idx="918">
                  <c:v>894.22868076104112</c:v>
                </c:pt>
                <c:pt idx="919">
                  <c:v>896.80250201511251</c:v>
                </c:pt>
                <c:pt idx="920">
                  <c:v>900.2335046546026</c:v>
                </c:pt>
                <c:pt idx="921">
                  <c:v>904.50527668905158</c:v>
                </c:pt>
                <c:pt idx="922">
                  <c:v>908.95250705815636</c:v>
                </c:pt>
                <c:pt idx="923">
                  <c:v>912.3502909890218</c:v>
                </c:pt>
                <c:pt idx="924">
                  <c:v>913.82677658226748</c:v>
                </c:pt>
                <c:pt idx="925">
                  <c:v>914.37607581128213</c:v>
                </c:pt>
                <c:pt idx="926">
                  <c:v>915.23807057978991</c:v>
                </c:pt>
                <c:pt idx="927">
                  <c:v>916.42313229707804</c:v>
                </c:pt>
                <c:pt idx="928">
                  <c:v>917.79072615091593</c:v>
                </c:pt>
                <c:pt idx="929">
                  <c:v>919.27629982550934</c:v>
                </c:pt>
                <c:pt idx="930">
                  <c:v>920.77626118041212</c:v>
                </c:pt>
                <c:pt idx="931">
                  <c:v>922.22089223807598</c:v>
                </c:pt>
                <c:pt idx="932">
                  <c:v>923.46999656800995</c:v>
                </c:pt>
                <c:pt idx="933">
                  <c:v>924.31171579557713</c:v>
                </c:pt>
                <c:pt idx="934">
                  <c:v>924.83894031646003</c:v>
                </c:pt>
                <c:pt idx="935">
                  <c:v>925.45650901893043</c:v>
                </c:pt>
                <c:pt idx="936">
                  <c:v>926.33744814259273</c:v>
                </c:pt>
                <c:pt idx="937">
                  <c:v>927.35557461449537</c:v>
                </c:pt>
                <c:pt idx="938">
                  <c:v>928.35031632592813</c:v>
                </c:pt>
                <c:pt idx="939">
                  <c:v>929.35070299029735</c:v>
                </c:pt>
                <c:pt idx="940">
                  <c:v>930.55020943864861</c:v>
                </c:pt>
                <c:pt idx="941">
                  <c:v>931.95939518875525</c:v>
                </c:pt>
                <c:pt idx="942">
                  <c:v>933.45704855463362</c:v>
                </c:pt>
                <c:pt idx="943">
                  <c:v>935.04568475782582</c:v>
                </c:pt>
                <c:pt idx="944">
                  <c:v>936.76231310259311</c:v>
                </c:pt>
                <c:pt idx="945">
                  <c:v>938.77043588788081</c:v>
                </c:pt>
                <c:pt idx="946">
                  <c:v>941.22369338183978</c:v>
                </c:pt>
                <c:pt idx="947">
                  <c:v>943.79789785195703</c:v>
                </c:pt>
                <c:pt idx="948">
                  <c:v>945.995578587968</c:v>
                </c:pt>
                <c:pt idx="949">
                  <c:v>947.45651585052474</c:v>
                </c:pt>
                <c:pt idx="950">
                  <c:v>947.7010315053476</c:v>
                </c:pt>
                <c:pt idx="951">
                  <c:v>947.7010315053476</c:v>
                </c:pt>
                <c:pt idx="952">
                  <c:v>947.7010315053476</c:v>
                </c:pt>
                <c:pt idx="953">
                  <c:v>947.7010315053476</c:v>
                </c:pt>
                <c:pt idx="954">
                  <c:v>947.7010315053476</c:v>
                </c:pt>
                <c:pt idx="955">
                  <c:v>947.7010315053476</c:v>
                </c:pt>
                <c:pt idx="956">
                  <c:v>947.7010315053476</c:v>
                </c:pt>
                <c:pt idx="957">
                  <c:v>947.7010315053476</c:v>
                </c:pt>
                <c:pt idx="958">
                  <c:v>948.63958955736155</c:v>
                </c:pt>
                <c:pt idx="959">
                  <c:v>951.26832485355442</c:v>
                </c:pt>
                <c:pt idx="960">
                  <c:v>955.61420020796311</c:v>
                </c:pt>
                <c:pt idx="961">
                  <c:v>961.18892848991186</c:v>
                </c:pt>
                <c:pt idx="962">
                  <c:v>967.00183226984109</c:v>
                </c:pt>
                <c:pt idx="963">
                  <c:v>972.14656397774024</c:v>
                </c:pt>
                <c:pt idx="964">
                  <c:v>976.09291057681287</c:v>
                </c:pt>
                <c:pt idx="965">
                  <c:v>978.80488694828136</c:v>
                </c:pt>
                <c:pt idx="966">
                  <c:v>980.62821872476366</c:v>
                </c:pt>
                <c:pt idx="967">
                  <c:v>981.96839131013485</c:v>
                </c:pt>
                <c:pt idx="968">
                  <c:v>982.93545336287264</c:v>
                </c:pt>
                <c:pt idx="969">
                  <c:v>983.28389534652479</c:v>
                </c:pt>
                <c:pt idx="970">
                  <c:v>983.28389534652479</c:v>
                </c:pt>
                <c:pt idx="971">
                  <c:v>983.28389534652479</c:v>
                </c:pt>
                <c:pt idx="972">
                  <c:v>983.28389534652479</c:v>
                </c:pt>
                <c:pt idx="973">
                  <c:v>983.28389534652479</c:v>
                </c:pt>
                <c:pt idx="974">
                  <c:v>983.28389534652479</c:v>
                </c:pt>
                <c:pt idx="975">
                  <c:v>983.28389534652479</c:v>
                </c:pt>
                <c:pt idx="976">
                  <c:v>983.28389534652479</c:v>
                </c:pt>
                <c:pt idx="977">
                  <c:v>983.28389534652479</c:v>
                </c:pt>
                <c:pt idx="978">
                  <c:v>983.28389534652479</c:v>
                </c:pt>
                <c:pt idx="979">
                  <c:v>983.28389534652479</c:v>
                </c:pt>
                <c:pt idx="980">
                  <c:v>983.28389534652479</c:v>
                </c:pt>
                <c:pt idx="981">
                  <c:v>983.28389534652479</c:v>
                </c:pt>
                <c:pt idx="982">
                  <c:v>983.28389534652479</c:v>
                </c:pt>
                <c:pt idx="983">
                  <c:v>983.28389534652479</c:v>
                </c:pt>
                <c:pt idx="984">
                  <c:v>983.28389534652479</c:v>
                </c:pt>
                <c:pt idx="985">
                  <c:v>983.28389534652479</c:v>
                </c:pt>
                <c:pt idx="986">
                  <c:v>983.28389534652479</c:v>
                </c:pt>
                <c:pt idx="987">
                  <c:v>983.28389534652479</c:v>
                </c:pt>
                <c:pt idx="988">
                  <c:v>983.28389534652479</c:v>
                </c:pt>
                <c:pt idx="989">
                  <c:v>983.28389534652479</c:v>
                </c:pt>
                <c:pt idx="990">
                  <c:v>983.28389534652479</c:v>
                </c:pt>
                <c:pt idx="991">
                  <c:v>983.28389534652479</c:v>
                </c:pt>
                <c:pt idx="992">
                  <c:v>983.28389534652479</c:v>
                </c:pt>
                <c:pt idx="993">
                  <c:v>983.28389534652479</c:v>
                </c:pt>
                <c:pt idx="994">
                  <c:v>983.28389534652479</c:v>
                </c:pt>
                <c:pt idx="995">
                  <c:v>983.28389534652479</c:v>
                </c:pt>
                <c:pt idx="996">
                  <c:v>983.28389534652479</c:v>
                </c:pt>
                <c:pt idx="997">
                  <c:v>983.28389534652479</c:v>
                </c:pt>
                <c:pt idx="998">
                  <c:v>983.28389534652479</c:v>
                </c:pt>
                <c:pt idx="999">
                  <c:v>983.28389534652479</c:v>
                </c:pt>
                <c:pt idx="1000">
                  <c:v>983.28389534652479</c:v>
                </c:pt>
                <c:pt idx="1001">
                  <c:v>983.28389534652479</c:v>
                </c:pt>
                <c:pt idx="1002">
                  <c:v>983.28389534652479</c:v>
                </c:pt>
                <c:pt idx="1003">
                  <c:v>983.28389534652479</c:v>
                </c:pt>
                <c:pt idx="1004">
                  <c:v>983.28389534652479</c:v>
                </c:pt>
                <c:pt idx="1005">
                  <c:v>983.28389534652479</c:v>
                </c:pt>
                <c:pt idx="1006">
                  <c:v>983.28389534652479</c:v>
                </c:pt>
                <c:pt idx="1007">
                  <c:v>983.28389534652479</c:v>
                </c:pt>
                <c:pt idx="1008">
                  <c:v>983.28389534652479</c:v>
                </c:pt>
                <c:pt idx="1009">
                  <c:v>983.28389534652479</c:v>
                </c:pt>
                <c:pt idx="1010">
                  <c:v>983.28389534652479</c:v>
                </c:pt>
                <c:pt idx="1011">
                  <c:v>983.28389534652479</c:v>
                </c:pt>
                <c:pt idx="1012">
                  <c:v>983.28389534652479</c:v>
                </c:pt>
                <c:pt idx="1013">
                  <c:v>983.28389534652479</c:v>
                </c:pt>
                <c:pt idx="1014">
                  <c:v>983.28389534652479</c:v>
                </c:pt>
                <c:pt idx="1015">
                  <c:v>983.28389534652479</c:v>
                </c:pt>
                <c:pt idx="1016">
                  <c:v>983.28389534652479</c:v>
                </c:pt>
                <c:pt idx="1017">
                  <c:v>983.28389534652479</c:v>
                </c:pt>
                <c:pt idx="1018">
                  <c:v>983.28389534652479</c:v>
                </c:pt>
                <c:pt idx="1019">
                  <c:v>983.28389534652479</c:v>
                </c:pt>
                <c:pt idx="1020">
                  <c:v>983.28389534652479</c:v>
                </c:pt>
                <c:pt idx="1021">
                  <c:v>983.28389534652479</c:v>
                </c:pt>
                <c:pt idx="1022">
                  <c:v>983.28389534652479</c:v>
                </c:pt>
                <c:pt idx="1023">
                  <c:v>983.28389534652479</c:v>
                </c:pt>
                <c:pt idx="1024">
                  <c:v>983.28389534652479</c:v>
                </c:pt>
                <c:pt idx="1025">
                  <c:v>983.28389534652479</c:v>
                </c:pt>
                <c:pt idx="1026">
                  <c:v>983.30686760058813</c:v>
                </c:pt>
                <c:pt idx="1027">
                  <c:v>983.52095652617857</c:v>
                </c:pt>
                <c:pt idx="1028">
                  <c:v>984.32938108042504</c:v>
                </c:pt>
                <c:pt idx="1029">
                  <c:v>986.03334480138017</c:v>
                </c:pt>
                <c:pt idx="1030">
                  <c:v>988.43195726907925</c:v>
                </c:pt>
                <c:pt idx="1031">
                  <c:v>991.12952605958071</c:v>
                </c:pt>
                <c:pt idx="1032">
                  <c:v>993.98280419242838</c:v>
                </c:pt>
                <c:pt idx="1033">
                  <c:v>997.02418466636914</c:v>
                </c:pt>
                <c:pt idx="1034">
                  <c:v>1000.1711305941137</c:v>
                </c:pt>
                <c:pt idx="1035">
                  <c:v>1003.1897734615471</c:v>
                </c:pt>
                <c:pt idx="1036">
                  <c:v>1005.9925227014528</c:v>
                </c:pt>
                <c:pt idx="1037">
                  <c:v>1008.7831230139213</c:v>
                </c:pt>
                <c:pt idx="1038">
                  <c:v>1011.8922753416352</c:v>
                </c:pt>
                <c:pt idx="1039">
                  <c:v>1015.4397470552021</c:v>
                </c:pt>
                <c:pt idx="1040">
                  <c:v>1019.2224014760924</c:v>
                </c:pt>
                <c:pt idx="1041">
                  <c:v>1022.8596342956222</c:v>
                </c:pt>
                <c:pt idx="1042">
                  <c:v>1025.9563102148679</c:v>
                </c:pt>
                <c:pt idx="1043">
                  <c:v>1028.3591029355018</c:v>
                </c:pt>
                <c:pt idx="1044">
                  <c:v>1030.2466023260815</c:v>
                </c:pt>
                <c:pt idx="1045">
                  <c:v>1031.9599925193188</c:v>
                </c:pt>
                <c:pt idx="1046">
                  <c:v>1033.7130191983326</c:v>
                </c:pt>
                <c:pt idx="1047">
                  <c:v>1035.3852248041524</c:v>
                </c:pt>
                <c:pt idx="1048">
                  <c:v>1036.6265516399721</c:v>
                </c:pt>
                <c:pt idx="1049">
                  <c:v>1037.112677264068</c:v>
                </c:pt>
                <c:pt idx="1050">
                  <c:v>1037.112677264068</c:v>
                </c:pt>
                <c:pt idx="1051">
                  <c:v>1037.112677264068</c:v>
                </c:pt>
                <c:pt idx="1052">
                  <c:v>1037.112677264068</c:v>
                </c:pt>
                <c:pt idx="1053">
                  <c:v>1037.112677264068</c:v>
                </c:pt>
                <c:pt idx="1054">
                  <c:v>1037.112677264068</c:v>
                </c:pt>
                <c:pt idx="1055">
                  <c:v>1037.112677264068</c:v>
                </c:pt>
                <c:pt idx="1056">
                  <c:v>1037.112677264068</c:v>
                </c:pt>
                <c:pt idx="1057">
                  <c:v>1037.112677264068</c:v>
                </c:pt>
                <c:pt idx="1058">
                  <c:v>1037.112677264068</c:v>
                </c:pt>
                <c:pt idx="1059">
                  <c:v>1037.112677264068</c:v>
                </c:pt>
                <c:pt idx="1060">
                  <c:v>1037.112677264068</c:v>
                </c:pt>
                <c:pt idx="1061">
                  <c:v>1037.112677264068</c:v>
                </c:pt>
                <c:pt idx="1062">
                  <c:v>1037.2757996357159</c:v>
                </c:pt>
                <c:pt idx="1063">
                  <c:v>1037.7961575026284</c:v>
                </c:pt>
                <c:pt idx="1064">
                  <c:v>1038.9346500368529</c:v>
                </c:pt>
                <c:pt idx="1065">
                  <c:v>1040.7825776366738</c:v>
                </c:pt>
                <c:pt idx="1066">
                  <c:v>1042.708578767943</c:v>
                </c:pt>
                <c:pt idx="1067">
                  <c:v>1044.0450646452871</c:v>
                </c:pt>
                <c:pt idx="1068">
                  <c:v>1045.028700243292</c:v>
                </c:pt>
                <c:pt idx="1069">
                  <c:v>1046.3289996533529</c:v>
                </c:pt>
                <c:pt idx="1070">
                  <c:v>1048.3147420714818</c:v>
                </c:pt>
                <c:pt idx="1071">
                  <c:v>1051.022673724477</c:v>
                </c:pt>
                <c:pt idx="1072">
                  <c:v>1054.5033000289814</c:v>
                </c:pt>
                <c:pt idx="1073">
                  <c:v>1059.0224834137668</c:v>
                </c:pt>
                <c:pt idx="1074">
                  <c:v>1064.670754033029</c:v>
                </c:pt>
                <c:pt idx="1075">
                  <c:v>1070.9421981384637</c:v>
                </c:pt>
                <c:pt idx="1076">
                  <c:v>1077.0985401896896</c:v>
                </c:pt>
                <c:pt idx="1077">
                  <c:v>1082.767952711115</c:v>
                </c:pt>
                <c:pt idx="1078">
                  <c:v>1088.0520513514441</c:v>
                </c:pt>
                <c:pt idx="1079">
                  <c:v>1092.9737747162631</c:v>
                </c:pt>
                <c:pt idx="1080">
                  <c:v>1097.0361419275496</c:v>
                </c:pt>
                <c:pt idx="1081">
                  <c:v>1099.8130447167141</c:v>
                </c:pt>
                <c:pt idx="1082">
                  <c:v>1101.172547655216</c:v>
                </c:pt>
                <c:pt idx="1083">
                  <c:v>1101.3652124793214</c:v>
                </c:pt>
                <c:pt idx="1084">
                  <c:v>1101.4185263566092</c:v>
                </c:pt>
                <c:pt idx="1085">
                  <c:v>1102.2871525039898</c:v>
                </c:pt>
                <c:pt idx="1086">
                  <c:v>1103.9574692801814</c:v>
                </c:pt>
                <c:pt idx="1087">
                  <c:v>1105.9368177183437</c:v>
                </c:pt>
                <c:pt idx="1088">
                  <c:v>1107.9227539707645</c:v>
                </c:pt>
                <c:pt idx="1089">
                  <c:v>1109.8438846532508</c:v>
                </c:pt>
                <c:pt idx="1090">
                  <c:v>1111.8331769490705</c:v>
                </c:pt>
                <c:pt idx="1091">
                  <c:v>1114.2775508109301</c:v>
                </c:pt>
                <c:pt idx="1092">
                  <c:v>1117.5682619370409</c:v>
                </c:pt>
                <c:pt idx="1093">
                  <c:v>1121.5386400870589</c:v>
                </c:pt>
                <c:pt idx="1094">
                  <c:v>1125.4345564550924</c:v>
                </c:pt>
                <c:pt idx="1095">
                  <c:v>1128.6973048735729</c:v>
                </c:pt>
                <c:pt idx="1096">
                  <c:v>1131.1885153192336</c:v>
                </c:pt>
                <c:pt idx="1097">
                  <c:v>1132.75123416257</c:v>
                </c:pt>
                <c:pt idx="1098">
                  <c:v>1133.1746476669628</c:v>
                </c:pt>
                <c:pt idx="1099">
                  <c:v>1133.1746476669628</c:v>
                </c:pt>
                <c:pt idx="1100">
                  <c:v>1133.2776158237839</c:v>
                </c:pt>
                <c:pt idx="1101">
                  <c:v>1134.4725182083896</c:v>
                </c:pt>
                <c:pt idx="1102">
                  <c:v>1136.926263202274</c:v>
                </c:pt>
                <c:pt idx="1103">
                  <c:v>1140.6942430829406</c:v>
                </c:pt>
                <c:pt idx="1104">
                  <c:v>1145.3035934357781</c:v>
                </c:pt>
                <c:pt idx="1105">
                  <c:v>1149.6369313132163</c:v>
                </c:pt>
                <c:pt idx="1106">
                  <c:v>1152.9013213869905</c:v>
                </c:pt>
                <c:pt idx="1107">
                  <c:v>1154.9961971989433</c:v>
                </c:pt>
                <c:pt idx="1108">
                  <c:v>1155.983845238236</c:v>
                </c:pt>
                <c:pt idx="1109">
                  <c:v>1156.4312056112235</c:v>
                </c:pt>
                <c:pt idx="1110">
                  <c:v>1157.4319189027533</c:v>
                </c:pt>
                <c:pt idx="1111">
                  <c:v>1159.7321474869984</c:v>
                </c:pt>
                <c:pt idx="1112">
                  <c:v>1163.7811596690433</c:v>
                </c:pt>
                <c:pt idx="1113">
                  <c:v>1169.5220039085068</c:v>
                </c:pt>
                <c:pt idx="1114">
                  <c:v>1175.6337282502984</c:v>
                </c:pt>
                <c:pt idx="1115">
                  <c:v>1180.5499812971807</c:v>
                </c:pt>
                <c:pt idx="1116">
                  <c:v>1183.8805657740406</c:v>
                </c:pt>
                <c:pt idx="1117">
                  <c:v>1185.8804589197207</c:v>
                </c:pt>
                <c:pt idx="1118">
                  <c:v>1186.9068520192047</c:v>
                </c:pt>
                <c:pt idx="1119">
                  <c:v>1187.7411549093674</c:v>
                </c:pt>
                <c:pt idx="1120">
                  <c:v>1188.9864661702704</c:v>
                </c:pt>
                <c:pt idx="1121">
                  <c:v>1190.4265310289486</c:v>
                </c:pt>
                <c:pt idx="1122">
                  <c:v>1191.3366850756768</c:v>
                </c:pt>
                <c:pt idx="1123">
                  <c:v>1191.3366850756768</c:v>
                </c:pt>
                <c:pt idx="1124">
                  <c:v>1191.3366850756768</c:v>
                </c:pt>
                <c:pt idx="1125">
                  <c:v>1191.3366850756768</c:v>
                </c:pt>
                <c:pt idx="1126">
                  <c:v>1191.3366850756768</c:v>
                </c:pt>
                <c:pt idx="1127">
                  <c:v>1191.3366850756768</c:v>
                </c:pt>
                <c:pt idx="1128">
                  <c:v>1191.3366850756768</c:v>
                </c:pt>
                <c:pt idx="1129">
                  <c:v>1191.3366850756768</c:v>
                </c:pt>
                <c:pt idx="1130">
                  <c:v>1191.3366850756768</c:v>
                </c:pt>
                <c:pt idx="1131">
                  <c:v>1191.3366850756768</c:v>
                </c:pt>
                <c:pt idx="1132">
                  <c:v>1191.3366850756768</c:v>
                </c:pt>
                <c:pt idx="1133">
                  <c:v>1191.3366850756768</c:v>
                </c:pt>
                <c:pt idx="1134">
                  <c:v>1191.3366850756768</c:v>
                </c:pt>
                <c:pt idx="1135">
                  <c:v>1191.3366850756768</c:v>
                </c:pt>
                <c:pt idx="1136">
                  <c:v>1191.3366850756768</c:v>
                </c:pt>
                <c:pt idx="1137">
                  <c:v>1191.3744782460647</c:v>
                </c:pt>
                <c:pt idx="1138">
                  <c:v>1191.6203318970165</c:v>
                </c:pt>
                <c:pt idx="1139">
                  <c:v>1191.9623039462742</c:v>
                </c:pt>
                <c:pt idx="1140">
                  <c:v>1192.4361678026423</c:v>
                </c:pt>
                <c:pt idx="1141">
                  <c:v>1193.2397611309179</c:v>
                </c:pt>
                <c:pt idx="1142">
                  <c:v>1194.6008664542144</c:v>
                </c:pt>
                <c:pt idx="1143">
                  <c:v>1196.3373533002994</c:v>
                </c:pt>
                <c:pt idx="1144">
                  <c:v>1197.7833345787135</c:v>
                </c:pt>
                <c:pt idx="1145">
                  <c:v>1198.3209834424047</c:v>
                </c:pt>
                <c:pt idx="1146">
                  <c:v>1198.3209834424047</c:v>
                </c:pt>
                <c:pt idx="1147">
                  <c:v>1198.3209834424047</c:v>
                </c:pt>
                <c:pt idx="1148">
                  <c:v>1198.3209834424047</c:v>
                </c:pt>
                <c:pt idx="1149">
                  <c:v>1198.3209834424047</c:v>
                </c:pt>
                <c:pt idx="1150">
                  <c:v>1198.3923355703328</c:v>
                </c:pt>
                <c:pt idx="1151">
                  <c:v>1198.7210325649276</c:v>
                </c:pt>
                <c:pt idx="1152">
                  <c:v>1199.6147546536333</c:v>
                </c:pt>
                <c:pt idx="1153">
                  <c:v>1201.6617690324915</c:v>
                </c:pt>
                <c:pt idx="1154">
                  <c:v>1204.8802572508021</c:v>
                </c:pt>
                <c:pt idx="1155">
                  <c:v>1208.5143363460263</c:v>
                </c:pt>
                <c:pt idx="1156">
                  <c:v>1212.3160848515888</c:v>
                </c:pt>
                <c:pt idx="1157">
                  <c:v>1216.8760284580139</c:v>
                </c:pt>
                <c:pt idx="1158">
                  <c:v>1222.6595444821808</c:v>
                </c:pt>
                <c:pt idx="1159">
                  <c:v>1229.4942347925282</c:v>
                </c:pt>
                <c:pt idx="1160">
                  <c:v>1236.6696486663627</c:v>
                </c:pt>
                <c:pt idx="1161">
                  <c:v>1243.7274767630402</c:v>
                </c:pt>
                <c:pt idx="1162">
                  <c:v>1250.8192775367722</c:v>
                </c:pt>
                <c:pt idx="1163">
                  <c:v>1258.1808345452448</c:v>
                </c:pt>
                <c:pt idx="1164">
                  <c:v>1265.853877251468</c:v>
                </c:pt>
                <c:pt idx="1165">
                  <c:v>1273.1073622166371</c:v>
                </c:pt>
                <c:pt idx="1166">
                  <c:v>1279.0864015140373</c:v>
                </c:pt>
                <c:pt idx="1167">
                  <c:v>1284.6579365980049</c:v>
                </c:pt>
                <c:pt idx="1168">
                  <c:v>1290.828859686733</c:v>
                </c:pt>
                <c:pt idx="1169">
                  <c:v>1297.2882930303922</c:v>
                </c:pt>
                <c:pt idx="1170">
                  <c:v>1303.7543834495534</c:v>
                </c:pt>
                <c:pt idx="1171">
                  <c:v>1310.2085746635246</c:v>
                </c:pt>
                <c:pt idx="1172">
                  <c:v>1316.5792148448261</c:v>
                </c:pt>
                <c:pt idx="1173">
                  <c:v>1322.8883821211982</c:v>
                </c:pt>
                <c:pt idx="1174">
                  <c:v>1329.1177003827027</c:v>
                </c:pt>
                <c:pt idx="1175">
                  <c:v>1335.1936301098003</c:v>
                </c:pt>
                <c:pt idx="1176">
                  <c:v>1341.1908321193446</c:v>
                </c:pt>
                <c:pt idx="1177">
                  <c:v>1347.3516107203229</c:v>
                </c:pt>
                <c:pt idx="1178">
                  <c:v>1353.8448287550289</c:v>
                </c:pt>
                <c:pt idx="1179">
                  <c:v>1360.5883258382748</c:v>
                </c:pt>
                <c:pt idx="1180">
                  <c:v>1367.4314333002501</c:v>
                </c:pt>
                <c:pt idx="1181">
                  <c:v>1374.2101054097009</c:v>
                </c:pt>
                <c:pt idx="1182">
                  <c:v>1380.7941037967703</c:v>
                </c:pt>
                <c:pt idx="1183">
                  <c:v>1387.2105522392997</c:v>
                </c:pt>
                <c:pt idx="1184">
                  <c:v>1393.441577044651</c:v>
                </c:pt>
                <c:pt idx="1185">
                  <c:v>1399.3011946092236</c:v>
                </c:pt>
                <c:pt idx="1186">
                  <c:v>1404.7513053783023</c:v>
                </c:pt>
                <c:pt idx="1187">
                  <c:v>1410.0395323157143</c:v>
                </c:pt>
                <c:pt idx="1188">
                  <c:v>1415.3277592531263</c:v>
                </c:pt>
                <c:pt idx="1189">
                  <c:v>1420.6159861905383</c:v>
                </c:pt>
                <c:pt idx="1190">
                  <c:v>1425.9042131279502</c:v>
                </c:pt>
                <c:pt idx="1191">
                  <c:v>1431.1924400653622</c:v>
                </c:pt>
                <c:pt idx="1192">
                  <c:v>1436.4806670027742</c:v>
                </c:pt>
                <c:pt idx="1193">
                  <c:v>1441.7688939401862</c:v>
                </c:pt>
                <c:pt idx="1194">
                  <c:v>1447.1110821548205</c:v>
                </c:pt>
                <c:pt idx="1195">
                  <c:v>1452.5142468691556</c:v>
                </c:pt>
                <c:pt idx="1196">
                  <c:v>1457.9244268059695</c:v>
                </c:pt>
                <c:pt idx="1197">
                  <c:v>1463.5579440184442</c:v>
                </c:pt>
                <c:pt idx="1198">
                  <c:v>1469.6612088500331</c:v>
                </c:pt>
                <c:pt idx="1199">
                  <c:v>1476.2672063899299</c:v>
                </c:pt>
                <c:pt idx="1200">
                  <c:v>1483.3579494523765</c:v>
                </c:pt>
                <c:pt idx="1201">
                  <c:v>1490.6315548959383</c:v>
                </c:pt>
                <c:pt idx="1202">
                  <c:v>1497.685098921427</c:v>
                </c:pt>
                <c:pt idx="1203">
                  <c:v>1504.371729285326</c:v>
                </c:pt>
                <c:pt idx="1204">
                  <c:v>1510.7129054288059</c:v>
                </c:pt>
                <c:pt idx="1205">
                  <c:v>1516.8524194926395</c:v>
                </c:pt>
                <c:pt idx="1206">
                  <c:v>1522.9509273514284</c:v>
                </c:pt>
                <c:pt idx="1207">
                  <c:v>1529.0646783877162</c:v>
                </c:pt>
                <c:pt idx="1208">
                  <c:v>1535.1372466925009</c:v>
                </c:pt>
                <c:pt idx="1209">
                  <c:v>1541.1045501814513</c:v>
                </c:pt>
                <c:pt idx="1210">
                  <c:v>1547.0154000892906</c:v>
                </c:pt>
                <c:pt idx="1211">
                  <c:v>1552.8697964160187</c:v>
                </c:pt>
                <c:pt idx="1212">
                  <c:v>1558.6602706969145</c:v>
                </c:pt>
                <c:pt idx="1213">
                  <c:v>1564.4996721336445</c:v>
                </c:pt>
                <c:pt idx="1214">
                  <c:v>1570.39546919093</c:v>
                </c:pt>
                <c:pt idx="1215">
                  <c:v>1576.23487062766</c:v>
                </c:pt>
                <c:pt idx="1216">
                  <c:v>1581.9540841622811</c:v>
                </c:pt>
                <c:pt idx="1217">
                  <c:v>1587.6021225832924</c:v>
                </c:pt>
                <c:pt idx="1218">
                  <c:v>1593.2354091549037</c:v>
                </c:pt>
                <c:pt idx="1219">
                  <c:v>1598.7978077139815</c:v>
                </c:pt>
                <c:pt idx="1220">
                  <c:v>1604.1700383953716</c:v>
                </c:pt>
                <c:pt idx="1221">
                  <c:v>1609.3383673779267</c:v>
                </c:pt>
                <c:pt idx="1222">
                  <c:v>1614.3526619272418</c:v>
                </c:pt>
                <c:pt idx="1223">
                  <c:v>1619.3179576039656</c:v>
                </c:pt>
                <c:pt idx="1224">
                  <c:v>1624.4078637614193</c:v>
                </c:pt>
                <c:pt idx="1225">
                  <c:v>1629.6357796461291</c:v>
                </c:pt>
                <c:pt idx="1226">
                  <c:v>1634.8978126968634</c:v>
                </c:pt>
                <c:pt idx="1227">
                  <c:v>1640.1386918921171</c:v>
                </c:pt>
                <c:pt idx="1228">
                  <c:v>1645.3584578223927</c:v>
                </c:pt>
                <c:pt idx="1229">
                  <c:v>1650.5023028945379</c:v>
                </c:pt>
                <c:pt idx="1230">
                  <c:v>1655.6181859042981</c:v>
                </c:pt>
                <c:pt idx="1231">
                  <c:v>1660.8774761363634</c:v>
                </c:pt>
                <c:pt idx="1232">
                  <c:v>1666.2392390292987</c:v>
                </c:pt>
                <c:pt idx="1233">
                  <c:v>1671.5939425636802</c:v>
                </c:pt>
                <c:pt idx="1234">
                  <c:v>1676.8869299356193</c:v>
                </c:pt>
                <c:pt idx="1235">
                  <c:v>1682.0022161769373</c:v>
                </c:pt>
                <c:pt idx="1236">
                  <c:v>1686.8175060391466</c:v>
                </c:pt>
                <c:pt idx="1237">
                  <c:v>1691.206213244534</c:v>
                </c:pt>
                <c:pt idx="1238">
                  <c:v>1695.1460491069827</c:v>
                </c:pt>
                <c:pt idx="1239">
                  <c:v>1698.7849456708473</c:v>
                </c:pt>
                <c:pt idx="1240">
                  <c:v>1702.3338268207051</c:v>
                </c:pt>
                <c:pt idx="1241">
                  <c:v>1705.9058993019164</c:v>
                </c:pt>
                <c:pt idx="1242">
                  <c:v>1709.4544887450024</c:v>
                </c:pt>
                <c:pt idx="1243">
                  <c:v>1712.9278462631103</c:v>
                </c:pt>
                <c:pt idx="1244">
                  <c:v>1716.3783777418043</c:v>
                </c:pt>
                <c:pt idx="1245">
                  <c:v>1719.7613708256001</c:v>
                </c:pt>
                <c:pt idx="1246">
                  <c:v>1722.9701910346371</c:v>
                </c:pt>
                <c:pt idx="1247">
                  <c:v>1726.0522441563203</c:v>
                </c:pt>
                <c:pt idx="1248">
                  <c:v>1729.0598071572931</c:v>
                </c:pt>
                <c:pt idx="1249">
                  <c:v>1732.043524348712</c:v>
                </c:pt>
                <c:pt idx="1250">
                  <c:v>1735.0584054829455</c:v>
                </c:pt>
                <c:pt idx="1251">
                  <c:v>1738.0604138849312</c:v>
                </c:pt>
                <c:pt idx="1252">
                  <c:v>1741.0009737656762</c:v>
                </c:pt>
                <c:pt idx="1253">
                  <c:v>1743.8809435438811</c:v>
                </c:pt>
                <c:pt idx="1254">
                  <c:v>1746.7011754920507</c:v>
                </c:pt>
                <c:pt idx="1255">
                  <c:v>1749.4625157364933</c:v>
                </c:pt>
                <c:pt idx="1256">
                  <c:v>1752.1658042573215</c:v>
                </c:pt>
                <c:pt idx="1257">
                  <c:v>1754.8118748884522</c:v>
                </c:pt>
                <c:pt idx="1258">
                  <c:v>1757.4478658014948</c:v>
                </c:pt>
                <c:pt idx="1259">
                  <c:v>1760.1709184276463</c:v>
                </c:pt>
                <c:pt idx="1260">
                  <c:v>1763.0353876971612</c:v>
                </c:pt>
                <c:pt idx="1261">
                  <c:v>1766.1405876561114</c:v>
                </c:pt>
                <c:pt idx="1262">
                  <c:v>1769.5963016665748</c:v>
                </c:pt>
                <c:pt idx="1263">
                  <c:v>1773.3767485966007</c:v>
                </c:pt>
                <c:pt idx="1264">
                  <c:v>1777.4075141968187</c:v>
                </c:pt>
                <c:pt idx="1265">
                  <c:v>1781.5171057235948</c:v>
                </c:pt>
                <c:pt idx="1266">
                  <c:v>1785.5624822182008</c:v>
                </c:pt>
                <c:pt idx="1267">
                  <c:v>1789.4914288885732</c:v>
                </c:pt>
                <c:pt idx="1268">
                  <c:v>1793.1539310205878</c:v>
                </c:pt>
                <c:pt idx="1269">
                  <c:v>1796.4826381776268</c:v>
                </c:pt>
                <c:pt idx="1270">
                  <c:v>1799.555678945894</c:v>
                </c:pt>
                <c:pt idx="1271">
                  <c:v>1802.4567874769361</c:v>
                </c:pt>
                <c:pt idx="1272">
                  <c:v>1805.3194359099571</c:v>
                </c:pt>
                <c:pt idx="1273">
                  <c:v>1808.2397622631636</c:v>
                </c:pt>
                <c:pt idx="1274">
                  <c:v>1811.2220155610344</c:v>
                </c:pt>
                <c:pt idx="1275">
                  <c:v>1814.3606130109313</c:v>
                </c:pt>
                <c:pt idx="1276">
                  <c:v>1817.7598210113008</c:v>
                </c:pt>
                <c:pt idx="1277">
                  <c:v>1821.3443713875679</c:v>
                </c:pt>
                <c:pt idx="1278">
                  <c:v>1825.0295213955844</c:v>
                </c:pt>
                <c:pt idx="1279">
                  <c:v>1828.8208751690418</c:v>
                </c:pt>
                <c:pt idx="1280">
                  <c:v>1832.588036795001</c:v>
                </c:pt>
                <c:pt idx="1281">
                  <c:v>1836.2297827038735</c:v>
                </c:pt>
                <c:pt idx="1282">
                  <c:v>1839.8313551328924</c:v>
                </c:pt>
                <c:pt idx="1283">
                  <c:v>1843.3926961215025</c:v>
                </c:pt>
                <c:pt idx="1284">
                  <c:v>1846.8177138834458</c:v>
                </c:pt>
                <c:pt idx="1285">
                  <c:v>1850.0511388184095</c:v>
                </c:pt>
                <c:pt idx="1286">
                  <c:v>1853.1288598224257</c:v>
                </c:pt>
                <c:pt idx="1287">
                  <c:v>1856.0470979112456</c:v>
                </c:pt>
                <c:pt idx="1288">
                  <c:v>1858.7974359374714</c:v>
                </c:pt>
                <c:pt idx="1289">
                  <c:v>1861.5107361409453</c:v>
                </c:pt>
                <c:pt idx="1290">
                  <c:v>1864.2367006550285</c:v>
                </c:pt>
                <c:pt idx="1291">
                  <c:v>1866.8424998284036</c:v>
                </c:pt>
                <c:pt idx="1292">
                  <c:v>1869.2761327344765</c:v>
                </c:pt>
                <c:pt idx="1293">
                  <c:v>1871.622782444218</c:v>
                </c:pt>
                <c:pt idx="1294">
                  <c:v>1874.0137446960591</c:v>
                </c:pt>
                <c:pt idx="1295">
                  <c:v>1876.6299600716377</c:v>
                </c:pt>
                <c:pt idx="1296">
                  <c:v>1879.5736154688832</c:v>
                </c:pt>
                <c:pt idx="1297">
                  <c:v>1882.8191294394621</c:v>
                </c:pt>
                <c:pt idx="1298">
                  <c:v>1886.2950195698854</c:v>
                </c:pt>
                <c:pt idx="1299">
                  <c:v>1889.8823489455544</c:v>
                </c:pt>
                <c:pt idx="1300">
                  <c:v>1893.4514502316883</c:v>
                </c:pt>
                <c:pt idx="1301">
                  <c:v>1896.99725409752</c:v>
                </c:pt>
                <c:pt idx="1302">
                  <c:v>1900.6070188100746</c:v>
                </c:pt>
                <c:pt idx="1303">
                  <c:v>1904.2421684702174</c:v>
                </c:pt>
                <c:pt idx="1304">
                  <c:v>1907.7659462807105</c:v>
                </c:pt>
                <c:pt idx="1305">
                  <c:v>1911.1678033940636</c:v>
                </c:pt>
                <c:pt idx="1306">
                  <c:v>1914.486564625887</c:v>
                </c:pt>
                <c:pt idx="1307">
                  <c:v>1917.7172258132659</c:v>
                </c:pt>
                <c:pt idx="1308">
                  <c:v>1920.8990066971746</c:v>
                </c:pt>
                <c:pt idx="1309">
                  <c:v>1924.0759572998354</c:v>
                </c:pt>
                <c:pt idx="1310">
                  <c:v>1927.2041543186617</c:v>
                </c:pt>
                <c:pt idx="1311">
                  <c:v>1930.2349708752281</c:v>
                </c:pt>
                <c:pt idx="1312">
                  <c:v>1933.1202868558341</c:v>
                </c:pt>
                <c:pt idx="1313">
                  <c:v>1935.8951275408187</c:v>
                </c:pt>
                <c:pt idx="1314">
                  <c:v>1938.6473524140397</c:v>
                </c:pt>
                <c:pt idx="1315">
                  <c:v>1941.2039356060923</c:v>
                </c:pt>
                <c:pt idx="1316">
                  <c:v>1943.5057375237247</c:v>
                </c:pt>
                <c:pt idx="1317">
                  <c:v>1945.8084590170611</c:v>
                </c:pt>
                <c:pt idx="1318">
                  <c:v>1948.4185080240495</c:v>
                </c:pt>
                <c:pt idx="1319">
                  <c:v>1951.6592230457418</c:v>
                </c:pt>
                <c:pt idx="1320">
                  <c:v>1955.6178841233029</c:v>
                </c:pt>
                <c:pt idx="1321">
                  <c:v>1960.2558198428299</c:v>
                </c:pt>
                <c:pt idx="1322">
                  <c:v>1965.6289361146182</c:v>
                </c:pt>
                <c:pt idx="1323">
                  <c:v>1971.6244318694371</c:v>
                </c:pt>
                <c:pt idx="1324">
                  <c:v>1977.7357393069387</c:v>
                </c:pt>
                <c:pt idx="1325">
                  <c:v>1983.3314736768334</c:v>
                </c:pt>
                <c:pt idx="1326">
                  <c:v>1988.146912220883</c:v>
                </c:pt>
                <c:pt idx="1327">
                  <c:v>1992.3494525924323</c:v>
                </c:pt>
                <c:pt idx="1328">
                  <c:v>1996.2350491675872</c:v>
                </c:pt>
                <c:pt idx="1329">
                  <c:v>2000.0267496427423</c:v>
                </c:pt>
                <c:pt idx="1330">
                  <c:v>2003.8184501178973</c:v>
                </c:pt>
                <c:pt idx="1331">
                  <c:v>2007.5632025430525</c:v>
                </c:pt>
                <c:pt idx="1332">
                  <c:v>2011.1149483025706</c:v>
                </c:pt>
                <c:pt idx="1333">
                  <c:v>2014.4116286364172</c:v>
                </c:pt>
                <c:pt idx="1334">
                  <c:v>2017.5841787339564</c:v>
                </c:pt>
                <c:pt idx="1335">
                  <c:v>2020.8193216885761</c:v>
                </c:pt>
                <c:pt idx="1336">
                  <c:v>2024.2197018873619</c:v>
                </c:pt>
                <c:pt idx="1337">
                  <c:v>2027.7486510098352</c:v>
                </c:pt>
                <c:pt idx="1338">
                  <c:v>2031.3649006185165</c:v>
                </c:pt>
                <c:pt idx="1339">
                  <c:v>2035.0736552738645</c:v>
                </c:pt>
                <c:pt idx="1340">
                  <c:v>2038.8803513785601</c:v>
                </c:pt>
                <c:pt idx="1341">
                  <c:v>2042.8832895129015</c:v>
                </c:pt>
                <c:pt idx="1342">
                  <c:v>2047.1931821794494</c:v>
                </c:pt>
                <c:pt idx="1343">
                  <c:v>2051.6889553898714</c:v>
                </c:pt>
                <c:pt idx="1344">
                  <c:v>2056.1848067903848</c:v>
                </c:pt>
                <c:pt idx="1345">
                  <c:v>2060.533238362329</c:v>
                </c:pt>
                <c:pt idx="1346">
                  <c:v>2064.621511099107</c:v>
                </c:pt>
                <c:pt idx="1347">
                  <c:v>2068.4317564640801</c:v>
                </c:pt>
                <c:pt idx="1348">
                  <c:v>2071.7590672490278</c:v>
                </c:pt>
                <c:pt idx="1349">
                  <c:v>2074.289809870932</c:v>
                </c:pt>
                <c:pt idx="1350">
                  <c:v>2075.9946497636292</c:v>
                </c:pt>
                <c:pt idx="1351">
                  <c:v>2077.1404322797644</c:v>
                </c:pt>
                <c:pt idx="1352">
                  <c:v>2078.0049402027116</c:v>
                </c:pt>
                <c:pt idx="1353">
                  <c:v>2078.6849299360188</c:v>
                </c:pt>
                <c:pt idx="1354">
                  <c:v>2079.1424555235653</c:v>
                </c:pt>
                <c:pt idx="1355">
                  <c:v>2079.2561075558806</c:v>
                </c:pt>
                <c:pt idx="1356">
                  <c:v>2079.2561075558806</c:v>
                </c:pt>
                <c:pt idx="1357">
                  <c:v>2079.2561075558806</c:v>
                </c:pt>
                <c:pt idx="1358">
                  <c:v>2079.2561075558806</c:v>
                </c:pt>
                <c:pt idx="1359">
                  <c:v>2079.2561075558806</c:v>
                </c:pt>
                <c:pt idx="1360">
                  <c:v>2079.2561075558806</c:v>
                </c:pt>
                <c:pt idx="1361">
                  <c:v>2079.3701820177967</c:v>
                </c:pt>
                <c:pt idx="1362">
                  <c:v>2080.777602398794</c:v>
                </c:pt>
                <c:pt idx="1363">
                  <c:v>2083.5199896519453</c:v>
                </c:pt>
                <c:pt idx="1364">
                  <c:v>2087.049381762768</c:v>
                </c:pt>
                <c:pt idx="1365">
                  <c:v>2090.2816243932234</c:v>
                </c:pt>
                <c:pt idx="1366">
                  <c:v>2092.5033193281547</c:v>
                </c:pt>
                <c:pt idx="1367">
                  <c:v>2093.4049798305409</c:v>
                </c:pt>
                <c:pt idx="1368">
                  <c:v>2093.4049798305409</c:v>
                </c:pt>
                <c:pt idx="1369">
                  <c:v>2093.4049798305409</c:v>
                </c:pt>
                <c:pt idx="1370">
                  <c:v>2094.3014077285429</c:v>
                </c:pt>
                <c:pt idx="1371">
                  <c:v>2095.9233961659315</c:v>
                </c:pt>
                <c:pt idx="1372">
                  <c:v>2097.5788858044311</c:v>
                </c:pt>
                <c:pt idx="1373">
                  <c:v>2098.6872887777081</c:v>
                </c:pt>
                <c:pt idx="1374">
                  <c:v>2098.9364439494716</c:v>
                </c:pt>
                <c:pt idx="1375">
                  <c:v>2098.9364439494716</c:v>
                </c:pt>
                <c:pt idx="1376">
                  <c:v>2098.9364439494716</c:v>
                </c:pt>
                <c:pt idx="1377">
                  <c:v>2098.9364439494716</c:v>
                </c:pt>
                <c:pt idx="1378">
                  <c:v>2098.9364439494716</c:v>
                </c:pt>
                <c:pt idx="1379">
                  <c:v>2098.9364439494716</c:v>
                </c:pt>
                <c:pt idx="1380">
                  <c:v>2098.9364439494716</c:v>
                </c:pt>
                <c:pt idx="1381">
                  <c:v>2098.9364439494716</c:v>
                </c:pt>
                <c:pt idx="1382">
                  <c:v>2100.3920786621361</c:v>
                </c:pt>
                <c:pt idx="1383">
                  <c:v>2103.1766766375185</c:v>
                </c:pt>
                <c:pt idx="1384">
                  <c:v>2105.8911302146498</c:v>
                </c:pt>
                <c:pt idx="1385">
                  <c:v>2107.8922574512626</c:v>
                </c:pt>
                <c:pt idx="1386">
                  <c:v>2109.7324689240177</c:v>
                </c:pt>
                <c:pt idx="1387">
                  <c:v>2112.3152454160204</c:v>
                </c:pt>
                <c:pt idx="1388">
                  <c:v>2116.1530016067804</c:v>
                </c:pt>
                <c:pt idx="1389">
                  <c:v>2121.096152242797</c:v>
                </c:pt>
                <c:pt idx="1390">
                  <c:v>2126.3017785151228</c:v>
                </c:pt>
                <c:pt idx="1391">
                  <c:v>2130.846924791214</c:v>
                </c:pt>
                <c:pt idx="1392">
                  <c:v>2134.3317773466938</c:v>
                </c:pt>
                <c:pt idx="1393">
                  <c:v>2136.8126276488915</c:v>
                </c:pt>
                <c:pt idx="1394">
                  <c:v>2138.5863461362924</c:v>
                </c:pt>
                <c:pt idx="1395">
                  <c:v>2139.9096650411097</c:v>
                </c:pt>
                <c:pt idx="1396">
                  <c:v>2140.8030925624953</c:v>
                </c:pt>
                <c:pt idx="1397">
                  <c:v>2141.2906236400995</c:v>
                </c:pt>
                <c:pt idx="1398">
                  <c:v>2141.437752194825</c:v>
                </c:pt>
                <c:pt idx="1399">
                  <c:v>2141.437752194825</c:v>
                </c:pt>
                <c:pt idx="1400">
                  <c:v>2141.437752194825</c:v>
                </c:pt>
                <c:pt idx="1401">
                  <c:v>2141.437752194825</c:v>
                </c:pt>
                <c:pt idx="1402">
                  <c:v>2141.437752194825</c:v>
                </c:pt>
                <c:pt idx="1403">
                  <c:v>2141.437752194825</c:v>
                </c:pt>
                <c:pt idx="1404">
                  <c:v>2141.437752194825</c:v>
                </c:pt>
                <c:pt idx="1405">
                  <c:v>2141.437752194825</c:v>
                </c:pt>
                <c:pt idx="1406">
                  <c:v>2141.437752194825</c:v>
                </c:pt>
                <c:pt idx="1407">
                  <c:v>2141.437752194825</c:v>
                </c:pt>
                <c:pt idx="1408">
                  <c:v>2142.0056808065033</c:v>
                </c:pt>
                <c:pt idx="1409">
                  <c:v>2142.6441894462332</c:v>
                </c:pt>
                <c:pt idx="1410">
                  <c:v>2143.1255508448962</c:v>
                </c:pt>
                <c:pt idx="1411">
                  <c:v>2143.4757619852599</c:v>
                </c:pt>
                <c:pt idx="1412">
                  <c:v>2143.8339341319474</c:v>
                </c:pt>
                <c:pt idx="1413">
                  <c:v>2144.5311544707261</c:v>
                </c:pt>
                <c:pt idx="1414">
                  <c:v>2145.9974451445441</c:v>
                </c:pt>
                <c:pt idx="1415">
                  <c:v>2148.4798627519981</c:v>
                </c:pt>
                <c:pt idx="1416">
                  <c:v>2151.8304340895957</c:v>
                </c:pt>
                <c:pt idx="1417">
                  <c:v>2155.4692044440571</c:v>
                </c:pt>
                <c:pt idx="1418">
                  <c:v>2158.5280120103698</c:v>
                </c:pt>
                <c:pt idx="1419">
                  <c:v>2160.2927252722016</c:v>
                </c:pt>
                <c:pt idx="1420">
                  <c:v>2160.4691454301446</c:v>
                </c:pt>
                <c:pt idx="1421">
                  <c:v>2160.4691454301446</c:v>
                </c:pt>
                <c:pt idx="1422">
                  <c:v>2160.4691454301446</c:v>
                </c:pt>
                <c:pt idx="1423">
                  <c:v>2160.4691454301446</c:v>
                </c:pt>
                <c:pt idx="1424">
                  <c:v>2161.4657035109622</c:v>
                </c:pt>
                <c:pt idx="1425">
                  <c:v>2163.6657985327947</c:v>
                </c:pt>
                <c:pt idx="1426">
                  <c:v>2166.8103726739173</c:v>
                </c:pt>
                <c:pt idx="1427">
                  <c:v>2169.7537523553251</c:v>
                </c:pt>
                <c:pt idx="1428">
                  <c:v>2171.5220063597621</c:v>
                </c:pt>
                <c:pt idx="1429">
                  <c:v>2171.9826143526011</c:v>
                </c:pt>
                <c:pt idx="1430">
                  <c:v>2171.9826143526011</c:v>
                </c:pt>
                <c:pt idx="1431">
                  <c:v>2171.9826143526011</c:v>
                </c:pt>
                <c:pt idx="1432">
                  <c:v>2171.9826143526011</c:v>
                </c:pt>
                <c:pt idx="1433">
                  <c:v>2171.9826143526011</c:v>
                </c:pt>
                <c:pt idx="1434">
                  <c:v>2171.9826143526011</c:v>
                </c:pt>
                <c:pt idx="1435">
                  <c:v>2171.9826143526011</c:v>
                </c:pt>
                <c:pt idx="1436">
                  <c:v>2172.4504983274437</c:v>
                </c:pt>
                <c:pt idx="1437">
                  <c:v>2173.3207477894998</c:v>
                </c:pt>
                <c:pt idx="1438">
                  <c:v>2174.115316166793</c:v>
                </c:pt>
                <c:pt idx="1439">
                  <c:v>2174.5629138099239</c:v>
                </c:pt>
                <c:pt idx="1440">
                  <c:v>2174.5661904818085</c:v>
                </c:pt>
                <c:pt idx="1441">
                  <c:v>2174.5661904818085</c:v>
                </c:pt>
                <c:pt idx="1442">
                  <c:v>2174.5661904818085</c:v>
                </c:pt>
                <c:pt idx="1443">
                  <c:v>2174.7097252920835</c:v>
                </c:pt>
                <c:pt idx="1444">
                  <c:v>2175.0760025173586</c:v>
                </c:pt>
                <c:pt idx="1445">
                  <c:v>2175.4044976511018</c:v>
                </c:pt>
                <c:pt idx="1446">
                  <c:v>2175.4044976511018</c:v>
                </c:pt>
                <c:pt idx="1447">
                  <c:v>2175.4044976511018</c:v>
                </c:pt>
                <c:pt idx="1448">
                  <c:v>2175.4044976511018</c:v>
                </c:pt>
                <c:pt idx="1449">
                  <c:v>2175.4044976511018</c:v>
                </c:pt>
                <c:pt idx="1450">
                  <c:v>2175.4044976511018</c:v>
                </c:pt>
                <c:pt idx="1451">
                  <c:v>2175.4044976511018</c:v>
                </c:pt>
                <c:pt idx="1452">
                  <c:v>2175.4044976511018</c:v>
                </c:pt>
                <c:pt idx="1453">
                  <c:v>2175.4044976511018</c:v>
                </c:pt>
                <c:pt idx="1454">
                  <c:v>2175.4044976511018</c:v>
                </c:pt>
                <c:pt idx="1455">
                  <c:v>2175.4044976511018</c:v>
                </c:pt>
                <c:pt idx="1456">
                  <c:v>2175.4044976511018</c:v>
                </c:pt>
                <c:pt idx="1457">
                  <c:v>2175.4044976511018</c:v>
                </c:pt>
                <c:pt idx="1458">
                  <c:v>2175.4044976511018</c:v>
                </c:pt>
                <c:pt idx="1459">
                  <c:v>2175.4044976511018</c:v>
                </c:pt>
                <c:pt idx="1460">
                  <c:v>2175.4044976511018</c:v>
                </c:pt>
                <c:pt idx="1461">
                  <c:v>2175.4044976511018</c:v>
                </c:pt>
                <c:pt idx="1462">
                  <c:v>2175.4044976511018</c:v>
                </c:pt>
                <c:pt idx="1463">
                  <c:v>2175.4044976511018</c:v>
                </c:pt>
                <c:pt idx="1464">
                  <c:v>2175.4044976511018</c:v>
                </c:pt>
                <c:pt idx="1465">
                  <c:v>2175.4044976511018</c:v>
                </c:pt>
                <c:pt idx="1466">
                  <c:v>2175.4044976511018</c:v>
                </c:pt>
                <c:pt idx="1467">
                  <c:v>2175.4044976511018</c:v>
                </c:pt>
                <c:pt idx="1468">
                  <c:v>2175.4044976511018</c:v>
                </c:pt>
                <c:pt idx="1469">
                  <c:v>2175.4044976511018</c:v>
                </c:pt>
                <c:pt idx="1470">
                  <c:v>2175.4044976511018</c:v>
                </c:pt>
                <c:pt idx="1471">
                  <c:v>2175.4044976511018</c:v>
                </c:pt>
                <c:pt idx="1472">
                  <c:v>2175.4044976511018</c:v>
                </c:pt>
                <c:pt idx="1473">
                  <c:v>2175.4044976511018</c:v>
                </c:pt>
                <c:pt idx="1474">
                  <c:v>2175.4044976511018</c:v>
                </c:pt>
                <c:pt idx="1475">
                  <c:v>2175.4044976511018</c:v>
                </c:pt>
                <c:pt idx="1476">
                  <c:v>2175.4044976511018</c:v>
                </c:pt>
                <c:pt idx="1477">
                  <c:v>2175.4044976511018</c:v>
                </c:pt>
                <c:pt idx="1478">
                  <c:v>2175.4778943176043</c:v>
                </c:pt>
                <c:pt idx="1479">
                  <c:v>2175.6905850161265</c:v>
                </c:pt>
                <c:pt idx="1480">
                  <c:v>2176.0077173889867</c:v>
                </c:pt>
                <c:pt idx="1481">
                  <c:v>2176.381511665345</c:v>
                </c:pt>
                <c:pt idx="1482">
                  <c:v>2176.7848249173094</c:v>
                </c:pt>
                <c:pt idx="1483">
                  <c:v>2177.2151103799274</c:v>
                </c:pt>
                <c:pt idx="1484">
                  <c:v>2177.6985334488459</c:v>
                </c:pt>
                <c:pt idx="1485">
                  <c:v>2178.3046190116038</c:v>
                </c:pt>
                <c:pt idx="1486">
                  <c:v>2179.1224357471033</c:v>
                </c:pt>
                <c:pt idx="1487">
                  <c:v>2180.2422456511886</c:v>
                </c:pt>
                <c:pt idx="1488">
                  <c:v>2181.763673770095</c:v>
                </c:pt>
                <c:pt idx="1489">
                  <c:v>2183.7718687303409</c:v>
                </c:pt>
                <c:pt idx="1490">
                  <c:v>2186.3060797787139</c:v>
                </c:pt>
                <c:pt idx="1491">
                  <c:v>2189.3207515829977</c:v>
                </c:pt>
                <c:pt idx="1492">
                  <c:v>2192.680721344665</c:v>
                </c:pt>
                <c:pt idx="1493">
                  <c:v>2196.2580129187904</c:v>
                </c:pt>
                <c:pt idx="1494">
                  <c:v>2199.9323200793019</c:v>
                </c:pt>
                <c:pt idx="1495">
                  <c:v>2203.5867573023434</c:v>
                </c:pt>
                <c:pt idx="1496">
                  <c:v>2207.1494635076142</c:v>
                </c:pt>
                <c:pt idx="1497">
                  <c:v>2210.5269060959513</c:v>
                </c:pt>
                <c:pt idx="1498">
                  <c:v>2213.6250264441287</c:v>
                </c:pt>
                <c:pt idx="1499">
                  <c:v>2216.3832562189473</c:v>
                </c:pt>
                <c:pt idx="1500">
                  <c:v>2218.8688358305094</c:v>
                </c:pt>
                <c:pt idx="1501">
                  <c:v>2221.234290837253</c:v>
                </c:pt>
                <c:pt idx="1502">
                  <c:v>2223.5590116404824</c:v>
                </c:pt>
                <c:pt idx="1503">
                  <c:v>2225.8992664688167</c:v>
                </c:pt>
                <c:pt idx="1504">
                  <c:v>2228.2232440833718</c:v>
                </c:pt>
                <c:pt idx="1505">
                  <c:v>2230.4921536549759</c:v>
                </c:pt>
                <c:pt idx="1506">
                  <c:v>2232.7964168074736</c:v>
                </c:pt>
                <c:pt idx="1507">
                  <c:v>2235.2360811533435</c:v>
                </c:pt>
                <c:pt idx="1508">
                  <c:v>2237.8860360854351</c:v>
                </c:pt>
                <c:pt idx="1509">
                  <c:v>2240.8951921727958</c:v>
                </c:pt>
                <c:pt idx="1510">
                  <c:v>2244.4682823504186</c:v>
                </c:pt>
                <c:pt idx="1511">
                  <c:v>2248.7349968976127</c:v>
                </c:pt>
                <c:pt idx="1512">
                  <c:v>2253.7378994226724</c:v>
                </c:pt>
                <c:pt idx="1513">
                  <c:v>2259.3751339966611</c:v>
                </c:pt>
                <c:pt idx="1514">
                  <c:v>2265.3182356044513</c:v>
                </c:pt>
                <c:pt idx="1515">
                  <c:v>2271.0840825232854</c:v>
                </c:pt>
                <c:pt idx="1516">
                  <c:v>2276.356071981907</c:v>
                </c:pt>
                <c:pt idx="1517">
                  <c:v>2281.1344205014866</c:v>
                </c:pt>
                <c:pt idx="1518">
                  <c:v>2285.5272615890512</c:v>
                </c:pt>
                <c:pt idx="1519">
                  <c:v>2289.622696442631</c:v>
                </c:pt>
                <c:pt idx="1520">
                  <c:v>2293.4361148799726</c:v>
                </c:pt>
                <c:pt idx="1521">
                  <c:v>2296.9000352596295</c:v>
                </c:pt>
                <c:pt idx="1522">
                  <c:v>2299.8594167887427</c:v>
                </c:pt>
                <c:pt idx="1523">
                  <c:v>2302.0696938674705</c:v>
                </c:pt>
                <c:pt idx="1524">
                  <c:v>2303.2487986008891</c:v>
                </c:pt>
                <c:pt idx="1525">
                  <c:v>2303.3415630608201</c:v>
                </c:pt>
                <c:pt idx="1526">
                  <c:v>2303.3415630608201</c:v>
                </c:pt>
                <c:pt idx="1527">
                  <c:v>2303.3415630608201</c:v>
                </c:pt>
                <c:pt idx="1528">
                  <c:v>2303.3415630608201</c:v>
                </c:pt>
                <c:pt idx="1529">
                  <c:v>2303.3415630608201</c:v>
                </c:pt>
                <c:pt idx="1530">
                  <c:v>2303.590289722868</c:v>
                </c:pt>
                <c:pt idx="1531">
                  <c:v>2304.5735932658499</c:v>
                </c:pt>
                <c:pt idx="1532">
                  <c:v>2306.3019501552276</c:v>
                </c:pt>
                <c:pt idx="1533">
                  <c:v>2308.841194573426</c:v>
                </c:pt>
                <c:pt idx="1534">
                  <c:v>2312.3550272779348</c:v>
                </c:pt>
                <c:pt idx="1535">
                  <c:v>2317.0153104161654</c:v>
                </c:pt>
                <c:pt idx="1536">
                  <c:v>2322.8097645839675</c:v>
                </c:pt>
                <c:pt idx="1537">
                  <c:v>2329.6454656059254</c:v>
                </c:pt>
                <c:pt idx="1538">
                  <c:v>2337.4495758488724</c:v>
                </c:pt>
                <c:pt idx="1539">
                  <c:v>2346.1155835797963</c:v>
                </c:pt>
                <c:pt idx="1540">
                  <c:v>2355.5451912815333</c:v>
                </c:pt>
                <c:pt idx="1541">
                  <c:v>2365.4601749540529</c:v>
                </c:pt>
                <c:pt idx="1542">
                  <c:v>2375.354836731477</c:v>
                </c:pt>
                <c:pt idx="1543">
                  <c:v>2384.5738631074705</c:v>
                </c:pt>
                <c:pt idx="1544">
                  <c:v>2392.6311413446329</c:v>
                </c:pt>
                <c:pt idx="1545">
                  <c:v>2399.6120250904119</c:v>
                </c:pt>
                <c:pt idx="1546">
                  <c:v>2405.8811670901646</c:v>
                </c:pt>
                <c:pt idx="1547">
                  <c:v>2411.8564852268742</c:v>
                </c:pt>
                <c:pt idx="1548">
                  <c:v>2417.8971590648821</c:v>
                </c:pt>
                <c:pt idx="1549">
                  <c:v>2424.1704263579745</c:v>
                </c:pt>
                <c:pt idx="1550">
                  <c:v>2430.7473943848154</c:v>
                </c:pt>
                <c:pt idx="1551">
                  <c:v>2437.5930756413513</c:v>
                </c:pt>
                <c:pt idx="1552">
                  <c:v>2444.6104857119763</c:v>
                </c:pt>
                <c:pt idx="1553">
                  <c:v>2451.7472964090016</c:v>
                </c:pt>
                <c:pt idx="1554">
                  <c:v>2459.1160584658351</c:v>
                </c:pt>
                <c:pt idx="1555">
                  <c:v>2466.9037657617032</c:v>
                </c:pt>
                <c:pt idx="1556">
                  <c:v>2475.1996831336423</c:v>
                </c:pt>
                <c:pt idx="1557">
                  <c:v>2484.097915111387</c:v>
                </c:pt>
                <c:pt idx="1558">
                  <c:v>2493.7073176981894</c:v>
                </c:pt>
                <c:pt idx="1559">
                  <c:v>2503.9076909724417</c:v>
                </c:pt>
                <c:pt idx="1560">
                  <c:v>2514.4875746954986</c:v>
                </c:pt>
                <c:pt idx="1561">
                  <c:v>2525.3962648126139</c:v>
                </c:pt>
                <c:pt idx="1562">
                  <c:v>2536.703268090238</c:v>
                </c:pt>
                <c:pt idx="1563">
                  <c:v>2548.4911846954506</c:v>
                </c:pt>
                <c:pt idx="1564">
                  <c:v>2560.719440649611</c:v>
                </c:pt>
                <c:pt idx="1565">
                  <c:v>2573.3999842098592</c:v>
                </c:pt>
                <c:pt idx="1566">
                  <c:v>2586.4890332635828</c:v>
                </c:pt>
                <c:pt idx="1567">
                  <c:v>2599.7185725685163</c:v>
                </c:pt>
                <c:pt idx="1568">
                  <c:v>2612.9879704788636</c:v>
                </c:pt>
                <c:pt idx="1569">
                  <c:v>2626.3394040349235</c:v>
                </c:pt>
                <c:pt idx="1570">
                  <c:v>2639.7484872247828</c:v>
                </c:pt>
                <c:pt idx="1571">
                  <c:v>2653.1902388620474</c:v>
                </c:pt>
                <c:pt idx="1572">
                  <c:v>2666.4979631606284</c:v>
                </c:pt>
                <c:pt idx="1573">
                  <c:v>2679.4064133657762</c:v>
                </c:pt>
                <c:pt idx="1574">
                  <c:v>2691.848052216842</c:v>
                </c:pt>
                <c:pt idx="1575">
                  <c:v>2703.768698437415</c:v>
                </c:pt>
                <c:pt idx="1576">
                  <c:v>2715.0334003745447</c:v>
                </c:pt>
                <c:pt idx="1577">
                  <c:v>2725.6533490916745</c:v>
                </c:pt>
                <c:pt idx="1578">
                  <c:v>2735.7979666970132</c:v>
                </c:pt>
                <c:pt idx="1579">
                  <c:v>2745.5892116464679</c:v>
                </c:pt>
                <c:pt idx="1580">
                  <c:v>2755.0779969356377</c:v>
                </c:pt>
                <c:pt idx="1581">
                  <c:v>2764.326199306005</c:v>
                </c:pt>
                <c:pt idx="1582">
                  <c:v>2773.1842016265518</c:v>
                </c:pt>
                <c:pt idx="1583">
                  <c:v>2781.5530481226615</c:v>
                </c:pt>
                <c:pt idx="1584">
                  <c:v>2789.4876306726924</c:v>
                </c:pt>
                <c:pt idx="1585">
                  <c:v>2796.9735274350846</c:v>
                </c:pt>
                <c:pt idx="1586">
                  <c:v>2804.0663158404691</c:v>
                </c:pt>
                <c:pt idx="1587">
                  <c:v>2810.9669916070293</c:v>
                </c:pt>
                <c:pt idx="1588">
                  <c:v>2817.9586833624289</c:v>
                </c:pt>
                <c:pt idx="1589">
                  <c:v>2825.2031552503563</c:v>
                </c:pt>
                <c:pt idx="1590">
                  <c:v>2832.7255851895056</c:v>
                </c:pt>
                <c:pt idx="1591">
                  <c:v>2840.4854475314669</c:v>
                </c:pt>
                <c:pt idx="1592">
                  <c:v>2848.4335905775024</c:v>
                </c:pt>
                <c:pt idx="1593">
                  <c:v>2856.5882108745905</c:v>
                </c:pt>
                <c:pt idx="1594">
                  <c:v>2864.7041682228546</c:v>
                </c:pt>
                <c:pt idx="1595">
                  <c:v>2872.4990496163805</c:v>
                </c:pt>
                <c:pt idx="1596">
                  <c:v>2879.8901933350216</c:v>
                </c:pt>
                <c:pt idx="1597">
                  <c:v>2886.7231057599729</c:v>
                </c:pt>
                <c:pt idx="1598">
                  <c:v>2893.0321900648664</c:v>
                </c:pt>
                <c:pt idx="1599">
                  <c:v>2898.9365825839368</c:v>
                </c:pt>
                <c:pt idx="1600">
                  <c:v>2904.489496980425</c:v>
                </c:pt>
                <c:pt idx="1601">
                  <c:v>2909.9410338994248</c:v>
                </c:pt>
                <c:pt idx="1602">
                  <c:v>2915.6228312271464</c:v>
                </c:pt>
                <c:pt idx="1603">
                  <c:v>2921.627042805183</c:v>
                </c:pt>
                <c:pt idx="1604">
                  <c:v>2927.9742083952351</c:v>
                </c:pt>
                <c:pt idx="1605">
                  <c:v>2934.6952885106257</c:v>
                </c:pt>
                <c:pt idx="1606">
                  <c:v>2941.690409482494</c:v>
                </c:pt>
                <c:pt idx="1607">
                  <c:v>2948.9145645599742</c:v>
                </c:pt>
                <c:pt idx="1608">
                  <c:v>2956.3849360774543</c:v>
                </c:pt>
                <c:pt idx="1609">
                  <c:v>2964.0579637071005</c:v>
                </c:pt>
                <c:pt idx="1610">
                  <c:v>2971.8812868113282</c:v>
                </c:pt>
                <c:pt idx="1611">
                  <c:v>2979.9883867412759</c:v>
                </c:pt>
                <c:pt idx="1612">
                  <c:v>2988.5322568786651</c:v>
                </c:pt>
                <c:pt idx="1613">
                  <c:v>2997.5448232677527</c:v>
                </c:pt>
                <c:pt idx="1614">
                  <c:v>3007.0600177679967</c:v>
                </c:pt>
                <c:pt idx="1615">
                  <c:v>3017.1779262432947</c:v>
                </c:pt>
                <c:pt idx="1616">
                  <c:v>3027.9489966849701</c:v>
                </c:pt>
                <c:pt idx="1617">
                  <c:v>3039.2884539315742</c:v>
                </c:pt>
                <c:pt idx="1618">
                  <c:v>3050.9684525372527</c:v>
                </c:pt>
                <c:pt idx="1619">
                  <c:v>3062.6551553774966</c:v>
                </c:pt>
                <c:pt idx="1620">
                  <c:v>3074.1815943336765</c:v>
                </c:pt>
                <c:pt idx="1621">
                  <c:v>3085.4431787527596</c:v>
                </c:pt>
                <c:pt idx="1622">
                  <c:v>3096.1886657170739</c:v>
                </c:pt>
                <c:pt idx="1623">
                  <c:v>3106.1445770279101</c:v>
                </c:pt>
                <c:pt idx="1624">
                  <c:v>3115.232833839163</c:v>
                </c:pt>
                <c:pt idx="1625">
                  <c:v>3123.2583915818059</c:v>
                </c:pt>
                <c:pt idx="1626">
                  <c:v>3129.8745982132173</c:v>
                </c:pt>
                <c:pt idx="1627">
                  <c:v>3135.0783848391802</c:v>
                </c:pt>
                <c:pt idx="1628">
                  <c:v>3139.1638819659183</c:v>
                </c:pt>
                <c:pt idx="1629">
                  <c:v>3142.6399940879974</c:v>
                </c:pt>
                <c:pt idx="1630">
                  <c:v>3146.2236668720334</c:v>
                </c:pt>
                <c:pt idx="1631">
                  <c:v>3150.5198960825278</c:v>
                </c:pt>
                <c:pt idx="1632">
                  <c:v>3155.8269616097682</c:v>
                </c:pt>
                <c:pt idx="1633">
                  <c:v>3162.1470708658949</c:v>
                </c:pt>
                <c:pt idx="1634">
                  <c:v>3169.1088190647497</c:v>
                </c:pt>
                <c:pt idx="1635">
                  <c:v>3176.2458519846086</c:v>
                </c:pt>
                <c:pt idx="1636">
                  <c:v>3183.1905988204003</c:v>
                </c:pt>
                <c:pt idx="1637">
                  <c:v>3189.7345727772204</c:v>
                </c:pt>
                <c:pt idx="1638">
                  <c:v>3195.9155113595843</c:v>
                </c:pt>
                <c:pt idx="1639">
                  <c:v>3201.9016324937279</c:v>
                </c:pt>
                <c:pt idx="1640">
                  <c:v>3207.9963740424896</c:v>
                </c:pt>
                <c:pt idx="1641">
                  <c:v>3214.5245874048092</c:v>
                </c:pt>
                <c:pt idx="1642">
                  <c:v>3221.7673292061795</c:v>
                </c:pt>
                <c:pt idx="1643">
                  <c:v>3229.8473264139921</c:v>
                </c:pt>
                <c:pt idx="1644">
                  <c:v>3238.7042168282269</c:v>
                </c:pt>
                <c:pt idx="1645">
                  <c:v>3248.2737043385919</c:v>
                </c:pt>
                <c:pt idx="1646">
                  <c:v>3258.4836323560012</c:v>
                </c:pt>
                <c:pt idx="1647">
                  <c:v>3269.3155028170172</c:v>
                </c:pt>
                <c:pt idx="1648">
                  <c:v>3280.6872440159814</c:v>
                </c:pt>
                <c:pt idx="1649">
                  <c:v>3292.4298734586941</c:v>
                </c:pt>
                <c:pt idx="1650">
                  <c:v>3304.3560291268795</c:v>
                </c:pt>
                <c:pt idx="1651">
                  <c:v>3316.249209903056</c:v>
                </c:pt>
                <c:pt idx="1652">
                  <c:v>3328.0739090884563</c:v>
                </c:pt>
                <c:pt idx="1653">
                  <c:v>3339.8043104526014</c:v>
                </c:pt>
                <c:pt idx="1654">
                  <c:v>3351.4042625411353</c:v>
                </c:pt>
                <c:pt idx="1655">
                  <c:v>3363.0524171233219</c:v>
                </c:pt>
                <c:pt idx="1656">
                  <c:v>3374.8853770115015</c:v>
                </c:pt>
                <c:pt idx="1657">
                  <c:v>3386.9052910978867</c:v>
                </c:pt>
                <c:pt idx="1658">
                  <c:v>3399.1143228434498</c:v>
                </c:pt>
                <c:pt idx="1659">
                  <c:v>3411.5146502779253</c:v>
                </c:pt>
                <c:pt idx="1660">
                  <c:v>3424.0379859642521</c:v>
                </c:pt>
                <c:pt idx="1661">
                  <c:v>3436.6737703778767</c:v>
                </c:pt>
                <c:pt idx="1662">
                  <c:v>3449.494101893787</c:v>
                </c:pt>
                <c:pt idx="1663">
                  <c:v>3462.3573031513224</c:v>
                </c:pt>
                <c:pt idx="1664">
                  <c:v>3475.1673222252225</c:v>
                </c:pt>
                <c:pt idx="1665">
                  <c:v>3487.9105532908452</c:v>
                </c:pt>
                <c:pt idx="1666">
                  <c:v>3500.4888311227692</c:v>
                </c:pt>
                <c:pt idx="1667">
                  <c:v>3512.9487720276943</c:v>
                </c:pt>
                <c:pt idx="1668">
                  <c:v>3525.3500180504457</c:v>
                </c:pt>
                <c:pt idx="1669">
                  <c:v>3537.6797524715489</c:v>
                </c:pt>
                <c:pt idx="1670">
                  <c:v>3549.8517979164703</c:v>
                </c:pt>
                <c:pt idx="1671">
                  <c:v>3561.840936450461</c:v>
                </c:pt>
                <c:pt idx="1672">
                  <c:v>3573.7813373049908</c:v>
                </c:pt>
                <c:pt idx="1673">
                  <c:v>3585.6728626646122</c:v>
                </c:pt>
                <c:pt idx="1674">
                  <c:v>3597.4296313793911</c:v>
                </c:pt>
                <c:pt idx="1675">
                  <c:v>3609.0392962041697</c:v>
                </c:pt>
                <c:pt idx="1676">
                  <c:v>3620.4162477515688</c:v>
                </c:pt>
                <c:pt idx="1677">
                  <c:v>3631.4632210616046</c:v>
                </c:pt>
                <c:pt idx="1678">
                  <c:v>3642.2305649335449</c:v>
                </c:pt>
                <c:pt idx="1679">
                  <c:v>3652.8538235243759</c:v>
                </c:pt>
                <c:pt idx="1680">
                  <c:v>3663.5524107935221</c:v>
                </c:pt>
                <c:pt idx="1681">
                  <c:v>3674.568210924167</c:v>
                </c:pt>
                <c:pt idx="1682">
                  <c:v>3686.0090178633318</c:v>
                </c:pt>
                <c:pt idx="1683">
                  <c:v>3697.984158978069</c:v>
                </c:pt>
                <c:pt idx="1684">
                  <c:v>3710.4712361687439</c:v>
                </c:pt>
                <c:pt idx="1685">
                  <c:v>3723.2047664267902</c:v>
                </c:pt>
                <c:pt idx="1686">
                  <c:v>3736.0394964604807</c:v>
                </c:pt>
                <c:pt idx="1687">
                  <c:v>3748.8283200614042</c:v>
                </c:pt>
                <c:pt idx="1688">
                  <c:v>3761.3979713046124</c:v>
                </c:pt>
                <c:pt idx="1689">
                  <c:v>3773.7962611835874</c:v>
                </c:pt>
                <c:pt idx="1690">
                  <c:v>3786.0841664811996</c:v>
                </c:pt>
                <c:pt idx="1691">
                  <c:v>3798.3230732453198</c:v>
                </c:pt>
                <c:pt idx="1692">
                  <c:v>3810.5870914736224</c:v>
                </c:pt>
                <c:pt idx="1693">
                  <c:v>3822.8762576022368</c:v>
                </c:pt>
                <c:pt idx="1694">
                  <c:v>3835.1906080957465</c:v>
                </c:pt>
                <c:pt idx="1695">
                  <c:v>3847.5301794471902</c:v>
                </c:pt>
                <c:pt idx="1696">
                  <c:v>3859.8950081780608</c:v>
                </c:pt>
                <c:pt idx="1697">
                  <c:v>3872.2105935638619</c:v>
                </c:pt>
                <c:pt idx="1698">
                  <c:v>3884.3152232320608</c:v>
                </c:pt>
                <c:pt idx="1699">
                  <c:v>3896.1093374995285</c:v>
                </c:pt>
                <c:pt idx="1700">
                  <c:v>3907.6429697485046</c:v>
                </c:pt>
                <c:pt idx="1701">
                  <c:v>3919.0530719926028</c:v>
                </c:pt>
                <c:pt idx="1702">
                  <c:v>3930.3401379104007</c:v>
                </c:pt>
                <c:pt idx="1703">
                  <c:v>3941.492342755379</c:v>
                </c:pt>
                <c:pt idx="1704">
                  <c:v>3952.6579575008095</c:v>
                </c:pt>
                <c:pt idx="1705">
                  <c:v>3963.8491340500991</c:v>
                </c:pt>
                <c:pt idx="1706">
                  <c:v>3975.0656695307935</c:v>
                </c:pt>
                <c:pt idx="1707">
                  <c:v>3986.3932020724023</c:v>
                </c:pt>
                <c:pt idx="1708">
                  <c:v>3997.7700956592457</c:v>
                </c:pt>
                <c:pt idx="1709">
                  <c:v>4009.2696485282199</c:v>
                </c:pt>
                <c:pt idx="1710">
                  <c:v>4021.0631773349719</c:v>
                </c:pt>
                <c:pt idx="1711">
                  <c:v>4033.1018065845933</c:v>
                </c:pt>
                <c:pt idx="1712">
                  <c:v>4045.3985353455996</c:v>
                </c:pt>
                <c:pt idx="1713">
                  <c:v>4057.9790864798092</c:v>
                </c:pt>
                <c:pt idx="1714">
                  <c:v>4070.7833926115886</c:v>
                </c:pt>
                <c:pt idx="1715">
                  <c:v>4083.8253885132099</c:v>
                </c:pt>
                <c:pt idx="1716">
                  <c:v>4097.1192533506237</c:v>
                </c:pt>
                <c:pt idx="1717">
                  <c:v>4110.6796916697704</c:v>
                </c:pt>
                <c:pt idx="1718">
                  <c:v>4124.521691165447</c:v>
                </c:pt>
                <c:pt idx="1719">
                  <c:v>4138.5854354554767</c:v>
                </c:pt>
                <c:pt idx="1720">
                  <c:v>4152.6457781394156</c:v>
                </c:pt>
                <c:pt idx="1721">
                  <c:v>4166.4483970332185</c:v>
                </c:pt>
                <c:pt idx="1722">
                  <c:v>4179.8757238843446</c:v>
                </c:pt>
                <c:pt idx="1723">
                  <c:v>4192.8865423210673</c:v>
                </c:pt>
                <c:pt idx="1724">
                  <c:v>4205.2129625177895</c:v>
                </c:pt>
                <c:pt idx="1725">
                  <c:v>4216.4008651043614</c:v>
                </c:pt>
                <c:pt idx="1726">
                  <c:v>4226.1340837342359</c:v>
                </c:pt>
                <c:pt idx="1727">
                  <c:v>4234.1793056267288</c:v>
                </c:pt>
                <c:pt idx="1728">
                  <c:v>4240.390680567366</c:v>
                </c:pt>
                <c:pt idx="1729">
                  <c:v>4245.0120879056185</c:v>
                </c:pt>
                <c:pt idx="1730">
                  <c:v>4248.6168609261113</c:v>
                </c:pt>
                <c:pt idx="1731">
                  <c:v>4251.6524179774597</c:v>
                </c:pt>
                <c:pt idx="1732">
                  <c:v>4254.4194874497498</c:v>
                </c:pt>
                <c:pt idx="1733">
                  <c:v>4257.0839146750495</c:v>
                </c:pt>
                <c:pt idx="1734">
                  <c:v>4259.60362297135</c:v>
                </c:pt>
                <c:pt idx="1735">
                  <c:v>4261.8034733257464</c:v>
                </c:pt>
                <c:pt idx="1736">
                  <c:v>4263.6290934900608</c:v>
                </c:pt>
                <c:pt idx="1737">
                  <c:v>4265.2226822613229</c:v>
                </c:pt>
                <c:pt idx="1738">
                  <c:v>4266.724256112152</c:v>
                </c:pt>
                <c:pt idx="1739">
                  <c:v>4268.3864188690432</c:v>
                </c:pt>
                <c:pt idx="1740">
                  <c:v>4270.5226962627894</c:v>
                </c:pt>
                <c:pt idx="1741">
                  <c:v>4273.1600209435346</c:v>
                </c:pt>
                <c:pt idx="1742">
                  <c:v>4276.089245557403</c:v>
                </c:pt>
                <c:pt idx="1743">
                  <c:v>4279.2095222401231</c:v>
                </c:pt>
                <c:pt idx="1744">
                  <c:v>4282.4255966702322</c:v>
                </c:pt>
                <c:pt idx="1745">
                  <c:v>4285.5789230935998</c:v>
                </c:pt>
                <c:pt idx="1746">
                  <c:v>4288.7236252987532</c:v>
                </c:pt>
                <c:pt idx="1747">
                  <c:v>4291.9778974231758</c:v>
                </c:pt>
                <c:pt idx="1748">
                  <c:v>4295.351171590898</c:v>
                </c:pt>
                <c:pt idx="1749">
                  <c:v>4298.90489587504</c:v>
                </c:pt>
                <c:pt idx="1750">
                  <c:v>4302.6025932875891</c:v>
                </c:pt>
                <c:pt idx="1751">
                  <c:v>4306.2936968833537</c:v>
                </c:pt>
                <c:pt idx="1752">
                  <c:v>4309.9269060525994</c:v>
                </c:pt>
                <c:pt idx="1753">
                  <c:v>4313.502849286544</c:v>
                </c:pt>
                <c:pt idx="1754">
                  <c:v>4317.0221515195781</c:v>
                </c:pt>
                <c:pt idx="1755">
                  <c:v>4320.4854341292667</c:v>
                </c:pt>
                <c:pt idx="1756">
                  <c:v>4323.8434108980146</c:v>
                </c:pt>
                <c:pt idx="1757">
                  <c:v>4327.0916323161018</c:v>
                </c:pt>
                <c:pt idx="1758">
                  <c:v>4330.2809636111833</c:v>
                </c:pt>
                <c:pt idx="1759">
                  <c:v>4333.36328657371</c:v>
                </c:pt>
                <c:pt idx="1760">
                  <c:v>4336.3344630286001</c:v>
                </c:pt>
                <c:pt idx="1761">
                  <c:v>4339.2446209398749</c:v>
                </c:pt>
                <c:pt idx="1762">
                  <c:v>4342.0946156531363</c:v>
                </c:pt>
                <c:pt idx="1763">
                  <c:v>4344.8377687122356</c:v>
                </c:pt>
                <c:pt idx="1764">
                  <c:v>4347.3291661362464</c:v>
                </c:pt>
                <c:pt idx="1765">
                  <c:v>4349.3256120399101</c:v>
                </c:pt>
                <c:pt idx="1766">
                  <c:v>4350.5826712973403</c:v>
                </c:pt>
                <c:pt idx="1767">
                  <c:v>4350.9140661096562</c:v>
                </c:pt>
                <c:pt idx="1768">
                  <c:v>4350.9140661096562</c:v>
                </c:pt>
                <c:pt idx="1769">
                  <c:v>4350.9140661096562</c:v>
                </c:pt>
                <c:pt idx="1770">
                  <c:v>4350.9140661096562</c:v>
                </c:pt>
                <c:pt idx="1771">
                  <c:v>4350.9140661096562</c:v>
                </c:pt>
                <c:pt idx="1772">
                  <c:v>4350.9140661096562</c:v>
                </c:pt>
                <c:pt idx="1773">
                  <c:v>4350.9140661096562</c:v>
                </c:pt>
                <c:pt idx="1774">
                  <c:v>4350.9140661096562</c:v>
                </c:pt>
                <c:pt idx="1775">
                  <c:v>4350.9140661096562</c:v>
                </c:pt>
                <c:pt idx="1776">
                  <c:v>4350.9140661096562</c:v>
                </c:pt>
                <c:pt idx="1777">
                  <c:v>4350.9140661096562</c:v>
                </c:pt>
                <c:pt idx="1778">
                  <c:v>4350.9140661096562</c:v>
                </c:pt>
                <c:pt idx="1779">
                  <c:v>4350.9140661096562</c:v>
                </c:pt>
                <c:pt idx="1780">
                  <c:v>4350.9140661096562</c:v>
                </c:pt>
                <c:pt idx="1781">
                  <c:v>4350.9140661096562</c:v>
                </c:pt>
                <c:pt idx="1782">
                  <c:v>4350.9140661096562</c:v>
                </c:pt>
                <c:pt idx="1783">
                  <c:v>4350.9140661096562</c:v>
                </c:pt>
                <c:pt idx="1784">
                  <c:v>4350.9140661096562</c:v>
                </c:pt>
                <c:pt idx="1785">
                  <c:v>4350.9140661096562</c:v>
                </c:pt>
                <c:pt idx="1786">
                  <c:v>4350.9140661096562</c:v>
                </c:pt>
                <c:pt idx="1787">
                  <c:v>4350.9140661096562</c:v>
                </c:pt>
                <c:pt idx="1788">
                  <c:v>4350.9140661096562</c:v>
                </c:pt>
                <c:pt idx="1789">
                  <c:v>4350.9140661096562</c:v>
                </c:pt>
                <c:pt idx="1790">
                  <c:v>4350.9140661096562</c:v>
                </c:pt>
                <c:pt idx="1791">
                  <c:v>4350.9140661096562</c:v>
                </c:pt>
                <c:pt idx="1792">
                  <c:v>4350.9140661096562</c:v>
                </c:pt>
                <c:pt idx="1793">
                  <c:v>4350.9140661096562</c:v>
                </c:pt>
                <c:pt idx="1794">
                  <c:v>4350.9140661096562</c:v>
                </c:pt>
                <c:pt idx="1795">
                  <c:v>4350.9140661096562</c:v>
                </c:pt>
                <c:pt idx="1796">
                  <c:v>4350.9140661096562</c:v>
                </c:pt>
                <c:pt idx="1797">
                  <c:v>4350.9140661096562</c:v>
                </c:pt>
                <c:pt idx="1798">
                  <c:v>4350.9140661096562</c:v>
                </c:pt>
                <c:pt idx="1799">
                  <c:v>4350.9140661096562</c:v>
                </c:pt>
                <c:pt idx="1800">
                  <c:v>4350.9140661096562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E05-44DA-8A10-C351C20930F5}"/>
            </c:ext>
          </c:extLst>
        </c:ser>
        <c:ser>
          <c:idx val="1"/>
          <c:order val="1"/>
          <c:tx>
            <c:strRef>
              <c:f>'Data table'!$AC$1</c:f>
              <c:strCache>
                <c:ptCount val="1"/>
                <c:pt idx="0">
                  <c:v>Cumulative sum of braking energy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'Data table'!$G$3:$G$1803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'Data table'!$AC$3:$AC$1803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0.45399007945562164</c:v>
                </c:pt>
                <c:pt idx="37">
                  <c:v>1.852923453626885</c:v>
                </c:pt>
                <c:pt idx="38">
                  <c:v>3.4334837961557865</c:v>
                </c:pt>
                <c:pt idx="39">
                  <c:v>4.7323988131221828</c:v>
                </c:pt>
                <c:pt idx="40">
                  <c:v>6.0201868253478841</c:v>
                </c:pt>
                <c:pt idx="41">
                  <c:v>7.659973806028253</c:v>
                </c:pt>
                <c:pt idx="42">
                  <c:v>9.3395558842531656</c:v>
                </c:pt>
                <c:pt idx="43">
                  <c:v>10.434600202565267</c:v>
                </c:pt>
                <c:pt idx="44">
                  <c:v>10.807232001950119</c:v>
                </c:pt>
                <c:pt idx="45">
                  <c:v>10.824914092817679</c:v>
                </c:pt>
                <c:pt idx="46">
                  <c:v>10.865647283802756</c:v>
                </c:pt>
                <c:pt idx="47">
                  <c:v>10.943201077006036</c:v>
                </c:pt>
                <c:pt idx="48">
                  <c:v>10.943201077006036</c:v>
                </c:pt>
                <c:pt idx="49">
                  <c:v>10.943201077006036</c:v>
                </c:pt>
                <c:pt idx="50">
                  <c:v>10.943201077006036</c:v>
                </c:pt>
                <c:pt idx="51">
                  <c:v>11.264843868201497</c:v>
                </c:pt>
                <c:pt idx="52">
                  <c:v>11.688948087592232</c:v>
                </c:pt>
                <c:pt idx="53">
                  <c:v>11.832134497581736</c:v>
                </c:pt>
                <c:pt idx="54">
                  <c:v>11.832134497581736</c:v>
                </c:pt>
                <c:pt idx="55">
                  <c:v>11.832134497581736</c:v>
                </c:pt>
                <c:pt idx="56">
                  <c:v>11.832134497581736</c:v>
                </c:pt>
                <c:pt idx="57">
                  <c:v>11.832134497581736</c:v>
                </c:pt>
                <c:pt idx="58">
                  <c:v>11.832134497581736</c:v>
                </c:pt>
                <c:pt idx="59">
                  <c:v>11.832134497581736</c:v>
                </c:pt>
                <c:pt idx="60">
                  <c:v>11.832134497581736</c:v>
                </c:pt>
                <c:pt idx="61">
                  <c:v>11.832134497581736</c:v>
                </c:pt>
                <c:pt idx="62">
                  <c:v>11.832134497581736</c:v>
                </c:pt>
                <c:pt idx="63">
                  <c:v>11.832134497581736</c:v>
                </c:pt>
                <c:pt idx="64">
                  <c:v>11.832134497581736</c:v>
                </c:pt>
                <c:pt idx="65">
                  <c:v>11.832134497581736</c:v>
                </c:pt>
                <c:pt idx="66">
                  <c:v>11.832134497581736</c:v>
                </c:pt>
                <c:pt idx="67">
                  <c:v>11.832134497581736</c:v>
                </c:pt>
                <c:pt idx="68">
                  <c:v>11.832134497581736</c:v>
                </c:pt>
                <c:pt idx="69">
                  <c:v>11.832134497581736</c:v>
                </c:pt>
                <c:pt idx="70">
                  <c:v>11.832134497581736</c:v>
                </c:pt>
                <c:pt idx="71">
                  <c:v>11.832134497581736</c:v>
                </c:pt>
                <c:pt idx="72">
                  <c:v>11.832134497581736</c:v>
                </c:pt>
                <c:pt idx="73">
                  <c:v>11.832134497581736</c:v>
                </c:pt>
                <c:pt idx="74">
                  <c:v>11.832134497581736</c:v>
                </c:pt>
                <c:pt idx="75">
                  <c:v>11.832134497581736</c:v>
                </c:pt>
                <c:pt idx="76">
                  <c:v>11.832134497581736</c:v>
                </c:pt>
                <c:pt idx="77">
                  <c:v>11.832134497581736</c:v>
                </c:pt>
                <c:pt idx="78">
                  <c:v>11.832134497581736</c:v>
                </c:pt>
                <c:pt idx="79">
                  <c:v>11.832134497581736</c:v>
                </c:pt>
                <c:pt idx="80">
                  <c:v>11.832134497581736</c:v>
                </c:pt>
                <c:pt idx="81">
                  <c:v>11.832134497581736</c:v>
                </c:pt>
                <c:pt idx="82">
                  <c:v>11.832134497581736</c:v>
                </c:pt>
                <c:pt idx="83">
                  <c:v>11.832134497581736</c:v>
                </c:pt>
                <c:pt idx="84">
                  <c:v>11.832134497581736</c:v>
                </c:pt>
                <c:pt idx="85">
                  <c:v>11.832134497581736</c:v>
                </c:pt>
                <c:pt idx="86">
                  <c:v>11.832134497581736</c:v>
                </c:pt>
                <c:pt idx="87">
                  <c:v>11.854925088280863</c:v>
                </c:pt>
                <c:pt idx="88">
                  <c:v>12.975323247774249</c:v>
                </c:pt>
                <c:pt idx="89">
                  <c:v>15.227771696241419</c:v>
                </c:pt>
                <c:pt idx="90">
                  <c:v>17.647256913912059</c:v>
                </c:pt>
                <c:pt idx="91">
                  <c:v>19.386229552832759</c:v>
                </c:pt>
                <c:pt idx="92">
                  <c:v>20.303009593194854</c:v>
                </c:pt>
                <c:pt idx="93">
                  <c:v>20.852743594856481</c:v>
                </c:pt>
                <c:pt idx="94">
                  <c:v>21.362998504540045</c:v>
                </c:pt>
                <c:pt idx="95">
                  <c:v>21.75572139740704</c:v>
                </c:pt>
                <c:pt idx="96">
                  <c:v>21.941387965099363</c:v>
                </c:pt>
                <c:pt idx="97">
                  <c:v>22.01675532484763</c:v>
                </c:pt>
                <c:pt idx="98">
                  <c:v>22.045369236122927</c:v>
                </c:pt>
                <c:pt idx="99">
                  <c:v>22.045369236122927</c:v>
                </c:pt>
                <c:pt idx="100">
                  <c:v>22.045369236122927</c:v>
                </c:pt>
                <c:pt idx="101">
                  <c:v>22.045369236122927</c:v>
                </c:pt>
                <c:pt idx="102">
                  <c:v>22.045369236122927</c:v>
                </c:pt>
                <c:pt idx="103">
                  <c:v>22.045369236122927</c:v>
                </c:pt>
                <c:pt idx="104">
                  <c:v>22.045369236122927</c:v>
                </c:pt>
                <c:pt idx="105">
                  <c:v>22.045369236122927</c:v>
                </c:pt>
                <c:pt idx="106">
                  <c:v>22.045369236122927</c:v>
                </c:pt>
                <c:pt idx="107">
                  <c:v>22.045369236122927</c:v>
                </c:pt>
                <c:pt idx="108">
                  <c:v>22.045369236122927</c:v>
                </c:pt>
                <c:pt idx="109">
                  <c:v>22.045369236122927</c:v>
                </c:pt>
                <c:pt idx="110">
                  <c:v>22.045369236122927</c:v>
                </c:pt>
                <c:pt idx="111">
                  <c:v>22.045369236122927</c:v>
                </c:pt>
                <c:pt idx="112">
                  <c:v>22.045369236122927</c:v>
                </c:pt>
                <c:pt idx="113">
                  <c:v>22.045369236122927</c:v>
                </c:pt>
                <c:pt idx="114">
                  <c:v>22.045369236122927</c:v>
                </c:pt>
                <c:pt idx="115">
                  <c:v>22.045369236122927</c:v>
                </c:pt>
                <c:pt idx="116">
                  <c:v>22.045369236122927</c:v>
                </c:pt>
                <c:pt idx="117">
                  <c:v>22.045369236122927</c:v>
                </c:pt>
                <c:pt idx="118">
                  <c:v>22.045369236122927</c:v>
                </c:pt>
                <c:pt idx="119">
                  <c:v>22.045369236122927</c:v>
                </c:pt>
                <c:pt idx="120">
                  <c:v>22.045369236122927</c:v>
                </c:pt>
                <c:pt idx="121">
                  <c:v>22.045369236122927</c:v>
                </c:pt>
                <c:pt idx="122">
                  <c:v>22.045369236122927</c:v>
                </c:pt>
                <c:pt idx="123">
                  <c:v>22.045369236122927</c:v>
                </c:pt>
                <c:pt idx="124">
                  <c:v>22.045369236122927</c:v>
                </c:pt>
                <c:pt idx="125">
                  <c:v>22.045369236122927</c:v>
                </c:pt>
                <c:pt idx="126">
                  <c:v>22.045369236122927</c:v>
                </c:pt>
                <c:pt idx="127">
                  <c:v>22.045369236122927</c:v>
                </c:pt>
                <c:pt idx="128">
                  <c:v>22.045369236122927</c:v>
                </c:pt>
                <c:pt idx="129">
                  <c:v>22.045369236122927</c:v>
                </c:pt>
                <c:pt idx="130">
                  <c:v>22.045369236122927</c:v>
                </c:pt>
                <c:pt idx="131">
                  <c:v>22.045369236122927</c:v>
                </c:pt>
                <c:pt idx="132">
                  <c:v>22.045369236122927</c:v>
                </c:pt>
                <c:pt idx="133">
                  <c:v>22.045369236122927</c:v>
                </c:pt>
                <c:pt idx="134">
                  <c:v>22.045369236122927</c:v>
                </c:pt>
                <c:pt idx="135">
                  <c:v>22.045369236122927</c:v>
                </c:pt>
                <c:pt idx="136">
                  <c:v>22.045369236122927</c:v>
                </c:pt>
                <c:pt idx="137">
                  <c:v>22.045369236122927</c:v>
                </c:pt>
                <c:pt idx="138">
                  <c:v>22.045369236122927</c:v>
                </c:pt>
                <c:pt idx="139">
                  <c:v>22.045369236122927</c:v>
                </c:pt>
                <c:pt idx="140">
                  <c:v>22.045369236122927</c:v>
                </c:pt>
                <c:pt idx="141">
                  <c:v>22.045369236122927</c:v>
                </c:pt>
                <c:pt idx="142">
                  <c:v>22.045369236122927</c:v>
                </c:pt>
                <c:pt idx="143">
                  <c:v>22.045369236122927</c:v>
                </c:pt>
                <c:pt idx="144">
                  <c:v>22.045369236122927</c:v>
                </c:pt>
                <c:pt idx="145">
                  <c:v>22.045369236122927</c:v>
                </c:pt>
                <c:pt idx="146">
                  <c:v>22.045369236122927</c:v>
                </c:pt>
                <c:pt idx="147">
                  <c:v>22.045369236122927</c:v>
                </c:pt>
                <c:pt idx="148">
                  <c:v>22.045369236122927</c:v>
                </c:pt>
                <c:pt idx="149">
                  <c:v>22.045369236122927</c:v>
                </c:pt>
                <c:pt idx="150">
                  <c:v>22.045369236122927</c:v>
                </c:pt>
                <c:pt idx="151">
                  <c:v>23.008285993359994</c:v>
                </c:pt>
                <c:pt idx="152">
                  <c:v>24.911214569403498</c:v>
                </c:pt>
                <c:pt idx="153">
                  <c:v>26.787767342438961</c:v>
                </c:pt>
                <c:pt idx="154">
                  <c:v>27.870853769156696</c:v>
                </c:pt>
                <c:pt idx="155">
                  <c:v>28.119874113775918</c:v>
                </c:pt>
                <c:pt idx="156">
                  <c:v>28.119874113775918</c:v>
                </c:pt>
                <c:pt idx="157">
                  <c:v>28.119874113775918</c:v>
                </c:pt>
                <c:pt idx="158">
                  <c:v>28.119874113775918</c:v>
                </c:pt>
                <c:pt idx="159">
                  <c:v>28.119874113775918</c:v>
                </c:pt>
                <c:pt idx="160">
                  <c:v>28.119874113775918</c:v>
                </c:pt>
                <c:pt idx="161">
                  <c:v>28.119874113775918</c:v>
                </c:pt>
                <c:pt idx="162">
                  <c:v>28.119874113775918</c:v>
                </c:pt>
                <c:pt idx="163">
                  <c:v>28.119874113775918</c:v>
                </c:pt>
                <c:pt idx="164">
                  <c:v>28.119874113775918</c:v>
                </c:pt>
                <c:pt idx="165">
                  <c:v>28.119874113775918</c:v>
                </c:pt>
                <c:pt idx="166">
                  <c:v>28.119874113775918</c:v>
                </c:pt>
                <c:pt idx="167">
                  <c:v>28.119874113775918</c:v>
                </c:pt>
                <c:pt idx="168">
                  <c:v>28.119874113775918</c:v>
                </c:pt>
                <c:pt idx="169">
                  <c:v>28.119874113775918</c:v>
                </c:pt>
                <c:pt idx="170">
                  <c:v>28.119874113775918</c:v>
                </c:pt>
                <c:pt idx="171">
                  <c:v>29.254973366859442</c:v>
                </c:pt>
                <c:pt idx="172">
                  <c:v>31.302487453957141</c:v>
                </c:pt>
                <c:pt idx="173">
                  <c:v>33.061423006913707</c:v>
                </c:pt>
                <c:pt idx="174">
                  <c:v>33.753191581700172</c:v>
                </c:pt>
                <c:pt idx="175">
                  <c:v>33.753191581700172</c:v>
                </c:pt>
                <c:pt idx="176">
                  <c:v>33.753191581700172</c:v>
                </c:pt>
                <c:pt idx="177">
                  <c:v>33.753191581700172</c:v>
                </c:pt>
                <c:pt idx="178">
                  <c:v>33.753191581700172</c:v>
                </c:pt>
                <c:pt idx="179">
                  <c:v>33.753191581700172</c:v>
                </c:pt>
                <c:pt idx="180">
                  <c:v>33.753191581700172</c:v>
                </c:pt>
                <c:pt idx="181">
                  <c:v>33.753191581700172</c:v>
                </c:pt>
                <c:pt idx="182">
                  <c:v>33.900732820020714</c:v>
                </c:pt>
                <c:pt idx="183">
                  <c:v>34.597388364340432</c:v>
                </c:pt>
                <c:pt idx="184">
                  <c:v>35.542631000325073</c:v>
                </c:pt>
                <c:pt idx="185">
                  <c:v>36.40916639359709</c:v>
                </c:pt>
                <c:pt idx="186">
                  <c:v>37.057360558313157</c:v>
                </c:pt>
                <c:pt idx="187">
                  <c:v>37.491354657442443</c:v>
                </c:pt>
                <c:pt idx="188">
                  <c:v>37.766662458751682</c:v>
                </c:pt>
                <c:pt idx="189">
                  <c:v>37.917928146188125</c:v>
                </c:pt>
                <c:pt idx="190">
                  <c:v>37.978423504490259</c:v>
                </c:pt>
                <c:pt idx="191">
                  <c:v>37.978423504490259</c:v>
                </c:pt>
                <c:pt idx="192">
                  <c:v>37.978423504490259</c:v>
                </c:pt>
                <c:pt idx="193">
                  <c:v>37.978423504490259</c:v>
                </c:pt>
                <c:pt idx="194">
                  <c:v>37.978423504490259</c:v>
                </c:pt>
                <c:pt idx="195">
                  <c:v>37.978423504490259</c:v>
                </c:pt>
                <c:pt idx="196">
                  <c:v>37.978423504490259</c:v>
                </c:pt>
                <c:pt idx="197">
                  <c:v>37.978423504490259</c:v>
                </c:pt>
                <c:pt idx="198">
                  <c:v>37.978423504490259</c:v>
                </c:pt>
                <c:pt idx="199">
                  <c:v>37.978423504490259</c:v>
                </c:pt>
                <c:pt idx="200">
                  <c:v>37.978423504490259</c:v>
                </c:pt>
                <c:pt idx="201">
                  <c:v>37.978423504490259</c:v>
                </c:pt>
                <c:pt idx="202">
                  <c:v>37.978423504490259</c:v>
                </c:pt>
                <c:pt idx="203">
                  <c:v>37.978423504490259</c:v>
                </c:pt>
                <c:pt idx="204">
                  <c:v>37.978423504490259</c:v>
                </c:pt>
                <c:pt idx="205">
                  <c:v>37.978423504490259</c:v>
                </c:pt>
                <c:pt idx="206">
                  <c:v>37.978423504490259</c:v>
                </c:pt>
                <c:pt idx="207">
                  <c:v>37.978423504490259</c:v>
                </c:pt>
                <c:pt idx="208">
                  <c:v>37.978423504490259</c:v>
                </c:pt>
                <c:pt idx="209">
                  <c:v>37.978423504490259</c:v>
                </c:pt>
                <c:pt idx="210">
                  <c:v>37.978423504490259</c:v>
                </c:pt>
                <c:pt idx="211">
                  <c:v>37.978423504490259</c:v>
                </c:pt>
                <c:pt idx="212">
                  <c:v>37.978423504490259</c:v>
                </c:pt>
                <c:pt idx="213">
                  <c:v>37.978423504490259</c:v>
                </c:pt>
                <c:pt idx="214">
                  <c:v>37.978423504490259</c:v>
                </c:pt>
                <c:pt idx="215">
                  <c:v>37.978423504490259</c:v>
                </c:pt>
                <c:pt idx="216">
                  <c:v>37.978423504490259</c:v>
                </c:pt>
                <c:pt idx="217">
                  <c:v>37.978423504490259</c:v>
                </c:pt>
                <c:pt idx="218">
                  <c:v>37.978423504490259</c:v>
                </c:pt>
                <c:pt idx="219">
                  <c:v>37.978423504490259</c:v>
                </c:pt>
                <c:pt idx="220">
                  <c:v>37.978423504490259</c:v>
                </c:pt>
                <c:pt idx="221">
                  <c:v>37.978423504490259</c:v>
                </c:pt>
                <c:pt idx="222">
                  <c:v>37.978423504490259</c:v>
                </c:pt>
                <c:pt idx="223">
                  <c:v>37.978423504490259</c:v>
                </c:pt>
                <c:pt idx="224">
                  <c:v>37.978423504490259</c:v>
                </c:pt>
                <c:pt idx="225">
                  <c:v>37.978423504490259</c:v>
                </c:pt>
                <c:pt idx="226">
                  <c:v>37.978423504490259</c:v>
                </c:pt>
                <c:pt idx="227">
                  <c:v>37.978423504490259</c:v>
                </c:pt>
                <c:pt idx="228">
                  <c:v>37.978423504490259</c:v>
                </c:pt>
                <c:pt idx="229">
                  <c:v>37.978423504490259</c:v>
                </c:pt>
                <c:pt idx="230">
                  <c:v>37.978423504490259</c:v>
                </c:pt>
                <c:pt idx="231">
                  <c:v>37.978423504490259</c:v>
                </c:pt>
                <c:pt idx="232">
                  <c:v>37.978423504490259</c:v>
                </c:pt>
                <c:pt idx="233">
                  <c:v>38.634876056201982</c:v>
                </c:pt>
                <c:pt idx="234">
                  <c:v>39.266039777829945</c:v>
                </c:pt>
                <c:pt idx="235">
                  <c:v>39.303472220592205</c:v>
                </c:pt>
                <c:pt idx="236">
                  <c:v>39.303472220592205</c:v>
                </c:pt>
                <c:pt idx="237">
                  <c:v>39.303472220592205</c:v>
                </c:pt>
                <c:pt idx="238">
                  <c:v>39.801830970041863</c:v>
                </c:pt>
                <c:pt idx="239">
                  <c:v>41.136380804480055</c:v>
                </c:pt>
                <c:pt idx="240">
                  <c:v>42.628500517209162</c:v>
                </c:pt>
                <c:pt idx="241">
                  <c:v>43.862018893611491</c:v>
                </c:pt>
                <c:pt idx="242">
                  <c:v>45.076473514620943</c:v>
                </c:pt>
                <c:pt idx="243">
                  <c:v>46.289606909365119</c:v>
                </c:pt>
                <c:pt idx="244">
                  <c:v>47.577394921590823</c:v>
                </c:pt>
                <c:pt idx="245">
                  <c:v>49.217181902271193</c:v>
                </c:pt>
                <c:pt idx="246">
                  <c:v>50.896763980496104</c:v>
                </c:pt>
                <c:pt idx="247">
                  <c:v>51.991808298808209</c:v>
                </c:pt>
                <c:pt idx="248">
                  <c:v>52.364440098193064</c:v>
                </c:pt>
                <c:pt idx="249">
                  <c:v>52.382122189060624</c:v>
                </c:pt>
                <c:pt idx="250">
                  <c:v>52.422855380045704</c:v>
                </c:pt>
                <c:pt idx="251">
                  <c:v>52.500409173248983</c:v>
                </c:pt>
                <c:pt idx="252">
                  <c:v>52.500409173248983</c:v>
                </c:pt>
                <c:pt idx="253">
                  <c:v>52.500409173248983</c:v>
                </c:pt>
                <c:pt idx="254">
                  <c:v>52.500409173248983</c:v>
                </c:pt>
                <c:pt idx="255">
                  <c:v>52.694654663333331</c:v>
                </c:pt>
                <c:pt idx="256">
                  <c:v>52.730347002991991</c:v>
                </c:pt>
                <c:pt idx="257">
                  <c:v>52.730347002991991</c:v>
                </c:pt>
                <c:pt idx="258">
                  <c:v>52.730347002991991</c:v>
                </c:pt>
                <c:pt idx="259">
                  <c:v>52.730347002991991</c:v>
                </c:pt>
                <c:pt idx="260">
                  <c:v>52.730347002991991</c:v>
                </c:pt>
                <c:pt idx="261">
                  <c:v>52.730347002991991</c:v>
                </c:pt>
                <c:pt idx="262">
                  <c:v>52.730347002991991</c:v>
                </c:pt>
                <c:pt idx="263">
                  <c:v>52.730347002991991</c:v>
                </c:pt>
                <c:pt idx="264">
                  <c:v>52.730347002991991</c:v>
                </c:pt>
                <c:pt idx="265">
                  <c:v>52.730347002991991</c:v>
                </c:pt>
                <c:pt idx="266">
                  <c:v>52.730347002991991</c:v>
                </c:pt>
                <c:pt idx="267">
                  <c:v>52.730347002991991</c:v>
                </c:pt>
                <c:pt idx="268">
                  <c:v>52.730347002991991</c:v>
                </c:pt>
                <c:pt idx="269">
                  <c:v>52.730347002991991</c:v>
                </c:pt>
                <c:pt idx="270">
                  <c:v>52.730347002991991</c:v>
                </c:pt>
                <c:pt idx="271">
                  <c:v>52.730347002991991</c:v>
                </c:pt>
                <c:pt idx="272">
                  <c:v>52.730347002991991</c:v>
                </c:pt>
                <c:pt idx="273">
                  <c:v>53.252221915905565</c:v>
                </c:pt>
                <c:pt idx="274">
                  <c:v>54.717857903080024</c:v>
                </c:pt>
                <c:pt idx="275">
                  <c:v>56.565806719946906</c:v>
                </c:pt>
                <c:pt idx="276">
                  <c:v>58.596200850860306</c:v>
                </c:pt>
                <c:pt idx="277">
                  <c:v>60.926842236079196</c:v>
                </c:pt>
                <c:pt idx="278">
                  <c:v>63.373005161464363</c:v>
                </c:pt>
                <c:pt idx="279">
                  <c:v>65.003860245241583</c:v>
                </c:pt>
                <c:pt idx="280">
                  <c:v>65.116368292433251</c:v>
                </c:pt>
                <c:pt idx="281">
                  <c:v>65.116368292433251</c:v>
                </c:pt>
                <c:pt idx="282">
                  <c:v>65.116368292433251</c:v>
                </c:pt>
                <c:pt idx="283">
                  <c:v>65.116368292433251</c:v>
                </c:pt>
                <c:pt idx="284">
                  <c:v>65.116368292433251</c:v>
                </c:pt>
                <c:pt idx="285">
                  <c:v>65.116368292433251</c:v>
                </c:pt>
                <c:pt idx="286">
                  <c:v>65.116368292433251</c:v>
                </c:pt>
                <c:pt idx="287">
                  <c:v>65.116368292433251</c:v>
                </c:pt>
                <c:pt idx="288">
                  <c:v>65.116368292433251</c:v>
                </c:pt>
                <c:pt idx="289">
                  <c:v>65.116368292433251</c:v>
                </c:pt>
                <c:pt idx="290">
                  <c:v>65.116368292433251</c:v>
                </c:pt>
                <c:pt idx="291">
                  <c:v>65.116368292433251</c:v>
                </c:pt>
                <c:pt idx="292">
                  <c:v>65.116368292433251</c:v>
                </c:pt>
                <c:pt idx="293">
                  <c:v>65.116368292433251</c:v>
                </c:pt>
                <c:pt idx="294">
                  <c:v>65.116368292433251</c:v>
                </c:pt>
                <c:pt idx="295">
                  <c:v>65.116368292433251</c:v>
                </c:pt>
                <c:pt idx="296">
                  <c:v>65.116368292433251</c:v>
                </c:pt>
                <c:pt idx="297">
                  <c:v>65.116368292433251</c:v>
                </c:pt>
                <c:pt idx="298">
                  <c:v>65.116368292433251</c:v>
                </c:pt>
                <c:pt idx="299">
                  <c:v>65.116368292433251</c:v>
                </c:pt>
                <c:pt idx="300">
                  <c:v>65.116368292433251</c:v>
                </c:pt>
                <c:pt idx="301">
                  <c:v>65.116368292433251</c:v>
                </c:pt>
                <c:pt idx="302">
                  <c:v>65.116368292433251</c:v>
                </c:pt>
                <c:pt idx="303">
                  <c:v>65.116368292433251</c:v>
                </c:pt>
                <c:pt idx="304">
                  <c:v>65.421314441334403</c:v>
                </c:pt>
                <c:pt idx="305">
                  <c:v>65.746362128306316</c:v>
                </c:pt>
                <c:pt idx="306">
                  <c:v>65.746362128306316</c:v>
                </c:pt>
                <c:pt idx="307">
                  <c:v>65.746362128306316</c:v>
                </c:pt>
                <c:pt idx="308">
                  <c:v>65.746362128306316</c:v>
                </c:pt>
                <c:pt idx="309">
                  <c:v>65.746362128306316</c:v>
                </c:pt>
                <c:pt idx="310">
                  <c:v>65.746362128306316</c:v>
                </c:pt>
                <c:pt idx="311">
                  <c:v>65.746362128306316</c:v>
                </c:pt>
                <c:pt idx="312">
                  <c:v>65.834932404313577</c:v>
                </c:pt>
                <c:pt idx="313">
                  <c:v>66.192115887254303</c:v>
                </c:pt>
                <c:pt idx="314">
                  <c:v>66.65658555507099</c:v>
                </c:pt>
                <c:pt idx="315">
                  <c:v>67.060470854039849</c:v>
                </c:pt>
                <c:pt idx="316">
                  <c:v>67.459589074919563</c:v>
                </c:pt>
                <c:pt idx="317">
                  <c:v>68.030376483905158</c:v>
                </c:pt>
                <c:pt idx="318">
                  <c:v>68.735408074663496</c:v>
                </c:pt>
                <c:pt idx="319">
                  <c:v>69.21261323830737</c:v>
                </c:pt>
                <c:pt idx="320">
                  <c:v>69.266049700702339</c:v>
                </c:pt>
                <c:pt idx="321">
                  <c:v>69.266049700702339</c:v>
                </c:pt>
                <c:pt idx="322">
                  <c:v>69.266049700702339</c:v>
                </c:pt>
                <c:pt idx="323">
                  <c:v>69.266049700702339</c:v>
                </c:pt>
                <c:pt idx="324">
                  <c:v>69.266049700702339</c:v>
                </c:pt>
                <c:pt idx="325">
                  <c:v>69.266049700702339</c:v>
                </c:pt>
                <c:pt idx="326">
                  <c:v>69.266049700702339</c:v>
                </c:pt>
                <c:pt idx="327">
                  <c:v>69.337537519185204</c:v>
                </c:pt>
                <c:pt idx="328">
                  <c:v>70.051172551569167</c:v>
                </c:pt>
                <c:pt idx="329">
                  <c:v>70.774114477167529</c:v>
                </c:pt>
                <c:pt idx="330">
                  <c:v>70.923503789788199</c:v>
                </c:pt>
                <c:pt idx="331">
                  <c:v>70.923503789788199</c:v>
                </c:pt>
                <c:pt idx="332">
                  <c:v>70.923503789788199</c:v>
                </c:pt>
                <c:pt idx="333">
                  <c:v>70.923503789788199</c:v>
                </c:pt>
                <c:pt idx="334">
                  <c:v>70.923503789788199</c:v>
                </c:pt>
                <c:pt idx="335">
                  <c:v>70.923503789788199</c:v>
                </c:pt>
                <c:pt idx="336">
                  <c:v>70.923503789788199</c:v>
                </c:pt>
                <c:pt idx="337">
                  <c:v>70.923503789788199</c:v>
                </c:pt>
                <c:pt idx="338">
                  <c:v>70.923503789788199</c:v>
                </c:pt>
                <c:pt idx="339">
                  <c:v>70.923503789788199</c:v>
                </c:pt>
                <c:pt idx="340">
                  <c:v>70.923503789788199</c:v>
                </c:pt>
                <c:pt idx="341">
                  <c:v>70.923503789788199</c:v>
                </c:pt>
                <c:pt idx="342">
                  <c:v>70.923503789788199</c:v>
                </c:pt>
                <c:pt idx="343">
                  <c:v>70.923503789788199</c:v>
                </c:pt>
                <c:pt idx="344">
                  <c:v>70.923503789788199</c:v>
                </c:pt>
                <c:pt idx="345">
                  <c:v>70.923503789788199</c:v>
                </c:pt>
                <c:pt idx="346">
                  <c:v>70.923503789788199</c:v>
                </c:pt>
                <c:pt idx="347">
                  <c:v>70.923503789788199</c:v>
                </c:pt>
                <c:pt idx="348">
                  <c:v>70.923503789788199</c:v>
                </c:pt>
                <c:pt idx="349">
                  <c:v>70.923503789788199</c:v>
                </c:pt>
                <c:pt idx="350">
                  <c:v>70.923503789788199</c:v>
                </c:pt>
                <c:pt idx="351">
                  <c:v>70.923503789788199</c:v>
                </c:pt>
                <c:pt idx="352">
                  <c:v>70.923503789788199</c:v>
                </c:pt>
                <c:pt idx="353">
                  <c:v>70.923503789788199</c:v>
                </c:pt>
                <c:pt idx="354">
                  <c:v>70.923503789788199</c:v>
                </c:pt>
                <c:pt idx="355">
                  <c:v>70.923503789788199</c:v>
                </c:pt>
                <c:pt idx="356">
                  <c:v>70.923503789788199</c:v>
                </c:pt>
                <c:pt idx="357">
                  <c:v>70.923503789788199</c:v>
                </c:pt>
                <c:pt idx="358">
                  <c:v>71.073157718709595</c:v>
                </c:pt>
                <c:pt idx="359">
                  <c:v>71.586517057874474</c:v>
                </c:pt>
                <c:pt idx="360">
                  <c:v>72.094570845575788</c:v>
                </c:pt>
                <c:pt idx="361">
                  <c:v>72.369523177402129</c:v>
                </c:pt>
                <c:pt idx="362">
                  <c:v>72.398194858267743</c:v>
                </c:pt>
                <c:pt idx="363">
                  <c:v>72.398194858267743</c:v>
                </c:pt>
                <c:pt idx="364">
                  <c:v>72.398194858267743</c:v>
                </c:pt>
                <c:pt idx="365">
                  <c:v>72.398194858267743</c:v>
                </c:pt>
                <c:pt idx="366">
                  <c:v>72.398194858267743</c:v>
                </c:pt>
                <c:pt idx="367">
                  <c:v>72.398194858267743</c:v>
                </c:pt>
                <c:pt idx="368">
                  <c:v>72.398194858267743</c:v>
                </c:pt>
                <c:pt idx="369">
                  <c:v>72.398194858267743</c:v>
                </c:pt>
                <c:pt idx="370">
                  <c:v>72.398194858267743</c:v>
                </c:pt>
                <c:pt idx="371">
                  <c:v>72.464727278864572</c:v>
                </c:pt>
                <c:pt idx="372">
                  <c:v>73.25041004823909</c:v>
                </c:pt>
                <c:pt idx="373">
                  <c:v>74.369228366629827</c:v>
                </c:pt>
                <c:pt idx="374">
                  <c:v>75.28903701997055</c:v>
                </c:pt>
                <c:pt idx="375">
                  <c:v>75.845331740275199</c:v>
                </c:pt>
                <c:pt idx="376">
                  <c:v>76.132424863252837</c:v>
                </c:pt>
                <c:pt idx="377">
                  <c:v>76.2691861410933</c:v>
                </c:pt>
                <c:pt idx="378">
                  <c:v>76.325982366149489</c:v>
                </c:pt>
                <c:pt idx="379">
                  <c:v>76.362710046092033</c:v>
                </c:pt>
                <c:pt idx="380">
                  <c:v>76.417517071984577</c:v>
                </c:pt>
                <c:pt idx="381">
                  <c:v>76.479852152050583</c:v>
                </c:pt>
                <c:pt idx="382">
                  <c:v>76.535879939168595</c:v>
                </c:pt>
                <c:pt idx="383">
                  <c:v>76.581727631502957</c:v>
                </c:pt>
                <c:pt idx="384">
                  <c:v>76.605907885058926</c:v>
                </c:pt>
                <c:pt idx="385">
                  <c:v>76.610840791441319</c:v>
                </c:pt>
                <c:pt idx="386">
                  <c:v>76.610840791441319</c:v>
                </c:pt>
                <c:pt idx="387">
                  <c:v>76.610840791441319</c:v>
                </c:pt>
                <c:pt idx="388">
                  <c:v>76.610840791441319</c:v>
                </c:pt>
                <c:pt idx="389">
                  <c:v>76.610840791441319</c:v>
                </c:pt>
                <c:pt idx="390">
                  <c:v>76.610840791441319</c:v>
                </c:pt>
                <c:pt idx="391">
                  <c:v>76.610840791441319</c:v>
                </c:pt>
                <c:pt idx="392">
                  <c:v>76.610840791441319</c:v>
                </c:pt>
                <c:pt idx="393">
                  <c:v>76.610840791441319</c:v>
                </c:pt>
                <c:pt idx="394">
                  <c:v>76.610840791441319</c:v>
                </c:pt>
                <c:pt idx="395">
                  <c:v>76.610840791441319</c:v>
                </c:pt>
                <c:pt idx="396">
                  <c:v>76.610840791441319</c:v>
                </c:pt>
                <c:pt idx="397">
                  <c:v>76.610840791441319</c:v>
                </c:pt>
                <c:pt idx="398">
                  <c:v>76.610840791441319</c:v>
                </c:pt>
                <c:pt idx="399">
                  <c:v>76.610840791441319</c:v>
                </c:pt>
                <c:pt idx="400">
                  <c:v>76.610840791441319</c:v>
                </c:pt>
                <c:pt idx="401">
                  <c:v>76.610840791441319</c:v>
                </c:pt>
                <c:pt idx="402">
                  <c:v>76.943564227301877</c:v>
                </c:pt>
                <c:pt idx="403">
                  <c:v>77.371060878963959</c:v>
                </c:pt>
                <c:pt idx="404">
                  <c:v>77.727210340886316</c:v>
                </c:pt>
                <c:pt idx="405">
                  <c:v>78.07324162403242</c:v>
                </c:pt>
                <c:pt idx="406">
                  <c:v>78.447760334598499</c:v>
                </c:pt>
                <c:pt idx="407">
                  <c:v>78.757442475462156</c:v>
                </c:pt>
                <c:pt idx="408">
                  <c:v>78.874172902770695</c:v>
                </c:pt>
                <c:pt idx="409">
                  <c:v>78.874172902770695</c:v>
                </c:pt>
                <c:pt idx="410">
                  <c:v>78.874172902770695</c:v>
                </c:pt>
                <c:pt idx="411">
                  <c:v>78.874172902770695</c:v>
                </c:pt>
                <c:pt idx="412">
                  <c:v>78.874172902770695</c:v>
                </c:pt>
                <c:pt idx="413">
                  <c:v>78.874172902770695</c:v>
                </c:pt>
                <c:pt idx="414">
                  <c:v>78.874172902770695</c:v>
                </c:pt>
                <c:pt idx="415">
                  <c:v>78.874172902770695</c:v>
                </c:pt>
                <c:pt idx="416">
                  <c:v>78.874172902770695</c:v>
                </c:pt>
                <c:pt idx="417">
                  <c:v>78.874172902770695</c:v>
                </c:pt>
                <c:pt idx="418">
                  <c:v>78.874172902770695</c:v>
                </c:pt>
                <c:pt idx="419">
                  <c:v>78.947694430494451</c:v>
                </c:pt>
                <c:pt idx="420">
                  <c:v>79.014642434614089</c:v>
                </c:pt>
                <c:pt idx="421">
                  <c:v>79.014642434614089</c:v>
                </c:pt>
                <c:pt idx="422">
                  <c:v>79.014642434614089</c:v>
                </c:pt>
                <c:pt idx="423">
                  <c:v>79.014642434614089</c:v>
                </c:pt>
                <c:pt idx="424">
                  <c:v>79.014642434614089</c:v>
                </c:pt>
                <c:pt idx="425">
                  <c:v>79.014642434614089</c:v>
                </c:pt>
                <c:pt idx="426">
                  <c:v>79.014642434614089</c:v>
                </c:pt>
                <c:pt idx="427">
                  <c:v>79.014642434614089</c:v>
                </c:pt>
                <c:pt idx="428">
                  <c:v>79.014642434614089</c:v>
                </c:pt>
                <c:pt idx="429">
                  <c:v>79.014642434614089</c:v>
                </c:pt>
                <c:pt idx="430">
                  <c:v>79.014642434614089</c:v>
                </c:pt>
                <c:pt idx="431">
                  <c:v>79.014642434614089</c:v>
                </c:pt>
                <c:pt idx="432">
                  <c:v>79.014642434614089</c:v>
                </c:pt>
                <c:pt idx="433">
                  <c:v>79.014642434614089</c:v>
                </c:pt>
                <c:pt idx="434">
                  <c:v>79.014642434614089</c:v>
                </c:pt>
                <c:pt idx="435">
                  <c:v>79.415391512191007</c:v>
                </c:pt>
                <c:pt idx="436">
                  <c:v>80.492051601201766</c:v>
                </c:pt>
                <c:pt idx="437">
                  <c:v>82.120629153013198</c:v>
                </c:pt>
                <c:pt idx="438">
                  <c:v>83.952705695775961</c:v>
                </c:pt>
                <c:pt idx="439">
                  <c:v>85.539754239945765</c:v>
                </c:pt>
                <c:pt idx="440">
                  <c:v>86.563117971973838</c:v>
                </c:pt>
                <c:pt idx="441">
                  <c:v>87.018743003340418</c:v>
                </c:pt>
                <c:pt idx="442">
                  <c:v>87.146668491435918</c:v>
                </c:pt>
                <c:pt idx="443">
                  <c:v>87.163523777345617</c:v>
                </c:pt>
                <c:pt idx="444">
                  <c:v>87.163523777345617</c:v>
                </c:pt>
                <c:pt idx="445">
                  <c:v>87.163523777345617</c:v>
                </c:pt>
                <c:pt idx="446">
                  <c:v>87.163523777345617</c:v>
                </c:pt>
                <c:pt idx="447">
                  <c:v>87.163523777345617</c:v>
                </c:pt>
                <c:pt idx="448">
                  <c:v>87.163523777345617</c:v>
                </c:pt>
                <c:pt idx="449">
                  <c:v>87.163523777345617</c:v>
                </c:pt>
                <c:pt idx="450">
                  <c:v>87.163523777345617</c:v>
                </c:pt>
                <c:pt idx="451">
                  <c:v>87.163523777345617</c:v>
                </c:pt>
                <c:pt idx="452">
                  <c:v>87.163523777345617</c:v>
                </c:pt>
                <c:pt idx="453">
                  <c:v>87.163523777345617</c:v>
                </c:pt>
                <c:pt idx="454">
                  <c:v>87.163523777345617</c:v>
                </c:pt>
                <c:pt idx="455">
                  <c:v>87.163523777345617</c:v>
                </c:pt>
                <c:pt idx="456">
                  <c:v>87.163523777345617</c:v>
                </c:pt>
                <c:pt idx="457">
                  <c:v>87.163523777345617</c:v>
                </c:pt>
                <c:pt idx="458">
                  <c:v>87.163523777345617</c:v>
                </c:pt>
                <c:pt idx="459">
                  <c:v>87.163523777345617</c:v>
                </c:pt>
                <c:pt idx="460">
                  <c:v>87.163523777345617</c:v>
                </c:pt>
                <c:pt idx="461">
                  <c:v>87.163523777345617</c:v>
                </c:pt>
                <c:pt idx="462">
                  <c:v>87.163523777345617</c:v>
                </c:pt>
                <c:pt idx="463">
                  <c:v>87.163523777345617</c:v>
                </c:pt>
                <c:pt idx="464">
                  <c:v>87.163523777345617</c:v>
                </c:pt>
                <c:pt idx="465">
                  <c:v>87.163523777345617</c:v>
                </c:pt>
                <c:pt idx="466">
                  <c:v>87.163523777345617</c:v>
                </c:pt>
                <c:pt idx="467">
                  <c:v>87.163523777345617</c:v>
                </c:pt>
                <c:pt idx="468">
                  <c:v>87.163523777345617</c:v>
                </c:pt>
                <c:pt idx="469">
                  <c:v>87.163523777345617</c:v>
                </c:pt>
                <c:pt idx="470">
                  <c:v>87.163523777345617</c:v>
                </c:pt>
                <c:pt idx="471">
                  <c:v>87.163523777345617</c:v>
                </c:pt>
                <c:pt idx="472">
                  <c:v>87.163523777345617</c:v>
                </c:pt>
                <c:pt idx="473">
                  <c:v>87.163523777345617</c:v>
                </c:pt>
                <c:pt idx="474">
                  <c:v>87.163523777345617</c:v>
                </c:pt>
                <c:pt idx="475">
                  <c:v>87.163523777345617</c:v>
                </c:pt>
                <c:pt idx="476">
                  <c:v>87.163523777345617</c:v>
                </c:pt>
                <c:pt idx="477">
                  <c:v>87.163523777345617</c:v>
                </c:pt>
                <c:pt idx="478">
                  <c:v>87.163523777345617</c:v>
                </c:pt>
                <c:pt idx="479">
                  <c:v>87.163523777345617</c:v>
                </c:pt>
                <c:pt idx="480">
                  <c:v>87.163523777345617</c:v>
                </c:pt>
                <c:pt idx="481">
                  <c:v>87.163523777345617</c:v>
                </c:pt>
                <c:pt idx="482">
                  <c:v>87.163523777345617</c:v>
                </c:pt>
                <c:pt idx="483">
                  <c:v>87.163523777345617</c:v>
                </c:pt>
                <c:pt idx="484">
                  <c:v>87.163523777345617</c:v>
                </c:pt>
                <c:pt idx="485">
                  <c:v>87.163523777345617</c:v>
                </c:pt>
                <c:pt idx="486">
                  <c:v>87.163523777345617</c:v>
                </c:pt>
                <c:pt idx="487">
                  <c:v>87.163523777345617</c:v>
                </c:pt>
                <c:pt idx="488">
                  <c:v>87.163523777345617</c:v>
                </c:pt>
                <c:pt idx="489">
                  <c:v>87.163523777345617</c:v>
                </c:pt>
                <c:pt idx="490">
                  <c:v>87.163523777345617</c:v>
                </c:pt>
                <c:pt idx="491">
                  <c:v>87.163523777345617</c:v>
                </c:pt>
                <c:pt idx="492">
                  <c:v>87.163523777345617</c:v>
                </c:pt>
                <c:pt idx="493">
                  <c:v>87.163523777345617</c:v>
                </c:pt>
                <c:pt idx="494">
                  <c:v>87.163523777345617</c:v>
                </c:pt>
                <c:pt idx="495">
                  <c:v>87.163523777345617</c:v>
                </c:pt>
                <c:pt idx="496">
                  <c:v>87.163523777345617</c:v>
                </c:pt>
                <c:pt idx="497">
                  <c:v>87.163523777345617</c:v>
                </c:pt>
                <c:pt idx="498">
                  <c:v>87.163523777345617</c:v>
                </c:pt>
                <c:pt idx="499">
                  <c:v>87.163523777345617</c:v>
                </c:pt>
                <c:pt idx="500">
                  <c:v>87.163523777345617</c:v>
                </c:pt>
                <c:pt idx="501">
                  <c:v>87.163523777345617</c:v>
                </c:pt>
                <c:pt idx="502">
                  <c:v>87.163523777345617</c:v>
                </c:pt>
                <c:pt idx="503">
                  <c:v>87.163523777345617</c:v>
                </c:pt>
                <c:pt idx="504">
                  <c:v>87.163523777345617</c:v>
                </c:pt>
                <c:pt idx="505">
                  <c:v>87.163523777345617</c:v>
                </c:pt>
                <c:pt idx="506">
                  <c:v>87.163523777345617</c:v>
                </c:pt>
                <c:pt idx="507">
                  <c:v>87.163523777345617</c:v>
                </c:pt>
                <c:pt idx="508">
                  <c:v>87.163523777345617</c:v>
                </c:pt>
                <c:pt idx="509">
                  <c:v>87.163523777345617</c:v>
                </c:pt>
                <c:pt idx="510">
                  <c:v>87.163523777345617</c:v>
                </c:pt>
                <c:pt idx="511">
                  <c:v>87.163523777345617</c:v>
                </c:pt>
                <c:pt idx="512">
                  <c:v>87.163523777345617</c:v>
                </c:pt>
                <c:pt idx="513">
                  <c:v>87.163523777345617</c:v>
                </c:pt>
                <c:pt idx="514">
                  <c:v>87.163523777345617</c:v>
                </c:pt>
                <c:pt idx="515">
                  <c:v>87.163523777345617</c:v>
                </c:pt>
                <c:pt idx="516">
                  <c:v>87.163523777345617</c:v>
                </c:pt>
                <c:pt idx="517">
                  <c:v>87.163523777345617</c:v>
                </c:pt>
                <c:pt idx="518">
                  <c:v>87.163523777345617</c:v>
                </c:pt>
                <c:pt idx="519">
                  <c:v>87.163523777345617</c:v>
                </c:pt>
                <c:pt idx="520">
                  <c:v>87.238911660500989</c:v>
                </c:pt>
                <c:pt idx="521">
                  <c:v>87.417592715606077</c:v>
                </c:pt>
                <c:pt idx="522">
                  <c:v>87.756999309721749</c:v>
                </c:pt>
                <c:pt idx="523">
                  <c:v>88.385235212287967</c:v>
                </c:pt>
                <c:pt idx="524">
                  <c:v>89.232310479154009</c:v>
                </c:pt>
                <c:pt idx="525">
                  <c:v>89.967120051250461</c:v>
                </c:pt>
                <c:pt idx="526">
                  <c:v>90.352717405721066</c:v>
                </c:pt>
                <c:pt idx="527">
                  <c:v>90.470066655833676</c:v>
                </c:pt>
                <c:pt idx="528">
                  <c:v>90.492869759319973</c:v>
                </c:pt>
                <c:pt idx="529">
                  <c:v>90.496611499213515</c:v>
                </c:pt>
                <c:pt idx="530">
                  <c:v>90.496611499213515</c:v>
                </c:pt>
                <c:pt idx="531">
                  <c:v>90.496611499213515</c:v>
                </c:pt>
                <c:pt idx="532">
                  <c:v>90.496611499213515</c:v>
                </c:pt>
                <c:pt idx="533">
                  <c:v>90.496611499213515</c:v>
                </c:pt>
                <c:pt idx="534">
                  <c:v>90.496611499213515</c:v>
                </c:pt>
                <c:pt idx="535">
                  <c:v>90.496611499213515</c:v>
                </c:pt>
                <c:pt idx="536">
                  <c:v>90.496611499213515</c:v>
                </c:pt>
                <c:pt idx="537">
                  <c:v>90.496611499213515</c:v>
                </c:pt>
                <c:pt idx="538">
                  <c:v>90.496611499213515</c:v>
                </c:pt>
                <c:pt idx="539">
                  <c:v>90.496611499213515</c:v>
                </c:pt>
                <c:pt idx="540">
                  <c:v>90.496611499213515</c:v>
                </c:pt>
                <c:pt idx="541">
                  <c:v>90.496611499213515</c:v>
                </c:pt>
                <c:pt idx="542">
                  <c:v>90.496611499213515</c:v>
                </c:pt>
                <c:pt idx="543">
                  <c:v>90.496611499213515</c:v>
                </c:pt>
                <c:pt idx="544">
                  <c:v>90.804880590617245</c:v>
                </c:pt>
                <c:pt idx="545">
                  <c:v>91.321658762142761</c:v>
                </c:pt>
                <c:pt idx="546">
                  <c:v>91.738117693788752</c:v>
                </c:pt>
                <c:pt idx="547">
                  <c:v>91.96114573879764</c:v>
                </c:pt>
                <c:pt idx="548">
                  <c:v>92.06528179032361</c:v>
                </c:pt>
                <c:pt idx="549">
                  <c:v>92.110441813253388</c:v>
                </c:pt>
                <c:pt idx="550">
                  <c:v>92.110441813253388</c:v>
                </c:pt>
                <c:pt idx="551">
                  <c:v>92.110441813253388</c:v>
                </c:pt>
                <c:pt idx="552">
                  <c:v>92.110441813253388</c:v>
                </c:pt>
                <c:pt idx="553">
                  <c:v>92.110441813253388</c:v>
                </c:pt>
                <c:pt idx="554">
                  <c:v>92.110441813253388</c:v>
                </c:pt>
                <c:pt idx="555">
                  <c:v>92.110441813253388</c:v>
                </c:pt>
                <c:pt idx="556">
                  <c:v>92.110441813253388</c:v>
                </c:pt>
                <c:pt idx="557">
                  <c:v>92.110441813253388</c:v>
                </c:pt>
                <c:pt idx="558">
                  <c:v>92.110441813253388</c:v>
                </c:pt>
                <c:pt idx="559">
                  <c:v>92.110441813253388</c:v>
                </c:pt>
                <c:pt idx="560">
                  <c:v>92.110441813253388</c:v>
                </c:pt>
                <c:pt idx="561">
                  <c:v>92.110441813253388</c:v>
                </c:pt>
                <c:pt idx="562">
                  <c:v>92.110441813253388</c:v>
                </c:pt>
                <c:pt idx="563">
                  <c:v>92.609398083193881</c:v>
                </c:pt>
                <c:pt idx="564">
                  <c:v>93.63458527389588</c:v>
                </c:pt>
                <c:pt idx="565">
                  <c:v>94.416463249477843</c:v>
                </c:pt>
                <c:pt idx="566">
                  <c:v>94.659523385117481</c:v>
                </c:pt>
                <c:pt idx="567">
                  <c:v>94.659523385117481</c:v>
                </c:pt>
                <c:pt idx="568">
                  <c:v>94.659523385117481</c:v>
                </c:pt>
                <c:pt idx="569">
                  <c:v>94.659523385117481</c:v>
                </c:pt>
                <c:pt idx="570">
                  <c:v>94.659523385117481</c:v>
                </c:pt>
                <c:pt idx="571">
                  <c:v>94.659523385117481</c:v>
                </c:pt>
                <c:pt idx="572">
                  <c:v>94.659523385117481</c:v>
                </c:pt>
                <c:pt idx="573">
                  <c:v>94.659523385117481</c:v>
                </c:pt>
                <c:pt idx="574">
                  <c:v>94.659523385117481</c:v>
                </c:pt>
                <c:pt idx="575">
                  <c:v>94.659523385117481</c:v>
                </c:pt>
                <c:pt idx="576">
                  <c:v>94.659523385117481</c:v>
                </c:pt>
                <c:pt idx="577">
                  <c:v>94.659523385117481</c:v>
                </c:pt>
                <c:pt idx="578">
                  <c:v>94.659523385117481</c:v>
                </c:pt>
                <c:pt idx="579">
                  <c:v>94.659523385117481</c:v>
                </c:pt>
                <c:pt idx="580">
                  <c:v>94.659523385117481</c:v>
                </c:pt>
                <c:pt idx="581">
                  <c:v>94.659523385117481</c:v>
                </c:pt>
                <c:pt idx="582">
                  <c:v>94.659523385117481</c:v>
                </c:pt>
                <c:pt idx="583">
                  <c:v>94.659523385117481</c:v>
                </c:pt>
                <c:pt idx="584">
                  <c:v>94.659523385117481</c:v>
                </c:pt>
                <c:pt idx="585">
                  <c:v>94.659523385117481</c:v>
                </c:pt>
                <c:pt idx="586">
                  <c:v>94.659523385117481</c:v>
                </c:pt>
                <c:pt idx="587">
                  <c:v>94.659523385117481</c:v>
                </c:pt>
                <c:pt idx="588">
                  <c:v>94.659523385117481</c:v>
                </c:pt>
                <c:pt idx="589">
                  <c:v>94.659523385117481</c:v>
                </c:pt>
                <c:pt idx="590">
                  <c:v>94.659523385117481</c:v>
                </c:pt>
                <c:pt idx="591">
                  <c:v>94.659523385117481</c:v>
                </c:pt>
                <c:pt idx="592">
                  <c:v>94.659523385117481</c:v>
                </c:pt>
                <c:pt idx="593">
                  <c:v>94.659523385117481</c:v>
                </c:pt>
                <c:pt idx="594">
                  <c:v>94.659523385117481</c:v>
                </c:pt>
                <c:pt idx="595">
                  <c:v>94.659523385117481</c:v>
                </c:pt>
                <c:pt idx="596">
                  <c:v>94.659523385117481</c:v>
                </c:pt>
                <c:pt idx="597">
                  <c:v>94.659523385117481</c:v>
                </c:pt>
                <c:pt idx="598">
                  <c:v>94.659523385117481</c:v>
                </c:pt>
                <c:pt idx="599">
                  <c:v>94.659523385117481</c:v>
                </c:pt>
                <c:pt idx="600">
                  <c:v>94.659523385117481</c:v>
                </c:pt>
                <c:pt idx="601">
                  <c:v>94.659523385117481</c:v>
                </c:pt>
                <c:pt idx="602">
                  <c:v>94.659523385117481</c:v>
                </c:pt>
                <c:pt idx="603">
                  <c:v>94.659523385117481</c:v>
                </c:pt>
                <c:pt idx="604">
                  <c:v>94.659523385117481</c:v>
                </c:pt>
                <c:pt idx="605">
                  <c:v>94.659523385117481</c:v>
                </c:pt>
                <c:pt idx="606">
                  <c:v>94.659523385117481</c:v>
                </c:pt>
                <c:pt idx="607">
                  <c:v>94.659523385117481</c:v>
                </c:pt>
                <c:pt idx="608">
                  <c:v>94.659523385117481</c:v>
                </c:pt>
                <c:pt idx="609">
                  <c:v>94.659523385117481</c:v>
                </c:pt>
                <c:pt idx="610">
                  <c:v>94.659523385117481</c:v>
                </c:pt>
                <c:pt idx="611">
                  <c:v>94.659523385117481</c:v>
                </c:pt>
                <c:pt idx="612">
                  <c:v>94.659523385117481</c:v>
                </c:pt>
                <c:pt idx="613">
                  <c:v>94.659523385117481</c:v>
                </c:pt>
                <c:pt idx="614">
                  <c:v>94.659523385117481</c:v>
                </c:pt>
                <c:pt idx="615">
                  <c:v>94.659523385117481</c:v>
                </c:pt>
                <c:pt idx="616">
                  <c:v>94.659523385117481</c:v>
                </c:pt>
                <c:pt idx="617">
                  <c:v>94.659523385117481</c:v>
                </c:pt>
                <c:pt idx="618">
                  <c:v>94.659523385117481</c:v>
                </c:pt>
                <c:pt idx="619">
                  <c:v>94.659523385117481</c:v>
                </c:pt>
                <c:pt idx="620">
                  <c:v>94.659523385117481</c:v>
                </c:pt>
                <c:pt idx="621">
                  <c:v>94.659523385117481</c:v>
                </c:pt>
                <c:pt idx="622">
                  <c:v>94.659523385117481</c:v>
                </c:pt>
                <c:pt idx="623">
                  <c:v>94.659523385117481</c:v>
                </c:pt>
                <c:pt idx="624">
                  <c:v>94.659523385117481</c:v>
                </c:pt>
                <c:pt idx="625">
                  <c:v>94.659523385117481</c:v>
                </c:pt>
                <c:pt idx="626">
                  <c:v>94.659523385117481</c:v>
                </c:pt>
                <c:pt idx="627">
                  <c:v>94.659523385117481</c:v>
                </c:pt>
                <c:pt idx="628">
                  <c:v>94.659523385117481</c:v>
                </c:pt>
                <c:pt idx="629">
                  <c:v>94.659523385117481</c:v>
                </c:pt>
                <c:pt idx="630">
                  <c:v>94.659523385117481</c:v>
                </c:pt>
                <c:pt idx="631">
                  <c:v>94.659523385117481</c:v>
                </c:pt>
                <c:pt idx="632">
                  <c:v>94.659523385117481</c:v>
                </c:pt>
                <c:pt idx="633">
                  <c:v>94.659523385117481</c:v>
                </c:pt>
                <c:pt idx="634">
                  <c:v>94.659523385117481</c:v>
                </c:pt>
                <c:pt idx="635">
                  <c:v>94.659523385117481</c:v>
                </c:pt>
                <c:pt idx="636">
                  <c:v>94.659523385117481</c:v>
                </c:pt>
                <c:pt idx="637">
                  <c:v>94.659523385117481</c:v>
                </c:pt>
                <c:pt idx="638">
                  <c:v>94.659523385117481</c:v>
                </c:pt>
                <c:pt idx="639">
                  <c:v>94.659523385117481</c:v>
                </c:pt>
                <c:pt idx="640">
                  <c:v>94.659523385117481</c:v>
                </c:pt>
                <c:pt idx="641">
                  <c:v>94.659523385117481</c:v>
                </c:pt>
                <c:pt idx="642">
                  <c:v>94.659523385117481</c:v>
                </c:pt>
                <c:pt idx="643">
                  <c:v>94.659523385117481</c:v>
                </c:pt>
                <c:pt idx="644">
                  <c:v>94.659523385117481</c:v>
                </c:pt>
                <c:pt idx="645">
                  <c:v>94.659523385117481</c:v>
                </c:pt>
                <c:pt idx="646">
                  <c:v>94.659523385117481</c:v>
                </c:pt>
                <c:pt idx="647">
                  <c:v>94.659523385117481</c:v>
                </c:pt>
                <c:pt idx="648">
                  <c:v>94.659523385117481</c:v>
                </c:pt>
                <c:pt idx="649">
                  <c:v>94.659523385117481</c:v>
                </c:pt>
                <c:pt idx="650">
                  <c:v>94.659523385117481</c:v>
                </c:pt>
                <c:pt idx="651">
                  <c:v>95.069780481799711</c:v>
                </c:pt>
                <c:pt idx="652">
                  <c:v>95.985918868404141</c:v>
                </c:pt>
                <c:pt idx="653">
                  <c:v>97.211298811606454</c:v>
                </c:pt>
                <c:pt idx="654">
                  <c:v>99.210694168057074</c:v>
                </c:pt>
                <c:pt idx="655">
                  <c:v>101.95149673631833</c:v>
                </c:pt>
                <c:pt idx="656">
                  <c:v>104.49620974415549</c:v>
                </c:pt>
                <c:pt idx="657">
                  <c:v>106.20287787354548</c:v>
                </c:pt>
                <c:pt idx="658">
                  <c:v>107.56629721494168</c:v>
                </c:pt>
                <c:pt idx="659">
                  <c:v>109.47224566525594</c:v>
                </c:pt>
                <c:pt idx="660">
                  <c:v>111.95610097475448</c:v>
                </c:pt>
                <c:pt idx="661">
                  <c:v>114.35084495203122</c:v>
                </c:pt>
                <c:pt idx="662">
                  <c:v>115.98798060122078</c:v>
                </c:pt>
                <c:pt idx="663">
                  <c:v>116.68684823243156</c:v>
                </c:pt>
                <c:pt idx="664">
                  <c:v>116.7803231700297</c:v>
                </c:pt>
                <c:pt idx="665">
                  <c:v>116.7803231700297</c:v>
                </c:pt>
                <c:pt idx="666">
                  <c:v>116.7803231700297</c:v>
                </c:pt>
                <c:pt idx="667">
                  <c:v>116.7803231700297</c:v>
                </c:pt>
                <c:pt idx="668">
                  <c:v>116.7803231700297</c:v>
                </c:pt>
                <c:pt idx="669">
                  <c:v>116.7803231700297</c:v>
                </c:pt>
                <c:pt idx="670">
                  <c:v>116.7803231700297</c:v>
                </c:pt>
                <c:pt idx="671">
                  <c:v>116.7803231700297</c:v>
                </c:pt>
                <c:pt idx="672">
                  <c:v>116.7803231700297</c:v>
                </c:pt>
                <c:pt idx="673">
                  <c:v>116.7803231700297</c:v>
                </c:pt>
                <c:pt idx="674">
                  <c:v>116.7803231700297</c:v>
                </c:pt>
                <c:pt idx="675">
                  <c:v>116.7803231700297</c:v>
                </c:pt>
                <c:pt idx="676">
                  <c:v>116.7803231700297</c:v>
                </c:pt>
                <c:pt idx="677">
                  <c:v>117.24841256019062</c:v>
                </c:pt>
                <c:pt idx="678">
                  <c:v>118.98845970198242</c:v>
                </c:pt>
                <c:pt idx="679">
                  <c:v>121.34950210442693</c:v>
                </c:pt>
                <c:pt idx="680">
                  <c:v>123.76257267613151</c:v>
                </c:pt>
                <c:pt idx="681">
                  <c:v>125.50221813699565</c:v>
                </c:pt>
                <c:pt idx="682">
                  <c:v>126.37716918907718</c:v>
                </c:pt>
                <c:pt idx="683">
                  <c:v>126.74292280880354</c:v>
                </c:pt>
                <c:pt idx="684">
                  <c:v>126.74292280880354</c:v>
                </c:pt>
                <c:pt idx="685">
                  <c:v>126.74292280880354</c:v>
                </c:pt>
                <c:pt idx="686">
                  <c:v>126.74292280880354</c:v>
                </c:pt>
                <c:pt idx="687">
                  <c:v>126.74292280880354</c:v>
                </c:pt>
                <c:pt idx="688">
                  <c:v>126.74292280880354</c:v>
                </c:pt>
                <c:pt idx="689">
                  <c:v>126.74292280880354</c:v>
                </c:pt>
                <c:pt idx="690">
                  <c:v>126.74292280880354</c:v>
                </c:pt>
                <c:pt idx="691">
                  <c:v>126.74292280880354</c:v>
                </c:pt>
                <c:pt idx="692">
                  <c:v>126.74292280880354</c:v>
                </c:pt>
                <c:pt idx="693">
                  <c:v>126.74292280880354</c:v>
                </c:pt>
                <c:pt idx="694">
                  <c:v>126.74292280880354</c:v>
                </c:pt>
                <c:pt idx="695">
                  <c:v>127.03858091050122</c:v>
                </c:pt>
                <c:pt idx="696">
                  <c:v>128.43058187428028</c:v>
                </c:pt>
                <c:pt idx="697">
                  <c:v>129.77172492117364</c:v>
                </c:pt>
                <c:pt idx="698">
                  <c:v>130.63116137948018</c:v>
                </c:pt>
                <c:pt idx="699">
                  <c:v>131.0006194148221</c:v>
                </c:pt>
                <c:pt idx="700">
                  <c:v>131.0006194148221</c:v>
                </c:pt>
                <c:pt idx="701">
                  <c:v>131.0006194148221</c:v>
                </c:pt>
                <c:pt idx="702">
                  <c:v>131.0006194148221</c:v>
                </c:pt>
                <c:pt idx="703">
                  <c:v>131.0006194148221</c:v>
                </c:pt>
                <c:pt idx="704">
                  <c:v>131.11936260854225</c:v>
                </c:pt>
                <c:pt idx="705">
                  <c:v>131.63444346710003</c:v>
                </c:pt>
                <c:pt idx="706">
                  <c:v>132.29804707623958</c:v>
                </c:pt>
                <c:pt idx="707">
                  <c:v>132.74229280943416</c:v>
                </c:pt>
                <c:pt idx="708">
                  <c:v>132.74229280943416</c:v>
                </c:pt>
                <c:pt idx="709">
                  <c:v>132.74229280943416</c:v>
                </c:pt>
                <c:pt idx="710">
                  <c:v>132.74229280943416</c:v>
                </c:pt>
                <c:pt idx="711">
                  <c:v>132.74229280943416</c:v>
                </c:pt>
                <c:pt idx="712">
                  <c:v>132.74229280943416</c:v>
                </c:pt>
                <c:pt idx="713">
                  <c:v>132.75052582628334</c:v>
                </c:pt>
                <c:pt idx="714">
                  <c:v>133.58960265072969</c:v>
                </c:pt>
                <c:pt idx="715">
                  <c:v>134.62037652552985</c:v>
                </c:pt>
                <c:pt idx="716">
                  <c:v>135.06247136071292</c:v>
                </c:pt>
                <c:pt idx="717">
                  <c:v>135.06247136071292</c:v>
                </c:pt>
                <c:pt idx="718">
                  <c:v>135.06247136071292</c:v>
                </c:pt>
                <c:pt idx="719">
                  <c:v>135.06247136071292</c:v>
                </c:pt>
                <c:pt idx="720">
                  <c:v>135.06247136071292</c:v>
                </c:pt>
                <c:pt idx="721">
                  <c:v>135.06247136071292</c:v>
                </c:pt>
                <c:pt idx="722">
                  <c:v>135.06247136071292</c:v>
                </c:pt>
                <c:pt idx="723">
                  <c:v>135.06247136071292</c:v>
                </c:pt>
                <c:pt idx="724">
                  <c:v>135.06247136071292</c:v>
                </c:pt>
                <c:pt idx="725">
                  <c:v>135.06247136071292</c:v>
                </c:pt>
                <c:pt idx="726">
                  <c:v>135.06247136071292</c:v>
                </c:pt>
                <c:pt idx="727">
                  <c:v>135.06247136071292</c:v>
                </c:pt>
                <c:pt idx="728">
                  <c:v>135.06247136071292</c:v>
                </c:pt>
                <c:pt idx="729">
                  <c:v>135.06247136071292</c:v>
                </c:pt>
                <c:pt idx="730">
                  <c:v>135.06247136071292</c:v>
                </c:pt>
                <c:pt idx="731">
                  <c:v>135.06247136071292</c:v>
                </c:pt>
                <c:pt idx="732">
                  <c:v>135.06247136071292</c:v>
                </c:pt>
                <c:pt idx="733">
                  <c:v>135.06247136071292</c:v>
                </c:pt>
                <c:pt idx="734">
                  <c:v>135.06247136071292</c:v>
                </c:pt>
                <c:pt idx="735">
                  <c:v>135.06247136071292</c:v>
                </c:pt>
                <c:pt idx="736">
                  <c:v>135.06247136071292</c:v>
                </c:pt>
                <c:pt idx="737">
                  <c:v>135.06247136071292</c:v>
                </c:pt>
                <c:pt idx="738">
                  <c:v>135.06247136071292</c:v>
                </c:pt>
                <c:pt idx="739">
                  <c:v>135.06247136071292</c:v>
                </c:pt>
                <c:pt idx="740">
                  <c:v>135.06247136071292</c:v>
                </c:pt>
                <c:pt idx="741">
                  <c:v>135.06247136071292</c:v>
                </c:pt>
                <c:pt idx="742">
                  <c:v>135.06247136071292</c:v>
                </c:pt>
                <c:pt idx="743">
                  <c:v>135.06247136071292</c:v>
                </c:pt>
                <c:pt idx="744">
                  <c:v>135.06247136071292</c:v>
                </c:pt>
                <c:pt idx="745">
                  <c:v>135.06247136071292</c:v>
                </c:pt>
                <c:pt idx="746">
                  <c:v>135.06247136071292</c:v>
                </c:pt>
                <c:pt idx="747">
                  <c:v>135.06247136071292</c:v>
                </c:pt>
                <c:pt idx="748">
                  <c:v>135.06247136071292</c:v>
                </c:pt>
                <c:pt idx="749">
                  <c:v>135.06247136071292</c:v>
                </c:pt>
                <c:pt idx="750">
                  <c:v>135.06247136071292</c:v>
                </c:pt>
                <c:pt idx="751">
                  <c:v>135.06247136071292</c:v>
                </c:pt>
                <c:pt idx="752">
                  <c:v>135.06247136071292</c:v>
                </c:pt>
                <c:pt idx="753">
                  <c:v>135.06247136071292</c:v>
                </c:pt>
                <c:pt idx="754">
                  <c:v>135.06247136071292</c:v>
                </c:pt>
                <c:pt idx="755">
                  <c:v>135.48801452284587</c:v>
                </c:pt>
                <c:pt idx="756">
                  <c:v>137.16806527991753</c:v>
                </c:pt>
                <c:pt idx="757">
                  <c:v>140.13461497236074</c:v>
                </c:pt>
                <c:pt idx="758">
                  <c:v>143.5431038626094</c:v>
                </c:pt>
                <c:pt idx="759">
                  <c:v>146.67987929087474</c:v>
                </c:pt>
                <c:pt idx="760">
                  <c:v>149.3810677237478</c:v>
                </c:pt>
                <c:pt idx="761">
                  <c:v>151.46290048596452</c:v>
                </c:pt>
                <c:pt idx="762">
                  <c:v>152.71750621892744</c:v>
                </c:pt>
                <c:pt idx="763">
                  <c:v>153.1348564283858</c:v>
                </c:pt>
                <c:pt idx="764">
                  <c:v>153.1348564283858</c:v>
                </c:pt>
                <c:pt idx="765">
                  <c:v>153.1348564283858</c:v>
                </c:pt>
                <c:pt idx="766">
                  <c:v>153.1348564283858</c:v>
                </c:pt>
                <c:pt idx="767">
                  <c:v>153.1348564283858</c:v>
                </c:pt>
                <c:pt idx="768">
                  <c:v>153.1348564283858</c:v>
                </c:pt>
                <c:pt idx="769">
                  <c:v>153.1348564283858</c:v>
                </c:pt>
                <c:pt idx="770">
                  <c:v>153.1348564283858</c:v>
                </c:pt>
                <c:pt idx="771">
                  <c:v>153.1348564283858</c:v>
                </c:pt>
                <c:pt idx="772">
                  <c:v>153.1348564283858</c:v>
                </c:pt>
                <c:pt idx="773">
                  <c:v>153.1348564283858</c:v>
                </c:pt>
                <c:pt idx="774">
                  <c:v>153.1348564283858</c:v>
                </c:pt>
                <c:pt idx="775">
                  <c:v>153.1348564283858</c:v>
                </c:pt>
                <c:pt idx="776">
                  <c:v>153.1348564283858</c:v>
                </c:pt>
                <c:pt idx="777">
                  <c:v>153.1348564283858</c:v>
                </c:pt>
                <c:pt idx="778">
                  <c:v>153.1348564283858</c:v>
                </c:pt>
                <c:pt idx="779">
                  <c:v>153.1348564283858</c:v>
                </c:pt>
                <c:pt idx="780">
                  <c:v>153.1348564283858</c:v>
                </c:pt>
                <c:pt idx="781">
                  <c:v>153.1348564283858</c:v>
                </c:pt>
                <c:pt idx="782">
                  <c:v>153.1348564283858</c:v>
                </c:pt>
                <c:pt idx="783">
                  <c:v>153.1348564283858</c:v>
                </c:pt>
                <c:pt idx="784">
                  <c:v>153.1348564283858</c:v>
                </c:pt>
                <c:pt idx="785">
                  <c:v>153.1348564283858</c:v>
                </c:pt>
                <c:pt idx="786">
                  <c:v>153.1348564283858</c:v>
                </c:pt>
                <c:pt idx="787">
                  <c:v>153.1348564283858</c:v>
                </c:pt>
                <c:pt idx="788">
                  <c:v>153.1348564283858</c:v>
                </c:pt>
                <c:pt idx="789">
                  <c:v>153.1348564283858</c:v>
                </c:pt>
                <c:pt idx="790">
                  <c:v>153.1348564283858</c:v>
                </c:pt>
                <c:pt idx="791">
                  <c:v>153.1348564283858</c:v>
                </c:pt>
                <c:pt idx="792">
                  <c:v>153.1348564283858</c:v>
                </c:pt>
                <c:pt idx="793">
                  <c:v>153.9671840260155</c:v>
                </c:pt>
                <c:pt idx="794">
                  <c:v>157.13973701753545</c:v>
                </c:pt>
                <c:pt idx="795">
                  <c:v>161.7230561501471</c:v>
                </c:pt>
                <c:pt idx="796">
                  <c:v>166.30051983653911</c:v>
                </c:pt>
                <c:pt idx="797">
                  <c:v>169.65590356415657</c:v>
                </c:pt>
                <c:pt idx="798">
                  <c:v>171.25725409883233</c:v>
                </c:pt>
                <c:pt idx="799">
                  <c:v>171.35071223405339</c:v>
                </c:pt>
                <c:pt idx="800">
                  <c:v>171.35071223405339</c:v>
                </c:pt>
                <c:pt idx="801">
                  <c:v>171.35071223405339</c:v>
                </c:pt>
                <c:pt idx="802">
                  <c:v>171.35071223405339</c:v>
                </c:pt>
                <c:pt idx="803">
                  <c:v>171.35071223405339</c:v>
                </c:pt>
                <c:pt idx="804">
                  <c:v>171.35071223405339</c:v>
                </c:pt>
                <c:pt idx="805">
                  <c:v>171.35071223405339</c:v>
                </c:pt>
                <c:pt idx="806">
                  <c:v>171.35071223405339</c:v>
                </c:pt>
                <c:pt idx="807">
                  <c:v>171.35071223405339</c:v>
                </c:pt>
                <c:pt idx="808">
                  <c:v>171.35071223405339</c:v>
                </c:pt>
                <c:pt idx="809">
                  <c:v>171.90283231701318</c:v>
                </c:pt>
                <c:pt idx="810">
                  <c:v>173.36901406906995</c:v>
                </c:pt>
                <c:pt idx="811">
                  <c:v>175.80236171685428</c:v>
                </c:pt>
                <c:pt idx="812">
                  <c:v>178.63874596569832</c:v>
                </c:pt>
                <c:pt idx="813">
                  <c:v>181.45050552940319</c:v>
                </c:pt>
                <c:pt idx="814">
                  <c:v>184.17831952721593</c:v>
                </c:pt>
                <c:pt idx="815">
                  <c:v>186.6741626938996</c:v>
                </c:pt>
                <c:pt idx="816">
                  <c:v>188.68380984912667</c:v>
                </c:pt>
                <c:pt idx="817">
                  <c:v>189.89670084003572</c:v>
                </c:pt>
                <c:pt idx="818">
                  <c:v>190.10775420722669</c:v>
                </c:pt>
                <c:pt idx="819">
                  <c:v>190.10775420722669</c:v>
                </c:pt>
                <c:pt idx="820">
                  <c:v>190.10775420722669</c:v>
                </c:pt>
                <c:pt idx="821">
                  <c:v>190.10775420722669</c:v>
                </c:pt>
                <c:pt idx="822">
                  <c:v>190.10775420722669</c:v>
                </c:pt>
                <c:pt idx="823">
                  <c:v>190.10775420722669</c:v>
                </c:pt>
                <c:pt idx="824">
                  <c:v>190.10775420722669</c:v>
                </c:pt>
                <c:pt idx="825">
                  <c:v>190.10775420722669</c:v>
                </c:pt>
                <c:pt idx="826">
                  <c:v>190.10775420722669</c:v>
                </c:pt>
                <c:pt idx="827">
                  <c:v>190.10775420722669</c:v>
                </c:pt>
                <c:pt idx="828">
                  <c:v>190.10775420722669</c:v>
                </c:pt>
                <c:pt idx="829">
                  <c:v>190.10775420722669</c:v>
                </c:pt>
                <c:pt idx="830">
                  <c:v>190.10775420722669</c:v>
                </c:pt>
                <c:pt idx="831">
                  <c:v>190.10775420722669</c:v>
                </c:pt>
                <c:pt idx="832">
                  <c:v>190.10775420722669</c:v>
                </c:pt>
                <c:pt idx="833">
                  <c:v>190.10775420722669</c:v>
                </c:pt>
                <c:pt idx="834">
                  <c:v>190.10775420722669</c:v>
                </c:pt>
                <c:pt idx="835">
                  <c:v>190.10775420722669</c:v>
                </c:pt>
                <c:pt idx="836">
                  <c:v>190.10775420722669</c:v>
                </c:pt>
                <c:pt idx="837">
                  <c:v>190.10775420722669</c:v>
                </c:pt>
                <c:pt idx="838">
                  <c:v>190.10775420722669</c:v>
                </c:pt>
                <c:pt idx="839">
                  <c:v>190.10775420722669</c:v>
                </c:pt>
                <c:pt idx="840">
                  <c:v>190.10775420722669</c:v>
                </c:pt>
                <c:pt idx="841">
                  <c:v>190.10775420722669</c:v>
                </c:pt>
                <c:pt idx="842">
                  <c:v>190.10775420722669</c:v>
                </c:pt>
                <c:pt idx="843">
                  <c:v>190.10775420722669</c:v>
                </c:pt>
                <c:pt idx="844">
                  <c:v>190.10775420722669</c:v>
                </c:pt>
                <c:pt idx="845">
                  <c:v>190.10775420722669</c:v>
                </c:pt>
                <c:pt idx="846">
                  <c:v>190.10775420722669</c:v>
                </c:pt>
                <c:pt idx="847">
                  <c:v>190.10775420722669</c:v>
                </c:pt>
                <c:pt idx="848">
                  <c:v>190.10775420722669</c:v>
                </c:pt>
                <c:pt idx="849">
                  <c:v>190.10775420722669</c:v>
                </c:pt>
                <c:pt idx="850">
                  <c:v>190.10775420722669</c:v>
                </c:pt>
                <c:pt idx="851">
                  <c:v>190.10775420722669</c:v>
                </c:pt>
                <c:pt idx="852">
                  <c:v>190.10775420722669</c:v>
                </c:pt>
                <c:pt idx="853">
                  <c:v>190.10775420722669</c:v>
                </c:pt>
                <c:pt idx="854">
                  <c:v>190.10775420722669</c:v>
                </c:pt>
                <c:pt idx="855">
                  <c:v>190.10775420722669</c:v>
                </c:pt>
                <c:pt idx="856">
                  <c:v>190.10775420722669</c:v>
                </c:pt>
                <c:pt idx="857">
                  <c:v>190.10775420722669</c:v>
                </c:pt>
                <c:pt idx="858">
                  <c:v>190.10775420722669</c:v>
                </c:pt>
                <c:pt idx="859">
                  <c:v>190.10775420722669</c:v>
                </c:pt>
                <c:pt idx="860">
                  <c:v>190.10775420722669</c:v>
                </c:pt>
                <c:pt idx="861">
                  <c:v>190.10775420722669</c:v>
                </c:pt>
                <c:pt idx="862">
                  <c:v>190.10775420722669</c:v>
                </c:pt>
                <c:pt idx="863">
                  <c:v>190.10775420722669</c:v>
                </c:pt>
                <c:pt idx="864">
                  <c:v>190.10775420722669</c:v>
                </c:pt>
                <c:pt idx="865">
                  <c:v>190.10775420722669</c:v>
                </c:pt>
                <c:pt idx="866">
                  <c:v>190.10775420722669</c:v>
                </c:pt>
                <c:pt idx="867">
                  <c:v>190.10775420722669</c:v>
                </c:pt>
                <c:pt idx="868">
                  <c:v>190.10775420722669</c:v>
                </c:pt>
                <c:pt idx="869">
                  <c:v>190.10775420722669</c:v>
                </c:pt>
                <c:pt idx="870">
                  <c:v>190.10775420722669</c:v>
                </c:pt>
                <c:pt idx="871">
                  <c:v>190.10775420722669</c:v>
                </c:pt>
                <c:pt idx="872">
                  <c:v>190.10775420722669</c:v>
                </c:pt>
                <c:pt idx="873">
                  <c:v>190.10775420722669</c:v>
                </c:pt>
                <c:pt idx="874">
                  <c:v>190.10775420722669</c:v>
                </c:pt>
                <c:pt idx="875">
                  <c:v>190.10775420722669</c:v>
                </c:pt>
                <c:pt idx="876">
                  <c:v>190.10775420722669</c:v>
                </c:pt>
                <c:pt idx="877">
                  <c:v>190.10775420722669</c:v>
                </c:pt>
                <c:pt idx="878">
                  <c:v>190.10775420722669</c:v>
                </c:pt>
                <c:pt idx="879">
                  <c:v>190.10775420722669</c:v>
                </c:pt>
                <c:pt idx="880">
                  <c:v>190.10775420722669</c:v>
                </c:pt>
                <c:pt idx="881">
                  <c:v>190.10775420722669</c:v>
                </c:pt>
                <c:pt idx="882">
                  <c:v>190.10775420722669</c:v>
                </c:pt>
                <c:pt idx="883">
                  <c:v>190.10775420722669</c:v>
                </c:pt>
                <c:pt idx="884">
                  <c:v>190.10775420722669</c:v>
                </c:pt>
                <c:pt idx="885">
                  <c:v>190.10775420722669</c:v>
                </c:pt>
                <c:pt idx="886">
                  <c:v>190.10775420722669</c:v>
                </c:pt>
                <c:pt idx="887">
                  <c:v>190.10775420722669</c:v>
                </c:pt>
                <c:pt idx="888">
                  <c:v>190.10775420722669</c:v>
                </c:pt>
                <c:pt idx="889">
                  <c:v>190.10775420722669</c:v>
                </c:pt>
                <c:pt idx="890">
                  <c:v>190.10775420722669</c:v>
                </c:pt>
                <c:pt idx="891">
                  <c:v>190.10775420722669</c:v>
                </c:pt>
                <c:pt idx="892">
                  <c:v>190.10775420722669</c:v>
                </c:pt>
                <c:pt idx="893">
                  <c:v>190.10775420722669</c:v>
                </c:pt>
                <c:pt idx="894">
                  <c:v>190.10775420722669</c:v>
                </c:pt>
                <c:pt idx="895">
                  <c:v>190.10775420722669</c:v>
                </c:pt>
                <c:pt idx="896">
                  <c:v>190.10775420722669</c:v>
                </c:pt>
                <c:pt idx="897">
                  <c:v>190.10775420722669</c:v>
                </c:pt>
                <c:pt idx="898">
                  <c:v>190.10775420722669</c:v>
                </c:pt>
                <c:pt idx="899">
                  <c:v>190.10775420722669</c:v>
                </c:pt>
                <c:pt idx="900">
                  <c:v>190.10775420722669</c:v>
                </c:pt>
                <c:pt idx="901">
                  <c:v>190.93648618950033</c:v>
                </c:pt>
                <c:pt idx="902">
                  <c:v>194.62014157877866</c:v>
                </c:pt>
                <c:pt idx="903">
                  <c:v>199.19760526517067</c:v>
                </c:pt>
                <c:pt idx="904">
                  <c:v>202.55298899278813</c:v>
                </c:pt>
                <c:pt idx="905">
                  <c:v>204.15433952746389</c:v>
                </c:pt>
                <c:pt idx="906">
                  <c:v>204.24779766268495</c:v>
                </c:pt>
                <c:pt idx="907">
                  <c:v>204.24779766268495</c:v>
                </c:pt>
                <c:pt idx="908">
                  <c:v>204.24779766268495</c:v>
                </c:pt>
                <c:pt idx="909">
                  <c:v>204.24779766268495</c:v>
                </c:pt>
                <c:pt idx="910">
                  <c:v>204.24779766268495</c:v>
                </c:pt>
                <c:pt idx="911">
                  <c:v>204.24779766268495</c:v>
                </c:pt>
                <c:pt idx="912">
                  <c:v>204.24779766268495</c:v>
                </c:pt>
                <c:pt idx="913">
                  <c:v>204.24779766268495</c:v>
                </c:pt>
                <c:pt idx="914">
                  <c:v>204.24779766268495</c:v>
                </c:pt>
                <c:pt idx="915">
                  <c:v>204.24779766268495</c:v>
                </c:pt>
                <c:pt idx="916">
                  <c:v>204.24779766268495</c:v>
                </c:pt>
                <c:pt idx="917">
                  <c:v>204.24779766268495</c:v>
                </c:pt>
                <c:pt idx="918">
                  <c:v>204.24779766268495</c:v>
                </c:pt>
                <c:pt idx="919">
                  <c:v>204.24779766268495</c:v>
                </c:pt>
                <c:pt idx="920">
                  <c:v>204.24779766268495</c:v>
                </c:pt>
                <c:pt idx="921">
                  <c:v>204.24779766268495</c:v>
                </c:pt>
                <c:pt idx="922">
                  <c:v>204.24779766268495</c:v>
                </c:pt>
                <c:pt idx="923">
                  <c:v>204.24779766268495</c:v>
                </c:pt>
                <c:pt idx="924">
                  <c:v>204.24779766268495</c:v>
                </c:pt>
                <c:pt idx="925">
                  <c:v>204.24779766268495</c:v>
                </c:pt>
                <c:pt idx="926">
                  <c:v>204.24779766268495</c:v>
                </c:pt>
                <c:pt idx="927">
                  <c:v>204.24779766268495</c:v>
                </c:pt>
                <c:pt idx="928">
                  <c:v>204.24779766268495</c:v>
                </c:pt>
                <c:pt idx="929">
                  <c:v>204.24779766268495</c:v>
                </c:pt>
                <c:pt idx="930">
                  <c:v>204.24779766268495</c:v>
                </c:pt>
                <c:pt idx="931">
                  <c:v>204.24779766268495</c:v>
                </c:pt>
                <c:pt idx="932">
                  <c:v>204.24779766268495</c:v>
                </c:pt>
                <c:pt idx="933">
                  <c:v>204.24779766268495</c:v>
                </c:pt>
                <c:pt idx="934">
                  <c:v>204.24779766268495</c:v>
                </c:pt>
                <c:pt idx="935">
                  <c:v>204.24779766268495</c:v>
                </c:pt>
                <c:pt idx="936">
                  <c:v>204.24779766268495</c:v>
                </c:pt>
                <c:pt idx="937">
                  <c:v>204.24779766268495</c:v>
                </c:pt>
                <c:pt idx="938">
                  <c:v>204.24779766268495</c:v>
                </c:pt>
                <c:pt idx="939">
                  <c:v>204.24779766268495</c:v>
                </c:pt>
                <c:pt idx="940">
                  <c:v>204.24779766268495</c:v>
                </c:pt>
                <c:pt idx="941">
                  <c:v>204.24779766268495</c:v>
                </c:pt>
                <c:pt idx="942">
                  <c:v>204.24779766268495</c:v>
                </c:pt>
                <c:pt idx="943">
                  <c:v>204.24779766268495</c:v>
                </c:pt>
                <c:pt idx="944">
                  <c:v>204.24779766268495</c:v>
                </c:pt>
                <c:pt idx="945">
                  <c:v>204.24779766268495</c:v>
                </c:pt>
                <c:pt idx="946">
                  <c:v>204.24779766268495</c:v>
                </c:pt>
                <c:pt idx="947">
                  <c:v>204.24779766268495</c:v>
                </c:pt>
                <c:pt idx="948">
                  <c:v>204.24779766268495</c:v>
                </c:pt>
                <c:pt idx="949">
                  <c:v>204.24779766268495</c:v>
                </c:pt>
                <c:pt idx="950">
                  <c:v>204.24779766268495</c:v>
                </c:pt>
                <c:pt idx="951">
                  <c:v>205.7904194968433</c:v>
                </c:pt>
                <c:pt idx="952">
                  <c:v>209.12068783423851</c:v>
                </c:pt>
                <c:pt idx="953">
                  <c:v>213.28496583691816</c:v>
                </c:pt>
                <c:pt idx="954">
                  <c:v>217.30249552544058</c:v>
                </c:pt>
                <c:pt idx="955">
                  <c:v>220.86041652964411</c:v>
                </c:pt>
                <c:pt idx="956">
                  <c:v>223.42614512980168</c:v>
                </c:pt>
                <c:pt idx="957">
                  <c:v>224.27168777897225</c:v>
                </c:pt>
                <c:pt idx="958">
                  <c:v>224.27168777897225</c:v>
                </c:pt>
                <c:pt idx="959">
                  <c:v>224.27168777897225</c:v>
                </c:pt>
                <c:pt idx="960">
                  <c:v>224.27168777897225</c:v>
                </c:pt>
                <c:pt idx="961">
                  <c:v>224.27168777897225</c:v>
                </c:pt>
                <c:pt idx="962">
                  <c:v>224.27168777897225</c:v>
                </c:pt>
                <c:pt idx="963">
                  <c:v>224.27168777897225</c:v>
                </c:pt>
                <c:pt idx="964">
                  <c:v>224.27168777897225</c:v>
                </c:pt>
                <c:pt idx="965">
                  <c:v>224.27168777897225</c:v>
                </c:pt>
                <c:pt idx="966">
                  <c:v>224.27168777897225</c:v>
                </c:pt>
                <c:pt idx="967">
                  <c:v>224.27168777897225</c:v>
                </c:pt>
                <c:pt idx="968">
                  <c:v>224.27168777897225</c:v>
                </c:pt>
                <c:pt idx="969">
                  <c:v>224.27168777897225</c:v>
                </c:pt>
                <c:pt idx="970">
                  <c:v>225.05438165457721</c:v>
                </c:pt>
                <c:pt idx="971">
                  <c:v>227.51009732281196</c:v>
                </c:pt>
                <c:pt idx="972">
                  <c:v>231.22557792715278</c:v>
                </c:pt>
                <c:pt idx="973">
                  <c:v>235.03008059104206</c:v>
                </c:pt>
                <c:pt idx="974">
                  <c:v>238.36119435825481</c:v>
                </c:pt>
                <c:pt idx="975">
                  <c:v>241.20713866688948</c:v>
                </c:pt>
                <c:pt idx="976">
                  <c:v>243.31410265334642</c:v>
                </c:pt>
                <c:pt idx="977">
                  <c:v>244.54921963844475</c:v>
                </c:pt>
                <c:pt idx="978">
                  <c:v>245.27607887562334</c:v>
                </c:pt>
                <c:pt idx="979">
                  <c:v>245.75852344982155</c:v>
                </c:pt>
                <c:pt idx="980">
                  <c:v>246.0523634946193</c:v>
                </c:pt>
                <c:pt idx="981">
                  <c:v>246.24052731513308</c:v>
                </c:pt>
                <c:pt idx="982">
                  <c:v>246.40480565381554</c:v>
                </c:pt>
                <c:pt idx="983">
                  <c:v>246.54517752687909</c:v>
                </c:pt>
                <c:pt idx="984">
                  <c:v>246.61336084850888</c:v>
                </c:pt>
                <c:pt idx="985">
                  <c:v>246.62512700797384</c:v>
                </c:pt>
                <c:pt idx="986">
                  <c:v>246.62512700797384</c:v>
                </c:pt>
                <c:pt idx="987">
                  <c:v>246.62512700797384</c:v>
                </c:pt>
                <c:pt idx="988">
                  <c:v>246.62512700797384</c:v>
                </c:pt>
                <c:pt idx="989">
                  <c:v>246.62512700797384</c:v>
                </c:pt>
                <c:pt idx="990">
                  <c:v>246.62512700797384</c:v>
                </c:pt>
                <c:pt idx="991">
                  <c:v>246.62512700797384</c:v>
                </c:pt>
                <c:pt idx="992">
                  <c:v>246.62512700797384</c:v>
                </c:pt>
                <c:pt idx="993">
                  <c:v>246.62512700797384</c:v>
                </c:pt>
                <c:pt idx="994">
                  <c:v>246.62512700797384</c:v>
                </c:pt>
                <c:pt idx="995">
                  <c:v>246.62512700797384</c:v>
                </c:pt>
                <c:pt idx="996">
                  <c:v>246.62512700797384</c:v>
                </c:pt>
                <c:pt idx="997">
                  <c:v>246.62512700797384</c:v>
                </c:pt>
                <c:pt idx="998">
                  <c:v>246.62512700797384</c:v>
                </c:pt>
                <c:pt idx="999">
                  <c:v>246.62512700797384</c:v>
                </c:pt>
                <c:pt idx="1000">
                  <c:v>246.62512700797384</c:v>
                </c:pt>
                <c:pt idx="1001">
                  <c:v>246.62512700797384</c:v>
                </c:pt>
                <c:pt idx="1002">
                  <c:v>246.62512700797384</c:v>
                </c:pt>
                <c:pt idx="1003">
                  <c:v>246.62512700797384</c:v>
                </c:pt>
                <c:pt idx="1004">
                  <c:v>246.62512700797384</c:v>
                </c:pt>
                <c:pt idx="1005">
                  <c:v>246.62512700797384</c:v>
                </c:pt>
                <c:pt idx="1006">
                  <c:v>246.62512700797384</c:v>
                </c:pt>
                <c:pt idx="1007">
                  <c:v>246.62512700797384</c:v>
                </c:pt>
                <c:pt idx="1008">
                  <c:v>246.62512700797384</c:v>
                </c:pt>
                <c:pt idx="1009">
                  <c:v>246.62512700797384</c:v>
                </c:pt>
                <c:pt idx="1010">
                  <c:v>246.62512700797384</c:v>
                </c:pt>
                <c:pt idx="1011">
                  <c:v>246.62512700797384</c:v>
                </c:pt>
                <c:pt idx="1012">
                  <c:v>246.62512700797384</c:v>
                </c:pt>
                <c:pt idx="1013">
                  <c:v>246.62512700797384</c:v>
                </c:pt>
                <c:pt idx="1014">
                  <c:v>246.62512700797384</c:v>
                </c:pt>
                <c:pt idx="1015">
                  <c:v>246.62512700797384</c:v>
                </c:pt>
                <c:pt idx="1016">
                  <c:v>246.62512700797384</c:v>
                </c:pt>
                <c:pt idx="1017">
                  <c:v>246.62512700797384</c:v>
                </c:pt>
                <c:pt idx="1018">
                  <c:v>246.62512700797384</c:v>
                </c:pt>
                <c:pt idx="1019">
                  <c:v>246.62512700797384</c:v>
                </c:pt>
                <c:pt idx="1020">
                  <c:v>246.62512700797384</c:v>
                </c:pt>
                <c:pt idx="1021">
                  <c:v>246.62512700797384</c:v>
                </c:pt>
                <c:pt idx="1022">
                  <c:v>246.62512700797384</c:v>
                </c:pt>
                <c:pt idx="1023">
                  <c:v>246.62512700797384</c:v>
                </c:pt>
                <c:pt idx="1024">
                  <c:v>246.62512700797384</c:v>
                </c:pt>
                <c:pt idx="1025">
                  <c:v>246.62512700797384</c:v>
                </c:pt>
                <c:pt idx="1026">
                  <c:v>246.62512700797384</c:v>
                </c:pt>
                <c:pt idx="1027">
                  <c:v>246.62512700797384</c:v>
                </c:pt>
                <c:pt idx="1028">
                  <c:v>246.62512700797384</c:v>
                </c:pt>
                <c:pt idx="1029">
                  <c:v>246.62512700797384</c:v>
                </c:pt>
                <c:pt idx="1030">
                  <c:v>246.62512700797384</c:v>
                </c:pt>
                <c:pt idx="1031">
                  <c:v>246.62512700797384</c:v>
                </c:pt>
                <c:pt idx="1032">
                  <c:v>246.62512700797384</c:v>
                </c:pt>
                <c:pt idx="1033">
                  <c:v>246.62512700797384</c:v>
                </c:pt>
                <c:pt idx="1034">
                  <c:v>246.62512700797384</c:v>
                </c:pt>
                <c:pt idx="1035">
                  <c:v>246.62512700797384</c:v>
                </c:pt>
                <c:pt idx="1036">
                  <c:v>246.62512700797384</c:v>
                </c:pt>
                <c:pt idx="1037">
                  <c:v>246.62512700797384</c:v>
                </c:pt>
                <c:pt idx="1038">
                  <c:v>246.62512700797384</c:v>
                </c:pt>
                <c:pt idx="1039">
                  <c:v>246.62512700797384</c:v>
                </c:pt>
                <c:pt idx="1040">
                  <c:v>246.62512700797384</c:v>
                </c:pt>
                <c:pt idx="1041">
                  <c:v>246.62512700797384</c:v>
                </c:pt>
                <c:pt idx="1042">
                  <c:v>246.62512700797384</c:v>
                </c:pt>
                <c:pt idx="1043">
                  <c:v>246.62512700797384</c:v>
                </c:pt>
                <c:pt idx="1044">
                  <c:v>246.62512700797384</c:v>
                </c:pt>
                <c:pt idx="1045">
                  <c:v>246.62512700797384</c:v>
                </c:pt>
                <c:pt idx="1046">
                  <c:v>246.62512700797384</c:v>
                </c:pt>
                <c:pt idx="1047">
                  <c:v>246.62512700797384</c:v>
                </c:pt>
                <c:pt idx="1048">
                  <c:v>246.62512700797384</c:v>
                </c:pt>
                <c:pt idx="1049">
                  <c:v>246.62512700797384</c:v>
                </c:pt>
                <c:pt idx="1050">
                  <c:v>246.92457166175711</c:v>
                </c:pt>
                <c:pt idx="1051">
                  <c:v>247.77556975634948</c:v>
                </c:pt>
                <c:pt idx="1052">
                  <c:v>249.04921531427138</c:v>
                </c:pt>
                <c:pt idx="1053">
                  <c:v>250.82443960368994</c:v>
                </c:pt>
                <c:pt idx="1054">
                  <c:v>253.20588571025414</c:v>
                </c:pt>
                <c:pt idx="1055">
                  <c:v>256.16630253548578</c:v>
                </c:pt>
                <c:pt idx="1056">
                  <c:v>259.35286874767257</c:v>
                </c:pt>
                <c:pt idx="1057">
                  <c:v>262.11931336056017</c:v>
                </c:pt>
                <c:pt idx="1058">
                  <c:v>264.18132053829839</c:v>
                </c:pt>
                <c:pt idx="1059">
                  <c:v>265.64702195537137</c:v>
                </c:pt>
                <c:pt idx="1060">
                  <c:v>266.49471885118135</c:v>
                </c:pt>
                <c:pt idx="1061">
                  <c:v>266.74103083668842</c:v>
                </c:pt>
                <c:pt idx="1062">
                  <c:v>266.74103083668842</c:v>
                </c:pt>
                <c:pt idx="1063">
                  <c:v>266.74103083668842</c:v>
                </c:pt>
                <c:pt idx="1064">
                  <c:v>266.74103083668842</c:v>
                </c:pt>
                <c:pt idx="1065">
                  <c:v>266.74103083668842</c:v>
                </c:pt>
                <c:pt idx="1066">
                  <c:v>266.74103083668842</c:v>
                </c:pt>
                <c:pt idx="1067">
                  <c:v>266.74103083668842</c:v>
                </c:pt>
                <c:pt idx="1068">
                  <c:v>266.74103083668842</c:v>
                </c:pt>
                <c:pt idx="1069">
                  <c:v>266.74103083668842</c:v>
                </c:pt>
                <c:pt idx="1070">
                  <c:v>266.74103083668842</c:v>
                </c:pt>
                <c:pt idx="1071">
                  <c:v>266.74103083668842</c:v>
                </c:pt>
                <c:pt idx="1072">
                  <c:v>266.74103083668842</c:v>
                </c:pt>
                <c:pt idx="1073">
                  <c:v>266.74103083668842</c:v>
                </c:pt>
                <c:pt idx="1074">
                  <c:v>266.74103083668842</c:v>
                </c:pt>
                <c:pt idx="1075">
                  <c:v>266.74103083668842</c:v>
                </c:pt>
                <c:pt idx="1076">
                  <c:v>266.74103083668842</c:v>
                </c:pt>
                <c:pt idx="1077">
                  <c:v>266.74103083668842</c:v>
                </c:pt>
                <c:pt idx="1078">
                  <c:v>266.74103083668842</c:v>
                </c:pt>
                <c:pt idx="1079">
                  <c:v>266.74103083668842</c:v>
                </c:pt>
                <c:pt idx="1080">
                  <c:v>266.74103083668842</c:v>
                </c:pt>
                <c:pt idx="1081">
                  <c:v>266.74103083668842</c:v>
                </c:pt>
                <c:pt idx="1082">
                  <c:v>266.74103083668842</c:v>
                </c:pt>
                <c:pt idx="1083">
                  <c:v>266.74103083668842</c:v>
                </c:pt>
                <c:pt idx="1084">
                  <c:v>266.74103083668842</c:v>
                </c:pt>
                <c:pt idx="1085">
                  <c:v>266.74103083668842</c:v>
                </c:pt>
                <c:pt idx="1086">
                  <c:v>266.74103083668842</c:v>
                </c:pt>
                <c:pt idx="1087">
                  <c:v>266.74103083668842</c:v>
                </c:pt>
                <c:pt idx="1088">
                  <c:v>266.74103083668842</c:v>
                </c:pt>
                <c:pt idx="1089">
                  <c:v>266.74103083668842</c:v>
                </c:pt>
                <c:pt idx="1090">
                  <c:v>266.74103083668842</c:v>
                </c:pt>
                <c:pt idx="1091">
                  <c:v>266.74103083668842</c:v>
                </c:pt>
                <c:pt idx="1092">
                  <c:v>266.74103083668842</c:v>
                </c:pt>
                <c:pt idx="1093">
                  <c:v>266.74103083668842</c:v>
                </c:pt>
                <c:pt idx="1094">
                  <c:v>266.74103083668842</c:v>
                </c:pt>
                <c:pt idx="1095">
                  <c:v>266.74103083668842</c:v>
                </c:pt>
                <c:pt idx="1096">
                  <c:v>266.74103083668842</c:v>
                </c:pt>
                <c:pt idx="1097">
                  <c:v>266.74103083668842</c:v>
                </c:pt>
                <c:pt idx="1098">
                  <c:v>266.74103083668842</c:v>
                </c:pt>
                <c:pt idx="1099">
                  <c:v>267.02940000008442</c:v>
                </c:pt>
                <c:pt idx="1100">
                  <c:v>267.02940000008442</c:v>
                </c:pt>
                <c:pt idx="1101">
                  <c:v>267.02940000008442</c:v>
                </c:pt>
                <c:pt idx="1102">
                  <c:v>267.02940000008442</c:v>
                </c:pt>
                <c:pt idx="1103">
                  <c:v>267.02940000008442</c:v>
                </c:pt>
                <c:pt idx="1104">
                  <c:v>267.02940000008442</c:v>
                </c:pt>
                <c:pt idx="1105">
                  <c:v>267.02940000008442</c:v>
                </c:pt>
                <c:pt idx="1106">
                  <c:v>267.02940000008442</c:v>
                </c:pt>
                <c:pt idx="1107">
                  <c:v>267.02940000008442</c:v>
                </c:pt>
                <c:pt idx="1108">
                  <c:v>267.02940000008442</c:v>
                </c:pt>
                <c:pt idx="1109">
                  <c:v>267.02940000008442</c:v>
                </c:pt>
                <c:pt idx="1110">
                  <c:v>267.02940000008442</c:v>
                </c:pt>
                <c:pt idx="1111">
                  <c:v>267.02940000008442</c:v>
                </c:pt>
                <c:pt idx="1112">
                  <c:v>267.02940000008442</c:v>
                </c:pt>
                <c:pt idx="1113">
                  <c:v>267.02940000008442</c:v>
                </c:pt>
                <c:pt idx="1114">
                  <c:v>267.02940000008442</c:v>
                </c:pt>
                <c:pt idx="1115">
                  <c:v>267.02940000008442</c:v>
                </c:pt>
                <c:pt idx="1116">
                  <c:v>267.02940000008442</c:v>
                </c:pt>
                <c:pt idx="1117">
                  <c:v>267.02940000008442</c:v>
                </c:pt>
                <c:pt idx="1118">
                  <c:v>267.02940000008442</c:v>
                </c:pt>
                <c:pt idx="1119">
                  <c:v>267.02940000008442</c:v>
                </c:pt>
                <c:pt idx="1120">
                  <c:v>267.02940000008442</c:v>
                </c:pt>
                <c:pt idx="1121">
                  <c:v>267.02940000008442</c:v>
                </c:pt>
                <c:pt idx="1122">
                  <c:v>267.02940000008442</c:v>
                </c:pt>
                <c:pt idx="1123">
                  <c:v>267.40273515311958</c:v>
                </c:pt>
                <c:pt idx="1124">
                  <c:v>269.58636751296348</c:v>
                </c:pt>
                <c:pt idx="1125">
                  <c:v>273.49916344705412</c:v>
                </c:pt>
                <c:pt idx="1126">
                  <c:v>278.21970314879269</c:v>
                </c:pt>
                <c:pt idx="1127">
                  <c:v>282.77153334968102</c:v>
                </c:pt>
                <c:pt idx="1128">
                  <c:v>286.54663518424923</c:v>
                </c:pt>
                <c:pt idx="1129">
                  <c:v>289.28492854894336</c:v>
                </c:pt>
                <c:pt idx="1130">
                  <c:v>291.27680536404608</c:v>
                </c:pt>
                <c:pt idx="1131">
                  <c:v>292.94611164322896</c:v>
                </c:pt>
                <c:pt idx="1132">
                  <c:v>294.53264659419852</c:v>
                </c:pt>
                <c:pt idx="1133">
                  <c:v>296.07812360533546</c:v>
                </c:pt>
                <c:pt idx="1134">
                  <c:v>297.41240273221115</c:v>
                </c:pt>
                <c:pt idx="1135">
                  <c:v>298.31150150656418</c:v>
                </c:pt>
                <c:pt idx="1136">
                  <c:v>298.6825400616097</c:v>
                </c:pt>
                <c:pt idx="1137">
                  <c:v>298.6825400616097</c:v>
                </c:pt>
                <c:pt idx="1138">
                  <c:v>298.6825400616097</c:v>
                </c:pt>
                <c:pt idx="1139">
                  <c:v>298.6825400616097</c:v>
                </c:pt>
                <c:pt idx="1140">
                  <c:v>298.6825400616097</c:v>
                </c:pt>
                <c:pt idx="1141">
                  <c:v>298.6825400616097</c:v>
                </c:pt>
                <c:pt idx="1142">
                  <c:v>298.6825400616097</c:v>
                </c:pt>
                <c:pt idx="1143">
                  <c:v>298.6825400616097</c:v>
                </c:pt>
                <c:pt idx="1144">
                  <c:v>298.6825400616097</c:v>
                </c:pt>
                <c:pt idx="1145">
                  <c:v>298.6825400616097</c:v>
                </c:pt>
                <c:pt idx="1146">
                  <c:v>299.46383868465267</c:v>
                </c:pt>
                <c:pt idx="1147">
                  <c:v>300.98010450038225</c:v>
                </c:pt>
                <c:pt idx="1148">
                  <c:v>302.04602276213171</c:v>
                </c:pt>
                <c:pt idx="1149">
                  <c:v>302.39033202766126</c:v>
                </c:pt>
                <c:pt idx="1150">
                  <c:v>302.39033202766126</c:v>
                </c:pt>
                <c:pt idx="1151">
                  <c:v>302.39033202766126</c:v>
                </c:pt>
                <c:pt idx="1152">
                  <c:v>302.39033202766126</c:v>
                </c:pt>
                <c:pt idx="1153">
                  <c:v>302.39033202766126</c:v>
                </c:pt>
                <c:pt idx="1154">
                  <c:v>302.39033202766126</c:v>
                </c:pt>
                <c:pt idx="1155">
                  <c:v>302.39033202766126</c:v>
                </c:pt>
                <c:pt idx="1156">
                  <c:v>302.39033202766126</c:v>
                </c:pt>
                <c:pt idx="1157">
                  <c:v>302.39033202766126</c:v>
                </c:pt>
                <c:pt idx="1158">
                  <c:v>302.39033202766126</c:v>
                </c:pt>
                <c:pt idx="1159">
                  <c:v>302.39033202766126</c:v>
                </c:pt>
                <c:pt idx="1160">
                  <c:v>302.39033202766126</c:v>
                </c:pt>
                <c:pt idx="1161">
                  <c:v>302.39033202766126</c:v>
                </c:pt>
                <c:pt idx="1162">
                  <c:v>302.39033202766126</c:v>
                </c:pt>
                <c:pt idx="1163">
                  <c:v>302.39033202766126</c:v>
                </c:pt>
                <c:pt idx="1164">
                  <c:v>302.39033202766126</c:v>
                </c:pt>
                <c:pt idx="1165">
                  <c:v>302.39033202766126</c:v>
                </c:pt>
                <c:pt idx="1166">
                  <c:v>302.39033202766126</c:v>
                </c:pt>
                <c:pt idx="1167">
                  <c:v>302.39033202766126</c:v>
                </c:pt>
                <c:pt idx="1168">
                  <c:v>302.39033202766126</c:v>
                </c:pt>
                <c:pt idx="1169">
                  <c:v>302.39033202766126</c:v>
                </c:pt>
                <c:pt idx="1170">
                  <c:v>302.39033202766126</c:v>
                </c:pt>
                <c:pt idx="1171">
                  <c:v>302.39033202766126</c:v>
                </c:pt>
                <c:pt idx="1172">
                  <c:v>302.39033202766126</c:v>
                </c:pt>
                <c:pt idx="1173">
                  <c:v>302.39033202766126</c:v>
                </c:pt>
                <c:pt idx="1174">
                  <c:v>302.39033202766126</c:v>
                </c:pt>
                <c:pt idx="1175">
                  <c:v>302.39033202766126</c:v>
                </c:pt>
                <c:pt idx="1176">
                  <c:v>302.39033202766126</c:v>
                </c:pt>
                <c:pt idx="1177">
                  <c:v>302.39033202766126</c:v>
                </c:pt>
                <c:pt idx="1178">
                  <c:v>302.39033202766126</c:v>
                </c:pt>
                <c:pt idx="1179">
                  <c:v>302.39033202766126</c:v>
                </c:pt>
                <c:pt idx="1180">
                  <c:v>302.39033202766126</c:v>
                </c:pt>
                <c:pt idx="1181">
                  <c:v>302.39033202766126</c:v>
                </c:pt>
                <c:pt idx="1182">
                  <c:v>302.39033202766126</c:v>
                </c:pt>
                <c:pt idx="1183">
                  <c:v>302.39033202766126</c:v>
                </c:pt>
                <c:pt idx="1184">
                  <c:v>302.39033202766126</c:v>
                </c:pt>
                <c:pt idx="1185">
                  <c:v>302.39033202766126</c:v>
                </c:pt>
                <c:pt idx="1186">
                  <c:v>302.39033202766126</c:v>
                </c:pt>
                <c:pt idx="1187">
                  <c:v>302.39033202766126</c:v>
                </c:pt>
                <c:pt idx="1188">
                  <c:v>302.39033202766126</c:v>
                </c:pt>
                <c:pt idx="1189">
                  <c:v>302.39033202766126</c:v>
                </c:pt>
                <c:pt idx="1190">
                  <c:v>302.39033202766126</c:v>
                </c:pt>
                <c:pt idx="1191">
                  <c:v>302.39033202766126</c:v>
                </c:pt>
                <c:pt idx="1192">
                  <c:v>302.39033202766126</c:v>
                </c:pt>
                <c:pt idx="1193">
                  <c:v>302.39033202766126</c:v>
                </c:pt>
                <c:pt idx="1194">
                  <c:v>302.39033202766126</c:v>
                </c:pt>
                <c:pt idx="1195">
                  <c:v>302.39033202766126</c:v>
                </c:pt>
                <c:pt idx="1196">
                  <c:v>302.39033202766126</c:v>
                </c:pt>
                <c:pt idx="1197">
                  <c:v>302.39033202766126</c:v>
                </c:pt>
                <c:pt idx="1198">
                  <c:v>302.39033202766126</c:v>
                </c:pt>
                <c:pt idx="1199">
                  <c:v>302.39033202766126</c:v>
                </c:pt>
                <c:pt idx="1200">
                  <c:v>302.39033202766126</c:v>
                </c:pt>
                <c:pt idx="1201">
                  <c:v>302.39033202766126</c:v>
                </c:pt>
                <c:pt idx="1202">
                  <c:v>302.39033202766126</c:v>
                </c:pt>
                <c:pt idx="1203">
                  <c:v>302.39033202766126</c:v>
                </c:pt>
                <c:pt idx="1204">
                  <c:v>302.39033202766126</c:v>
                </c:pt>
                <c:pt idx="1205">
                  <c:v>302.39033202766126</c:v>
                </c:pt>
                <c:pt idx="1206">
                  <c:v>302.39033202766126</c:v>
                </c:pt>
                <c:pt idx="1207">
                  <c:v>302.39033202766126</c:v>
                </c:pt>
                <c:pt idx="1208">
                  <c:v>302.39033202766126</c:v>
                </c:pt>
                <c:pt idx="1209">
                  <c:v>302.39033202766126</c:v>
                </c:pt>
                <c:pt idx="1210">
                  <c:v>302.39033202766126</c:v>
                </c:pt>
                <c:pt idx="1211">
                  <c:v>302.39033202766126</c:v>
                </c:pt>
                <c:pt idx="1212">
                  <c:v>302.39033202766126</c:v>
                </c:pt>
                <c:pt idx="1213">
                  <c:v>302.39033202766126</c:v>
                </c:pt>
                <c:pt idx="1214">
                  <c:v>302.39033202766126</c:v>
                </c:pt>
                <c:pt idx="1215">
                  <c:v>302.39033202766126</c:v>
                </c:pt>
                <c:pt idx="1216">
                  <c:v>302.39033202766126</c:v>
                </c:pt>
                <c:pt idx="1217">
                  <c:v>302.39033202766126</c:v>
                </c:pt>
                <c:pt idx="1218">
                  <c:v>302.39033202766126</c:v>
                </c:pt>
                <c:pt idx="1219">
                  <c:v>302.39033202766126</c:v>
                </c:pt>
                <c:pt idx="1220">
                  <c:v>302.39033202766126</c:v>
                </c:pt>
                <c:pt idx="1221">
                  <c:v>302.39033202766126</c:v>
                </c:pt>
                <c:pt idx="1222">
                  <c:v>302.39033202766126</c:v>
                </c:pt>
                <c:pt idx="1223">
                  <c:v>302.39033202766126</c:v>
                </c:pt>
                <c:pt idx="1224">
                  <c:v>302.39033202766126</c:v>
                </c:pt>
                <c:pt idx="1225">
                  <c:v>302.39033202766126</c:v>
                </c:pt>
                <c:pt idx="1226">
                  <c:v>302.39033202766126</c:v>
                </c:pt>
                <c:pt idx="1227">
                  <c:v>302.39033202766126</c:v>
                </c:pt>
                <c:pt idx="1228">
                  <c:v>302.39033202766126</c:v>
                </c:pt>
                <c:pt idx="1229">
                  <c:v>302.39033202766126</c:v>
                </c:pt>
                <c:pt idx="1230">
                  <c:v>302.39033202766126</c:v>
                </c:pt>
                <c:pt idx="1231">
                  <c:v>302.39033202766126</c:v>
                </c:pt>
                <c:pt idx="1232">
                  <c:v>302.39033202766126</c:v>
                </c:pt>
                <c:pt idx="1233">
                  <c:v>302.39033202766126</c:v>
                </c:pt>
                <c:pt idx="1234">
                  <c:v>302.39033202766126</c:v>
                </c:pt>
                <c:pt idx="1235">
                  <c:v>302.39033202766126</c:v>
                </c:pt>
                <c:pt idx="1236">
                  <c:v>302.39033202766126</c:v>
                </c:pt>
                <c:pt idx="1237">
                  <c:v>302.39033202766126</c:v>
                </c:pt>
                <c:pt idx="1238">
                  <c:v>302.39033202766126</c:v>
                </c:pt>
                <c:pt idx="1239">
                  <c:v>302.39033202766126</c:v>
                </c:pt>
                <c:pt idx="1240">
                  <c:v>302.39033202766126</c:v>
                </c:pt>
                <c:pt idx="1241">
                  <c:v>302.39033202766126</c:v>
                </c:pt>
                <c:pt idx="1242">
                  <c:v>302.39033202766126</c:v>
                </c:pt>
                <c:pt idx="1243">
                  <c:v>302.39033202766126</c:v>
                </c:pt>
                <c:pt idx="1244">
                  <c:v>302.39033202766126</c:v>
                </c:pt>
                <c:pt idx="1245">
                  <c:v>302.39033202766126</c:v>
                </c:pt>
                <c:pt idx="1246">
                  <c:v>302.39033202766126</c:v>
                </c:pt>
                <c:pt idx="1247">
                  <c:v>302.39033202766126</c:v>
                </c:pt>
                <c:pt idx="1248">
                  <c:v>302.39033202766126</c:v>
                </c:pt>
                <c:pt idx="1249">
                  <c:v>302.39033202766126</c:v>
                </c:pt>
                <c:pt idx="1250">
                  <c:v>302.39033202766126</c:v>
                </c:pt>
                <c:pt idx="1251">
                  <c:v>302.39033202766126</c:v>
                </c:pt>
                <c:pt idx="1252">
                  <c:v>302.39033202766126</c:v>
                </c:pt>
                <c:pt idx="1253">
                  <c:v>302.39033202766126</c:v>
                </c:pt>
                <c:pt idx="1254">
                  <c:v>302.39033202766126</c:v>
                </c:pt>
                <c:pt idx="1255">
                  <c:v>302.39033202766126</c:v>
                </c:pt>
                <c:pt idx="1256">
                  <c:v>302.39033202766126</c:v>
                </c:pt>
                <c:pt idx="1257">
                  <c:v>302.39033202766126</c:v>
                </c:pt>
                <c:pt idx="1258">
                  <c:v>302.39033202766126</c:v>
                </c:pt>
                <c:pt idx="1259">
                  <c:v>302.39033202766126</c:v>
                </c:pt>
                <c:pt idx="1260">
                  <c:v>302.39033202766126</c:v>
                </c:pt>
                <c:pt idx="1261">
                  <c:v>302.39033202766126</c:v>
                </c:pt>
                <c:pt idx="1262">
                  <c:v>302.39033202766126</c:v>
                </c:pt>
                <c:pt idx="1263">
                  <c:v>302.39033202766126</c:v>
                </c:pt>
                <c:pt idx="1264">
                  <c:v>302.39033202766126</c:v>
                </c:pt>
                <c:pt idx="1265">
                  <c:v>302.39033202766126</c:v>
                </c:pt>
                <c:pt idx="1266">
                  <c:v>302.39033202766126</c:v>
                </c:pt>
                <c:pt idx="1267">
                  <c:v>302.39033202766126</c:v>
                </c:pt>
                <c:pt idx="1268">
                  <c:v>302.39033202766126</c:v>
                </c:pt>
                <c:pt idx="1269">
                  <c:v>302.39033202766126</c:v>
                </c:pt>
                <c:pt idx="1270">
                  <c:v>302.39033202766126</c:v>
                </c:pt>
                <c:pt idx="1271">
                  <c:v>302.39033202766126</c:v>
                </c:pt>
                <c:pt idx="1272">
                  <c:v>302.39033202766126</c:v>
                </c:pt>
                <c:pt idx="1273">
                  <c:v>302.39033202766126</c:v>
                </c:pt>
                <c:pt idx="1274">
                  <c:v>302.39033202766126</c:v>
                </c:pt>
                <c:pt idx="1275">
                  <c:v>302.39033202766126</c:v>
                </c:pt>
                <c:pt idx="1276">
                  <c:v>302.39033202766126</c:v>
                </c:pt>
                <c:pt idx="1277">
                  <c:v>302.39033202766126</c:v>
                </c:pt>
                <c:pt idx="1278">
                  <c:v>302.39033202766126</c:v>
                </c:pt>
                <c:pt idx="1279">
                  <c:v>302.39033202766126</c:v>
                </c:pt>
                <c:pt idx="1280">
                  <c:v>302.39033202766126</c:v>
                </c:pt>
                <c:pt idx="1281">
                  <c:v>302.39033202766126</c:v>
                </c:pt>
                <c:pt idx="1282">
                  <c:v>302.39033202766126</c:v>
                </c:pt>
                <c:pt idx="1283">
                  <c:v>302.39033202766126</c:v>
                </c:pt>
                <c:pt idx="1284">
                  <c:v>302.39033202766126</c:v>
                </c:pt>
                <c:pt idx="1285">
                  <c:v>302.39033202766126</c:v>
                </c:pt>
                <c:pt idx="1286">
                  <c:v>302.39033202766126</c:v>
                </c:pt>
                <c:pt idx="1287">
                  <c:v>302.39033202766126</c:v>
                </c:pt>
                <c:pt idx="1288">
                  <c:v>302.39033202766126</c:v>
                </c:pt>
                <c:pt idx="1289">
                  <c:v>302.39033202766126</c:v>
                </c:pt>
                <c:pt idx="1290">
                  <c:v>302.39033202766126</c:v>
                </c:pt>
                <c:pt idx="1291">
                  <c:v>302.39033202766126</c:v>
                </c:pt>
                <c:pt idx="1292">
                  <c:v>302.39033202766126</c:v>
                </c:pt>
                <c:pt idx="1293">
                  <c:v>302.39033202766126</c:v>
                </c:pt>
                <c:pt idx="1294">
                  <c:v>302.39033202766126</c:v>
                </c:pt>
                <c:pt idx="1295">
                  <c:v>302.39033202766126</c:v>
                </c:pt>
                <c:pt idx="1296">
                  <c:v>302.39033202766126</c:v>
                </c:pt>
                <c:pt idx="1297">
                  <c:v>302.39033202766126</c:v>
                </c:pt>
                <c:pt idx="1298">
                  <c:v>302.39033202766126</c:v>
                </c:pt>
                <c:pt idx="1299">
                  <c:v>302.39033202766126</c:v>
                </c:pt>
                <c:pt idx="1300">
                  <c:v>302.39033202766126</c:v>
                </c:pt>
                <c:pt idx="1301">
                  <c:v>302.39033202766126</c:v>
                </c:pt>
                <c:pt idx="1302">
                  <c:v>302.39033202766126</c:v>
                </c:pt>
                <c:pt idx="1303">
                  <c:v>302.39033202766126</c:v>
                </c:pt>
                <c:pt idx="1304">
                  <c:v>302.39033202766126</c:v>
                </c:pt>
                <c:pt idx="1305">
                  <c:v>302.39033202766126</c:v>
                </c:pt>
                <c:pt idx="1306">
                  <c:v>302.39033202766126</c:v>
                </c:pt>
                <c:pt idx="1307">
                  <c:v>302.39033202766126</c:v>
                </c:pt>
                <c:pt idx="1308">
                  <c:v>302.39033202766126</c:v>
                </c:pt>
                <c:pt idx="1309">
                  <c:v>302.39033202766126</c:v>
                </c:pt>
                <c:pt idx="1310">
                  <c:v>302.39033202766126</c:v>
                </c:pt>
                <c:pt idx="1311">
                  <c:v>302.39033202766126</c:v>
                </c:pt>
                <c:pt idx="1312">
                  <c:v>302.39033202766126</c:v>
                </c:pt>
                <c:pt idx="1313">
                  <c:v>302.39033202766126</c:v>
                </c:pt>
                <c:pt idx="1314">
                  <c:v>302.39033202766126</c:v>
                </c:pt>
                <c:pt idx="1315">
                  <c:v>302.39033202766126</c:v>
                </c:pt>
                <c:pt idx="1316">
                  <c:v>302.39033202766126</c:v>
                </c:pt>
                <c:pt idx="1317">
                  <c:v>302.39033202766126</c:v>
                </c:pt>
                <c:pt idx="1318">
                  <c:v>302.39033202766126</c:v>
                </c:pt>
                <c:pt idx="1319">
                  <c:v>302.39033202766126</c:v>
                </c:pt>
                <c:pt idx="1320">
                  <c:v>302.39033202766126</c:v>
                </c:pt>
                <c:pt idx="1321">
                  <c:v>302.39033202766126</c:v>
                </c:pt>
                <c:pt idx="1322">
                  <c:v>302.39033202766126</c:v>
                </c:pt>
                <c:pt idx="1323">
                  <c:v>302.39033202766126</c:v>
                </c:pt>
                <c:pt idx="1324">
                  <c:v>302.39033202766126</c:v>
                </c:pt>
                <c:pt idx="1325">
                  <c:v>302.39033202766126</c:v>
                </c:pt>
                <c:pt idx="1326">
                  <c:v>302.39033202766126</c:v>
                </c:pt>
                <c:pt idx="1327">
                  <c:v>302.39033202766126</c:v>
                </c:pt>
                <c:pt idx="1328">
                  <c:v>302.39033202766126</c:v>
                </c:pt>
                <c:pt idx="1329">
                  <c:v>302.39033202766126</c:v>
                </c:pt>
                <c:pt idx="1330">
                  <c:v>302.39033202766126</c:v>
                </c:pt>
                <c:pt idx="1331">
                  <c:v>302.39033202766126</c:v>
                </c:pt>
                <c:pt idx="1332">
                  <c:v>302.39033202766126</c:v>
                </c:pt>
                <c:pt idx="1333">
                  <c:v>302.39033202766126</c:v>
                </c:pt>
                <c:pt idx="1334">
                  <c:v>302.39033202766126</c:v>
                </c:pt>
                <c:pt idx="1335">
                  <c:v>302.39033202766126</c:v>
                </c:pt>
                <c:pt idx="1336">
                  <c:v>302.39033202766126</c:v>
                </c:pt>
                <c:pt idx="1337">
                  <c:v>302.39033202766126</c:v>
                </c:pt>
                <c:pt idx="1338">
                  <c:v>302.39033202766126</c:v>
                </c:pt>
                <c:pt idx="1339">
                  <c:v>302.39033202766126</c:v>
                </c:pt>
                <c:pt idx="1340">
                  <c:v>302.39033202766126</c:v>
                </c:pt>
                <c:pt idx="1341">
                  <c:v>302.39033202766126</c:v>
                </c:pt>
                <c:pt idx="1342">
                  <c:v>302.39033202766126</c:v>
                </c:pt>
                <c:pt idx="1343">
                  <c:v>302.39033202766126</c:v>
                </c:pt>
                <c:pt idx="1344">
                  <c:v>302.39033202766126</c:v>
                </c:pt>
                <c:pt idx="1345">
                  <c:v>302.39033202766126</c:v>
                </c:pt>
                <c:pt idx="1346">
                  <c:v>302.39033202766126</c:v>
                </c:pt>
                <c:pt idx="1347">
                  <c:v>302.39033202766126</c:v>
                </c:pt>
                <c:pt idx="1348">
                  <c:v>302.39033202766126</c:v>
                </c:pt>
                <c:pt idx="1349">
                  <c:v>302.39033202766126</c:v>
                </c:pt>
                <c:pt idx="1350">
                  <c:v>302.39033202766126</c:v>
                </c:pt>
                <c:pt idx="1351">
                  <c:v>302.39033202766126</c:v>
                </c:pt>
                <c:pt idx="1352">
                  <c:v>302.39033202766126</c:v>
                </c:pt>
                <c:pt idx="1353">
                  <c:v>302.39033202766126</c:v>
                </c:pt>
                <c:pt idx="1354">
                  <c:v>302.39033202766126</c:v>
                </c:pt>
                <c:pt idx="1355">
                  <c:v>302.39033202766126</c:v>
                </c:pt>
                <c:pt idx="1356">
                  <c:v>302.65576589566388</c:v>
                </c:pt>
                <c:pt idx="1357">
                  <c:v>303.20463613844674</c:v>
                </c:pt>
                <c:pt idx="1358">
                  <c:v>304.02006386146644</c:v>
                </c:pt>
                <c:pt idx="1359">
                  <c:v>305.04977089089579</c:v>
                </c:pt>
                <c:pt idx="1360">
                  <c:v>305.84496136936093</c:v>
                </c:pt>
                <c:pt idx="1361">
                  <c:v>305.84496136936093</c:v>
                </c:pt>
                <c:pt idx="1362">
                  <c:v>305.84496136936093</c:v>
                </c:pt>
                <c:pt idx="1363">
                  <c:v>305.84496136936093</c:v>
                </c:pt>
                <c:pt idx="1364">
                  <c:v>305.84496136936093</c:v>
                </c:pt>
                <c:pt idx="1365">
                  <c:v>305.84496136936093</c:v>
                </c:pt>
                <c:pt idx="1366">
                  <c:v>305.84496136936093</c:v>
                </c:pt>
                <c:pt idx="1367">
                  <c:v>305.84496136936093</c:v>
                </c:pt>
                <c:pt idx="1368">
                  <c:v>305.99957614407498</c:v>
                </c:pt>
                <c:pt idx="1369">
                  <c:v>306.04774753259062</c:v>
                </c:pt>
                <c:pt idx="1370">
                  <c:v>306.04774753259062</c:v>
                </c:pt>
                <c:pt idx="1371">
                  <c:v>306.04774753259062</c:v>
                </c:pt>
                <c:pt idx="1372">
                  <c:v>306.04774753259062</c:v>
                </c:pt>
                <c:pt idx="1373">
                  <c:v>306.04774753259062</c:v>
                </c:pt>
                <c:pt idx="1374">
                  <c:v>306.04774753259062</c:v>
                </c:pt>
                <c:pt idx="1375">
                  <c:v>307.0567374641351</c:v>
                </c:pt>
                <c:pt idx="1376">
                  <c:v>309.83200333333673</c:v>
                </c:pt>
                <c:pt idx="1377">
                  <c:v>313.92852875087971</c:v>
                </c:pt>
                <c:pt idx="1378">
                  <c:v>318.14380214477865</c:v>
                </c:pt>
                <c:pt idx="1379">
                  <c:v>321.91358261771495</c:v>
                </c:pt>
                <c:pt idx="1380">
                  <c:v>324.69316709613793</c:v>
                </c:pt>
                <c:pt idx="1381">
                  <c:v>325.48822451416572</c:v>
                </c:pt>
                <c:pt idx="1382">
                  <c:v>325.48822451416572</c:v>
                </c:pt>
                <c:pt idx="1383">
                  <c:v>325.48822451416572</c:v>
                </c:pt>
                <c:pt idx="1384">
                  <c:v>325.48822451416572</c:v>
                </c:pt>
                <c:pt idx="1385">
                  <c:v>325.48822451416572</c:v>
                </c:pt>
                <c:pt idx="1386">
                  <c:v>325.48822451416572</c:v>
                </c:pt>
                <c:pt idx="1387">
                  <c:v>325.48822451416572</c:v>
                </c:pt>
                <c:pt idx="1388">
                  <c:v>325.48822451416572</c:v>
                </c:pt>
                <c:pt idx="1389">
                  <c:v>325.48822451416572</c:v>
                </c:pt>
                <c:pt idx="1390">
                  <c:v>325.48822451416572</c:v>
                </c:pt>
                <c:pt idx="1391">
                  <c:v>325.48822451416572</c:v>
                </c:pt>
                <c:pt idx="1392">
                  <c:v>325.48822451416572</c:v>
                </c:pt>
                <c:pt idx="1393">
                  <c:v>325.48822451416572</c:v>
                </c:pt>
                <c:pt idx="1394">
                  <c:v>325.48822451416572</c:v>
                </c:pt>
                <c:pt idx="1395">
                  <c:v>325.48822451416572</c:v>
                </c:pt>
                <c:pt idx="1396">
                  <c:v>325.48822451416572</c:v>
                </c:pt>
                <c:pt idx="1397">
                  <c:v>325.48822451416572</c:v>
                </c:pt>
                <c:pt idx="1398">
                  <c:v>325.48822451416572</c:v>
                </c:pt>
                <c:pt idx="1399">
                  <c:v>325.6736008202289</c:v>
                </c:pt>
                <c:pt idx="1400">
                  <c:v>326.12137631316557</c:v>
                </c:pt>
                <c:pt idx="1401">
                  <c:v>326.84142898072577</c:v>
                </c:pt>
                <c:pt idx="1402">
                  <c:v>328.18176334689974</c:v>
                </c:pt>
                <c:pt idx="1403">
                  <c:v>330.68172643558154</c:v>
                </c:pt>
                <c:pt idx="1404">
                  <c:v>334.12902899734428</c:v>
                </c:pt>
                <c:pt idx="1405">
                  <c:v>337.26233947855638</c:v>
                </c:pt>
                <c:pt idx="1406">
                  <c:v>338.97633078787277</c:v>
                </c:pt>
                <c:pt idx="1407">
                  <c:v>339.18725497699057</c:v>
                </c:pt>
                <c:pt idx="1408">
                  <c:v>339.18725497699057</c:v>
                </c:pt>
                <c:pt idx="1409">
                  <c:v>339.18725497699057</c:v>
                </c:pt>
                <c:pt idx="1410">
                  <c:v>339.18725497699057</c:v>
                </c:pt>
                <c:pt idx="1411">
                  <c:v>339.18725497699057</c:v>
                </c:pt>
                <c:pt idx="1412">
                  <c:v>339.18725497699057</c:v>
                </c:pt>
                <c:pt idx="1413">
                  <c:v>339.18725497699057</c:v>
                </c:pt>
                <c:pt idx="1414">
                  <c:v>339.18725497699057</c:v>
                </c:pt>
                <c:pt idx="1415">
                  <c:v>339.18725497699057</c:v>
                </c:pt>
                <c:pt idx="1416">
                  <c:v>339.18725497699057</c:v>
                </c:pt>
                <c:pt idx="1417">
                  <c:v>339.18725497699057</c:v>
                </c:pt>
                <c:pt idx="1418">
                  <c:v>339.18725497699057</c:v>
                </c:pt>
                <c:pt idx="1419">
                  <c:v>339.18725497699057</c:v>
                </c:pt>
                <c:pt idx="1420">
                  <c:v>339.18725497699057</c:v>
                </c:pt>
                <c:pt idx="1421">
                  <c:v>340.31937758495883</c:v>
                </c:pt>
                <c:pt idx="1422">
                  <c:v>341.56578365449428</c:v>
                </c:pt>
                <c:pt idx="1423">
                  <c:v>341.77713931803055</c:v>
                </c:pt>
                <c:pt idx="1424">
                  <c:v>341.77713931803055</c:v>
                </c:pt>
                <c:pt idx="1425">
                  <c:v>341.77713931803055</c:v>
                </c:pt>
                <c:pt idx="1426">
                  <c:v>341.77713931803055</c:v>
                </c:pt>
                <c:pt idx="1427">
                  <c:v>341.77713931803055</c:v>
                </c:pt>
                <c:pt idx="1428">
                  <c:v>341.77713931803055</c:v>
                </c:pt>
                <c:pt idx="1429">
                  <c:v>341.77713931803055</c:v>
                </c:pt>
                <c:pt idx="1430">
                  <c:v>342.62096449057333</c:v>
                </c:pt>
                <c:pt idx="1431">
                  <c:v>344.84849738576276</c:v>
                </c:pt>
                <c:pt idx="1432">
                  <c:v>347.91645954294103</c:v>
                </c:pt>
                <c:pt idx="1433">
                  <c:v>350.88785887080331</c:v>
                </c:pt>
                <c:pt idx="1434">
                  <c:v>352.89605079527479</c:v>
                </c:pt>
                <c:pt idx="1435">
                  <c:v>353.47071964107948</c:v>
                </c:pt>
                <c:pt idx="1436">
                  <c:v>353.47071964107948</c:v>
                </c:pt>
                <c:pt idx="1437">
                  <c:v>353.47071964107948</c:v>
                </c:pt>
                <c:pt idx="1438">
                  <c:v>353.47071964107948</c:v>
                </c:pt>
                <c:pt idx="1439">
                  <c:v>353.47071964107948</c:v>
                </c:pt>
                <c:pt idx="1440">
                  <c:v>353.47071964107948</c:v>
                </c:pt>
                <c:pt idx="1441">
                  <c:v>353.770116032884</c:v>
                </c:pt>
                <c:pt idx="1442">
                  <c:v>353.96216753097252</c:v>
                </c:pt>
                <c:pt idx="1443">
                  <c:v>353.96216753097252</c:v>
                </c:pt>
                <c:pt idx="1444">
                  <c:v>353.96216753097252</c:v>
                </c:pt>
                <c:pt idx="1445">
                  <c:v>353.96216753097252</c:v>
                </c:pt>
                <c:pt idx="1446">
                  <c:v>354.05390062556404</c:v>
                </c:pt>
                <c:pt idx="1447">
                  <c:v>354.83274837686434</c:v>
                </c:pt>
                <c:pt idx="1448">
                  <c:v>355.91931807418746</c:v>
                </c:pt>
                <c:pt idx="1449">
                  <c:v>356.6317105026485</c:v>
                </c:pt>
                <c:pt idx="1450">
                  <c:v>356.84990957035097</c:v>
                </c:pt>
                <c:pt idx="1451">
                  <c:v>356.87248209955368</c:v>
                </c:pt>
                <c:pt idx="1452">
                  <c:v>356.87248209955368</c:v>
                </c:pt>
                <c:pt idx="1453">
                  <c:v>356.87248209955368</c:v>
                </c:pt>
                <c:pt idx="1454">
                  <c:v>356.87248209955368</c:v>
                </c:pt>
                <c:pt idx="1455">
                  <c:v>356.87248209955368</c:v>
                </c:pt>
                <c:pt idx="1456">
                  <c:v>356.87248209955368</c:v>
                </c:pt>
                <c:pt idx="1457">
                  <c:v>356.87248209955368</c:v>
                </c:pt>
                <c:pt idx="1458">
                  <c:v>356.87248209955368</c:v>
                </c:pt>
                <c:pt idx="1459">
                  <c:v>356.87248209955368</c:v>
                </c:pt>
                <c:pt idx="1460">
                  <c:v>356.87248209955368</c:v>
                </c:pt>
                <c:pt idx="1461">
                  <c:v>356.87248209955368</c:v>
                </c:pt>
                <c:pt idx="1462">
                  <c:v>356.87248209955368</c:v>
                </c:pt>
                <c:pt idx="1463">
                  <c:v>356.87248209955368</c:v>
                </c:pt>
                <c:pt idx="1464">
                  <c:v>356.87248209955368</c:v>
                </c:pt>
                <c:pt idx="1465">
                  <c:v>356.87248209955368</c:v>
                </c:pt>
                <c:pt idx="1466">
                  <c:v>356.87248209955368</c:v>
                </c:pt>
                <c:pt idx="1467">
                  <c:v>356.87248209955368</c:v>
                </c:pt>
                <c:pt idx="1468">
                  <c:v>356.87248209955368</c:v>
                </c:pt>
                <c:pt idx="1469">
                  <c:v>356.87248209955368</c:v>
                </c:pt>
                <c:pt idx="1470">
                  <c:v>356.87248209955368</c:v>
                </c:pt>
                <c:pt idx="1471">
                  <c:v>356.87248209955368</c:v>
                </c:pt>
                <c:pt idx="1472">
                  <c:v>356.87248209955368</c:v>
                </c:pt>
                <c:pt idx="1473">
                  <c:v>356.87248209955368</c:v>
                </c:pt>
                <c:pt idx="1474">
                  <c:v>356.87248209955368</c:v>
                </c:pt>
                <c:pt idx="1475">
                  <c:v>356.87248209955368</c:v>
                </c:pt>
                <c:pt idx="1476">
                  <c:v>356.87248209955368</c:v>
                </c:pt>
                <c:pt idx="1477">
                  <c:v>356.87248209955368</c:v>
                </c:pt>
                <c:pt idx="1478">
                  <c:v>356.87248209955368</c:v>
                </c:pt>
                <c:pt idx="1479">
                  <c:v>356.87248209955368</c:v>
                </c:pt>
                <c:pt idx="1480">
                  <c:v>356.87248209955368</c:v>
                </c:pt>
                <c:pt idx="1481">
                  <c:v>356.87248209955368</c:v>
                </c:pt>
                <c:pt idx="1482">
                  <c:v>356.87248209955368</c:v>
                </c:pt>
                <c:pt idx="1483">
                  <c:v>356.87248209955368</c:v>
                </c:pt>
                <c:pt idx="1484">
                  <c:v>356.87248209955368</c:v>
                </c:pt>
                <c:pt idx="1485">
                  <c:v>356.87248209955368</c:v>
                </c:pt>
                <c:pt idx="1486">
                  <c:v>356.87248209955368</c:v>
                </c:pt>
                <c:pt idx="1487">
                  <c:v>356.87248209955368</c:v>
                </c:pt>
                <c:pt idx="1488">
                  <c:v>356.87248209955368</c:v>
                </c:pt>
                <c:pt idx="1489">
                  <c:v>356.87248209955368</c:v>
                </c:pt>
                <c:pt idx="1490">
                  <c:v>356.87248209955368</c:v>
                </c:pt>
                <c:pt idx="1491">
                  <c:v>356.87248209955368</c:v>
                </c:pt>
                <c:pt idx="1492">
                  <c:v>356.87248209955368</c:v>
                </c:pt>
                <c:pt idx="1493">
                  <c:v>356.87248209955368</c:v>
                </c:pt>
                <c:pt idx="1494">
                  <c:v>356.87248209955368</c:v>
                </c:pt>
                <c:pt idx="1495">
                  <c:v>356.87248209955368</c:v>
                </c:pt>
                <c:pt idx="1496">
                  <c:v>356.87248209955368</c:v>
                </c:pt>
                <c:pt idx="1497">
                  <c:v>356.87248209955368</c:v>
                </c:pt>
                <c:pt idx="1498">
                  <c:v>356.87248209955368</c:v>
                </c:pt>
                <c:pt idx="1499">
                  <c:v>356.87248209955368</c:v>
                </c:pt>
                <c:pt idx="1500">
                  <c:v>356.87248209955368</c:v>
                </c:pt>
                <c:pt idx="1501">
                  <c:v>356.87248209955368</c:v>
                </c:pt>
                <c:pt idx="1502">
                  <c:v>356.87248209955368</c:v>
                </c:pt>
                <c:pt idx="1503">
                  <c:v>356.87248209955368</c:v>
                </c:pt>
                <c:pt idx="1504">
                  <c:v>356.87248209955368</c:v>
                </c:pt>
                <c:pt idx="1505">
                  <c:v>356.87248209955368</c:v>
                </c:pt>
                <c:pt idx="1506">
                  <c:v>356.87248209955368</c:v>
                </c:pt>
                <c:pt idx="1507">
                  <c:v>356.87248209955368</c:v>
                </c:pt>
                <c:pt idx="1508">
                  <c:v>356.87248209955368</c:v>
                </c:pt>
                <c:pt idx="1509">
                  <c:v>356.87248209955368</c:v>
                </c:pt>
                <c:pt idx="1510">
                  <c:v>356.87248209955368</c:v>
                </c:pt>
                <c:pt idx="1511">
                  <c:v>356.87248209955368</c:v>
                </c:pt>
                <c:pt idx="1512">
                  <c:v>356.87248209955368</c:v>
                </c:pt>
                <c:pt idx="1513">
                  <c:v>356.87248209955368</c:v>
                </c:pt>
                <c:pt idx="1514">
                  <c:v>356.87248209955368</c:v>
                </c:pt>
                <c:pt idx="1515">
                  <c:v>356.87248209955368</c:v>
                </c:pt>
                <c:pt idx="1516">
                  <c:v>356.87248209955368</c:v>
                </c:pt>
                <c:pt idx="1517">
                  <c:v>356.87248209955368</c:v>
                </c:pt>
                <c:pt idx="1518">
                  <c:v>356.87248209955368</c:v>
                </c:pt>
                <c:pt idx="1519">
                  <c:v>356.87248209955368</c:v>
                </c:pt>
                <c:pt idx="1520">
                  <c:v>356.87248209955368</c:v>
                </c:pt>
                <c:pt idx="1521">
                  <c:v>356.87248209955368</c:v>
                </c:pt>
                <c:pt idx="1522">
                  <c:v>356.87248209955368</c:v>
                </c:pt>
                <c:pt idx="1523">
                  <c:v>356.87248209955368</c:v>
                </c:pt>
                <c:pt idx="1524">
                  <c:v>356.87248209955368</c:v>
                </c:pt>
                <c:pt idx="1525">
                  <c:v>356.87248209955368</c:v>
                </c:pt>
                <c:pt idx="1526">
                  <c:v>357.6008505431534</c:v>
                </c:pt>
                <c:pt idx="1527">
                  <c:v>358.68352903572725</c:v>
                </c:pt>
                <c:pt idx="1528">
                  <c:v>359.60099225630182</c:v>
                </c:pt>
                <c:pt idx="1529">
                  <c:v>360.01974567311385</c:v>
                </c:pt>
                <c:pt idx="1530">
                  <c:v>360.01974567311385</c:v>
                </c:pt>
                <c:pt idx="1531">
                  <c:v>360.01974567311385</c:v>
                </c:pt>
                <c:pt idx="1532">
                  <c:v>360.01974567311385</c:v>
                </c:pt>
                <c:pt idx="1533">
                  <c:v>360.01974567311385</c:v>
                </c:pt>
                <c:pt idx="1534">
                  <c:v>360.01974567311385</c:v>
                </c:pt>
                <c:pt idx="1535">
                  <c:v>360.01974567311385</c:v>
                </c:pt>
                <c:pt idx="1536">
                  <c:v>360.01974567311385</c:v>
                </c:pt>
                <c:pt idx="1537">
                  <c:v>360.01974567311385</c:v>
                </c:pt>
                <c:pt idx="1538">
                  <c:v>360.01974567311385</c:v>
                </c:pt>
                <c:pt idx="1539">
                  <c:v>360.01974567311385</c:v>
                </c:pt>
                <c:pt idx="1540">
                  <c:v>360.01974567311385</c:v>
                </c:pt>
                <c:pt idx="1541">
                  <c:v>360.01974567311385</c:v>
                </c:pt>
                <c:pt idx="1542">
                  <c:v>360.01974567311385</c:v>
                </c:pt>
                <c:pt idx="1543">
                  <c:v>360.01974567311385</c:v>
                </c:pt>
                <c:pt idx="1544">
                  <c:v>360.01974567311385</c:v>
                </c:pt>
                <c:pt idx="1545">
                  <c:v>360.01974567311385</c:v>
                </c:pt>
                <c:pt idx="1546">
                  <c:v>360.01974567311385</c:v>
                </c:pt>
                <c:pt idx="1547">
                  <c:v>360.01974567311385</c:v>
                </c:pt>
                <c:pt idx="1548">
                  <c:v>360.01974567311385</c:v>
                </c:pt>
                <c:pt idx="1549">
                  <c:v>360.01974567311385</c:v>
                </c:pt>
                <c:pt idx="1550">
                  <c:v>360.01974567311385</c:v>
                </c:pt>
                <c:pt idx="1551">
                  <c:v>360.01974567311385</c:v>
                </c:pt>
                <c:pt idx="1552">
                  <c:v>360.01974567311385</c:v>
                </c:pt>
                <c:pt idx="1553">
                  <c:v>360.01974567311385</c:v>
                </c:pt>
                <c:pt idx="1554">
                  <c:v>360.01974567311385</c:v>
                </c:pt>
                <c:pt idx="1555">
                  <c:v>360.01974567311385</c:v>
                </c:pt>
                <c:pt idx="1556">
                  <c:v>360.01974567311385</c:v>
                </c:pt>
                <c:pt idx="1557">
                  <c:v>360.01974567311385</c:v>
                </c:pt>
                <c:pt idx="1558">
                  <c:v>360.01974567311385</c:v>
                </c:pt>
                <c:pt idx="1559">
                  <c:v>360.01974567311385</c:v>
                </c:pt>
                <c:pt idx="1560">
                  <c:v>360.01974567311385</c:v>
                </c:pt>
                <c:pt idx="1561">
                  <c:v>360.01974567311385</c:v>
                </c:pt>
                <c:pt idx="1562">
                  <c:v>360.01974567311385</c:v>
                </c:pt>
                <c:pt idx="1563">
                  <c:v>360.01974567311385</c:v>
                </c:pt>
                <c:pt idx="1564">
                  <c:v>360.01974567311385</c:v>
                </c:pt>
                <c:pt idx="1565">
                  <c:v>360.01974567311385</c:v>
                </c:pt>
                <c:pt idx="1566">
                  <c:v>360.01974567311385</c:v>
                </c:pt>
                <c:pt idx="1567">
                  <c:v>360.01974567311385</c:v>
                </c:pt>
                <c:pt idx="1568">
                  <c:v>360.01974567311385</c:v>
                </c:pt>
                <c:pt idx="1569">
                  <c:v>360.01974567311385</c:v>
                </c:pt>
                <c:pt idx="1570">
                  <c:v>360.01974567311385</c:v>
                </c:pt>
                <c:pt idx="1571">
                  <c:v>360.01974567311385</c:v>
                </c:pt>
                <c:pt idx="1572">
                  <c:v>360.01974567311385</c:v>
                </c:pt>
                <c:pt idx="1573">
                  <c:v>360.01974567311385</c:v>
                </c:pt>
                <c:pt idx="1574">
                  <c:v>360.01974567311385</c:v>
                </c:pt>
                <c:pt idx="1575">
                  <c:v>360.01974567311385</c:v>
                </c:pt>
                <c:pt idx="1576">
                  <c:v>360.01974567311385</c:v>
                </c:pt>
                <c:pt idx="1577">
                  <c:v>360.01974567311385</c:v>
                </c:pt>
                <c:pt idx="1578">
                  <c:v>360.01974567311385</c:v>
                </c:pt>
                <c:pt idx="1579">
                  <c:v>360.01974567311385</c:v>
                </c:pt>
                <c:pt idx="1580">
                  <c:v>360.01974567311385</c:v>
                </c:pt>
                <c:pt idx="1581">
                  <c:v>360.01974567311385</c:v>
                </c:pt>
                <c:pt idx="1582">
                  <c:v>360.01974567311385</c:v>
                </c:pt>
                <c:pt idx="1583">
                  <c:v>360.01974567311385</c:v>
                </c:pt>
                <c:pt idx="1584">
                  <c:v>360.01974567311385</c:v>
                </c:pt>
                <c:pt idx="1585">
                  <c:v>360.01974567311385</c:v>
                </c:pt>
                <c:pt idx="1586">
                  <c:v>360.01974567311385</c:v>
                </c:pt>
                <c:pt idx="1587">
                  <c:v>360.01974567311385</c:v>
                </c:pt>
                <c:pt idx="1588">
                  <c:v>360.01974567311385</c:v>
                </c:pt>
                <c:pt idx="1589">
                  <c:v>360.01974567311385</c:v>
                </c:pt>
                <c:pt idx="1590">
                  <c:v>360.01974567311385</c:v>
                </c:pt>
                <c:pt idx="1591">
                  <c:v>360.01974567311385</c:v>
                </c:pt>
                <c:pt idx="1592">
                  <c:v>360.01974567311385</c:v>
                </c:pt>
                <c:pt idx="1593">
                  <c:v>360.01974567311385</c:v>
                </c:pt>
                <c:pt idx="1594">
                  <c:v>360.01974567311385</c:v>
                </c:pt>
                <c:pt idx="1595">
                  <c:v>360.01974567311385</c:v>
                </c:pt>
                <c:pt idx="1596">
                  <c:v>360.01974567311385</c:v>
                </c:pt>
                <c:pt idx="1597">
                  <c:v>360.01974567311385</c:v>
                </c:pt>
                <c:pt idx="1598">
                  <c:v>360.01974567311385</c:v>
                </c:pt>
                <c:pt idx="1599">
                  <c:v>360.01974567311385</c:v>
                </c:pt>
                <c:pt idx="1600">
                  <c:v>360.01974567311385</c:v>
                </c:pt>
                <c:pt idx="1601">
                  <c:v>360.01974567311385</c:v>
                </c:pt>
                <c:pt idx="1602">
                  <c:v>360.01974567311385</c:v>
                </c:pt>
                <c:pt idx="1603">
                  <c:v>360.01974567311385</c:v>
                </c:pt>
                <c:pt idx="1604">
                  <c:v>360.01974567311385</c:v>
                </c:pt>
                <c:pt idx="1605">
                  <c:v>360.01974567311385</c:v>
                </c:pt>
                <c:pt idx="1606">
                  <c:v>360.01974567311385</c:v>
                </c:pt>
                <c:pt idx="1607">
                  <c:v>360.01974567311385</c:v>
                </c:pt>
                <c:pt idx="1608">
                  <c:v>360.01974567311385</c:v>
                </c:pt>
                <c:pt idx="1609">
                  <c:v>360.01974567311385</c:v>
                </c:pt>
                <c:pt idx="1610">
                  <c:v>360.01974567311385</c:v>
                </c:pt>
                <c:pt idx="1611">
                  <c:v>360.01974567311385</c:v>
                </c:pt>
                <c:pt idx="1612">
                  <c:v>360.01974567311385</c:v>
                </c:pt>
                <c:pt idx="1613">
                  <c:v>360.01974567311385</c:v>
                </c:pt>
                <c:pt idx="1614">
                  <c:v>360.01974567311385</c:v>
                </c:pt>
                <c:pt idx="1615">
                  <c:v>360.01974567311385</c:v>
                </c:pt>
                <c:pt idx="1616">
                  <c:v>360.01974567311385</c:v>
                </c:pt>
                <c:pt idx="1617">
                  <c:v>360.01974567311385</c:v>
                </c:pt>
                <c:pt idx="1618">
                  <c:v>360.01974567311385</c:v>
                </c:pt>
                <c:pt idx="1619">
                  <c:v>360.01974567311385</c:v>
                </c:pt>
                <c:pt idx="1620">
                  <c:v>360.01974567311385</c:v>
                </c:pt>
                <c:pt idx="1621">
                  <c:v>360.01974567311385</c:v>
                </c:pt>
                <c:pt idx="1622">
                  <c:v>360.01974567311385</c:v>
                </c:pt>
                <c:pt idx="1623">
                  <c:v>360.01974567311385</c:v>
                </c:pt>
                <c:pt idx="1624">
                  <c:v>360.01974567311385</c:v>
                </c:pt>
                <c:pt idx="1625">
                  <c:v>360.01974567311385</c:v>
                </c:pt>
                <c:pt idx="1626">
                  <c:v>360.01974567311385</c:v>
                </c:pt>
                <c:pt idx="1627">
                  <c:v>360.01974567311385</c:v>
                </c:pt>
                <c:pt idx="1628">
                  <c:v>360.01974567311385</c:v>
                </c:pt>
                <c:pt idx="1629">
                  <c:v>360.01974567311385</c:v>
                </c:pt>
                <c:pt idx="1630">
                  <c:v>360.01974567311385</c:v>
                </c:pt>
                <c:pt idx="1631">
                  <c:v>360.01974567311385</c:v>
                </c:pt>
                <c:pt idx="1632">
                  <c:v>360.01974567311385</c:v>
                </c:pt>
                <c:pt idx="1633">
                  <c:v>360.01974567311385</c:v>
                </c:pt>
                <c:pt idx="1634">
                  <c:v>360.01974567311385</c:v>
                </c:pt>
                <c:pt idx="1635">
                  <c:v>360.01974567311385</c:v>
                </c:pt>
                <c:pt idx="1636">
                  <c:v>360.01974567311385</c:v>
                </c:pt>
                <c:pt idx="1637">
                  <c:v>360.01974567311385</c:v>
                </c:pt>
                <c:pt idx="1638">
                  <c:v>360.01974567311385</c:v>
                </c:pt>
                <c:pt idx="1639">
                  <c:v>360.01974567311385</c:v>
                </c:pt>
                <c:pt idx="1640">
                  <c:v>360.01974567311385</c:v>
                </c:pt>
                <c:pt idx="1641">
                  <c:v>360.01974567311385</c:v>
                </c:pt>
                <c:pt idx="1642">
                  <c:v>360.01974567311385</c:v>
                </c:pt>
                <c:pt idx="1643">
                  <c:v>360.01974567311385</c:v>
                </c:pt>
                <c:pt idx="1644">
                  <c:v>360.01974567311385</c:v>
                </c:pt>
                <c:pt idx="1645">
                  <c:v>360.01974567311385</c:v>
                </c:pt>
                <c:pt idx="1646">
                  <c:v>360.01974567311385</c:v>
                </c:pt>
                <c:pt idx="1647">
                  <c:v>360.01974567311385</c:v>
                </c:pt>
                <c:pt idx="1648">
                  <c:v>360.01974567311385</c:v>
                </c:pt>
                <c:pt idx="1649">
                  <c:v>360.01974567311385</c:v>
                </c:pt>
                <c:pt idx="1650">
                  <c:v>360.01974567311385</c:v>
                </c:pt>
                <c:pt idx="1651">
                  <c:v>360.01974567311385</c:v>
                </c:pt>
                <c:pt idx="1652">
                  <c:v>360.01974567311385</c:v>
                </c:pt>
                <c:pt idx="1653">
                  <c:v>360.01974567311385</c:v>
                </c:pt>
                <c:pt idx="1654">
                  <c:v>360.01974567311385</c:v>
                </c:pt>
                <c:pt idx="1655">
                  <c:v>360.01974567311385</c:v>
                </c:pt>
                <c:pt idx="1656">
                  <c:v>360.01974567311385</c:v>
                </c:pt>
                <c:pt idx="1657">
                  <c:v>360.01974567311385</c:v>
                </c:pt>
                <c:pt idx="1658">
                  <c:v>360.01974567311385</c:v>
                </c:pt>
                <c:pt idx="1659">
                  <c:v>360.01974567311385</c:v>
                </c:pt>
                <c:pt idx="1660">
                  <c:v>360.01974567311385</c:v>
                </c:pt>
                <c:pt idx="1661">
                  <c:v>360.01974567311385</c:v>
                </c:pt>
                <c:pt idx="1662">
                  <c:v>360.01974567311385</c:v>
                </c:pt>
                <c:pt idx="1663">
                  <c:v>360.01974567311385</c:v>
                </c:pt>
                <c:pt idx="1664">
                  <c:v>360.01974567311385</c:v>
                </c:pt>
                <c:pt idx="1665">
                  <c:v>360.01974567311385</c:v>
                </c:pt>
                <c:pt idx="1666">
                  <c:v>360.01974567311385</c:v>
                </c:pt>
                <c:pt idx="1667">
                  <c:v>360.01974567311385</c:v>
                </c:pt>
                <c:pt idx="1668">
                  <c:v>360.01974567311385</c:v>
                </c:pt>
                <c:pt idx="1669">
                  <c:v>360.01974567311385</c:v>
                </c:pt>
                <c:pt idx="1670">
                  <c:v>360.01974567311385</c:v>
                </c:pt>
                <c:pt idx="1671">
                  <c:v>360.01974567311385</c:v>
                </c:pt>
                <c:pt idx="1672">
                  <c:v>360.01974567311385</c:v>
                </c:pt>
                <c:pt idx="1673">
                  <c:v>360.01974567311385</c:v>
                </c:pt>
                <c:pt idx="1674">
                  <c:v>360.01974567311385</c:v>
                </c:pt>
                <c:pt idx="1675">
                  <c:v>360.01974567311385</c:v>
                </c:pt>
                <c:pt idx="1676">
                  <c:v>360.01974567311385</c:v>
                </c:pt>
                <c:pt idx="1677">
                  <c:v>360.01974567311385</c:v>
                </c:pt>
                <c:pt idx="1678">
                  <c:v>360.01974567311385</c:v>
                </c:pt>
                <c:pt idx="1679">
                  <c:v>360.01974567311385</c:v>
                </c:pt>
                <c:pt idx="1680">
                  <c:v>360.01974567311385</c:v>
                </c:pt>
                <c:pt idx="1681">
                  <c:v>360.01974567311385</c:v>
                </c:pt>
                <c:pt idx="1682">
                  <c:v>360.01974567311385</c:v>
                </c:pt>
                <c:pt idx="1683">
                  <c:v>360.01974567311385</c:v>
                </c:pt>
                <c:pt idx="1684">
                  <c:v>360.01974567311385</c:v>
                </c:pt>
                <c:pt idx="1685">
                  <c:v>360.01974567311385</c:v>
                </c:pt>
                <c:pt idx="1686">
                  <c:v>360.01974567311385</c:v>
                </c:pt>
                <c:pt idx="1687">
                  <c:v>360.01974567311385</c:v>
                </c:pt>
                <c:pt idx="1688">
                  <c:v>360.01974567311385</c:v>
                </c:pt>
                <c:pt idx="1689">
                  <c:v>360.01974567311385</c:v>
                </c:pt>
                <c:pt idx="1690">
                  <c:v>360.01974567311385</c:v>
                </c:pt>
                <c:pt idx="1691">
                  <c:v>360.01974567311385</c:v>
                </c:pt>
                <c:pt idx="1692">
                  <c:v>360.01974567311385</c:v>
                </c:pt>
                <c:pt idx="1693">
                  <c:v>360.01974567311385</c:v>
                </c:pt>
                <c:pt idx="1694">
                  <c:v>360.01974567311385</c:v>
                </c:pt>
                <c:pt idx="1695">
                  <c:v>360.01974567311385</c:v>
                </c:pt>
                <c:pt idx="1696">
                  <c:v>360.01974567311385</c:v>
                </c:pt>
                <c:pt idx="1697">
                  <c:v>360.01974567311385</c:v>
                </c:pt>
                <c:pt idx="1698">
                  <c:v>360.01974567311385</c:v>
                </c:pt>
                <c:pt idx="1699">
                  <c:v>360.01974567311385</c:v>
                </c:pt>
                <c:pt idx="1700">
                  <c:v>360.01974567311385</c:v>
                </c:pt>
                <c:pt idx="1701">
                  <c:v>360.01974567311385</c:v>
                </c:pt>
                <c:pt idx="1702">
                  <c:v>360.01974567311385</c:v>
                </c:pt>
                <c:pt idx="1703">
                  <c:v>360.01974567311385</c:v>
                </c:pt>
                <c:pt idx="1704">
                  <c:v>360.01974567311385</c:v>
                </c:pt>
                <c:pt idx="1705">
                  <c:v>360.01974567311385</c:v>
                </c:pt>
                <c:pt idx="1706">
                  <c:v>360.01974567311385</c:v>
                </c:pt>
                <c:pt idx="1707">
                  <c:v>360.01974567311385</c:v>
                </c:pt>
                <c:pt idx="1708">
                  <c:v>360.01974567311385</c:v>
                </c:pt>
                <c:pt idx="1709">
                  <c:v>360.01974567311385</c:v>
                </c:pt>
                <c:pt idx="1710">
                  <c:v>360.01974567311385</c:v>
                </c:pt>
                <c:pt idx="1711">
                  <c:v>360.01974567311385</c:v>
                </c:pt>
                <c:pt idx="1712">
                  <c:v>360.01974567311385</c:v>
                </c:pt>
                <c:pt idx="1713">
                  <c:v>360.01974567311385</c:v>
                </c:pt>
                <c:pt idx="1714">
                  <c:v>360.01974567311385</c:v>
                </c:pt>
                <c:pt idx="1715">
                  <c:v>360.01974567311385</c:v>
                </c:pt>
                <c:pt idx="1716">
                  <c:v>360.01974567311385</c:v>
                </c:pt>
                <c:pt idx="1717">
                  <c:v>360.01974567311385</c:v>
                </c:pt>
                <c:pt idx="1718">
                  <c:v>360.01974567311385</c:v>
                </c:pt>
                <c:pt idx="1719">
                  <c:v>360.01974567311385</c:v>
                </c:pt>
                <c:pt idx="1720">
                  <c:v>360.01974567311385</c:v>
                </c:pt>
                <c:pt idx="1721">
                  <c:v>360.01974567311385</c:v>
                </c:pt>
                <c:pt idx="1722">
                  <c:v>360.01974567311385</c:v>
                </c:pt>
                <c:pt idx="1723">
                  <c:v>360.01974567311385</c:v>
                </c:pt>
                <c:pt idx="1724">
                  <c:v>360.01974567311385</c:v>
                </c:pt>
                <c:pt idx="1725">
                  <c:v>360.01974567311385</c:v>
                </c:pt>
                <c:pt idx="1726">
                  <c:v>360.01974567311385</c:v>
                </c:pt>
                <c:pt idx="1727">
                  <c:v>360.01974567311385</c:v>
                </c:pt>
                <c:pt idx="1728">
                  <c:v>360.01974567311385</c:v>
                </c:pt>
                <c:pt idx="1729">
                  <c:v>360.01974567311385</c:v>
                </c:pt>
                <c:pt idx="1730">
                  <c:v>360.01974567311385</c:v>
                </c:pt>
                <c:pt idx="1731">
                  <c:v>360.01974567311385</c:v>
                </c:pt>
                <c:pt idx="1732">
                  <c:v>360.01974567311385</c:v>
                </c:pt>
                <c:pt idx="1733">
                  <c:v>360.01974567311385</c:v>
                </c:pt>
                <c:pt idx="1734">
                  <c:v>360.01974567311385</c:v>
                </c:pt>
                <c:pt idx="1735">
                  <c:v>360.01974567311385</c:v>
                </c:pt>
                <c:pt idx="1736">
                  <c:v>360.01974567311385</c:v>
                </c:pt>
                <c:pt idx="1737">
                  <c:v>360.01974567311385</c:v>
                </c:pt>
                <c:pt idx="1738">
                  <c:v>360.01974567311385</c:v>
                </c:pt>
                <c:pt idx="1739">
                  <c:v>360.01974567311385</c:v>
                </c:pt>
                <c:pt idx="1740">
                  <c:v>360.01974567311385</c:v>
                </c:pt>
                <c:pt idx="1741">
                  <c:v>360.01974567311385</c:v>
                </c:pt>
                <c:pt idx="1742">
                  <c:v>360.01974567311385</c:v>
                </c:pt>
                <c:pt idx="1743">
                  <c:v>360.01974567311385</c:v>
                </c:pt>
                <c:pt idx="1744">
                  <c:v>360.01974567311385</c:v>
                </c:pt>
                <c:pt idx="1745">
                  <c:v>360.01974567311385</c:v>
                </c:pt>
                <c:pt idx="1746">
                  <c:v>360.01974567311385</c:v>
                </c:pt>
                <c:pt idx="1747">
                  <c:v>360.01974567311385</c:v>
                </c:pt>
                <c:pt idx="1748">
                  <c:v>360.01974567311385</c:v>
                </c:pt>
                <c:pt idx="1749">
                  <c:v>360.01974567311385</c:v>
                </c:pt>
                <c:pt idx="1750">
                  <c:v>360.01974567311385</c:v>
                </c:pt>
                <c:pt idx="1751">
                  <c:v>360.01974567311385</c:v>
                </c:pt>
                <c:pt idx="1752">
                  <c:v>360.01974567311385</c:v>
                </c:pt>
                <c:pt idx="1753">
                  <c:v>360.01974567311385</c:v>
                </c:pt>
                <c:pt idx="1754">
                  <c:v>360.01974567311385</c:v>
                </c:pt>
                <c:pt idx="1755">
                  <c:v>360.01974567311385</c:v>
                </c:pt>
                <c:pt idx="1756">
                  <c:v>360.01974567311385</c:v>
                </c:pt>
                <c:pt idx="1757">
                  <c:v>360.01974567311385</c:v>
                </c:pt>
                <c:pt idx="1758">
                  <c:v>360.01974567311385</c:v>
                </c:pt>
                <c:pt idx="1759">
                  <c:v>360.01974567311385</c:v>
                </c:pt>
                <c:pt idx="1760">
                  <c:v>360.01974567311385</c:v>
                </c:pt>
                <c:pt idx="1761">
                  <c:v>360.01974567311385</c:v>
                </c:pt>
                <c:pt idx="1762">
                  <c:v>360.01974567311385</c:v>
                </c:pt>
                <c:pt idx="1763">
                  <c:v>360.01974567311385</c:v>
                </c:pt>
                <c:pt idx="1764">
                  <c:v>360.01974567311385</c:v>
                </c:pt>
                <c:pt idx="1765">
                  <c:v>360.01974567311385</c:v>
                </c:pt>
                <c:pt idx="1766">
                  <c:v>360.01974567311385</c:v>
                </c:pt>
                <c:pt idx="1767">
                  <c:v>360.01974567311385</c:v>
                </c:pt>
                <c:pt idx="1768">
                  <c:v>360.73346992863083</c:v>
                </c:pt>
                <c:pt idx="1769">
                  <c:v>362.4104251571593</c:v>
                </c:pt>
                <c:pt idx="1770">
                  <c:v>364.69977490246623</c:v>
                </c:pt>
                <c:pt idx="1771">
                  <c:v>367.18710731578045</c:v>
                </c:pt>
                <c:pt idx="1772">
                  <c:v>369.61245010674099</c:v>
                </c:pt>
                <c:pt idx="1773">
                  <c:v>371.78832880385181</c:v>
                </c:pt>
                <c:pt idx="1774">
                  <c:v>373.58604880279756</c:v>
                </c:pt>
                <c:pt idx="1775">
                  <c:v>375.08905644491296</c:v>
                </c:pt>
                <c:pt idx="1776">
                  <c:v>376.52919508371139</c:v>
                </c:pt>
                <c:pt idx="1777">
                  <c:v>378.13917142026577</c:v>
                </c:pt>
                <c:pt idx="1778">
                  <c:v>380.08501192102722</c:v>
                </c:pt>
                <c:pt idx="1779">
                  <c:v>382.35956787555625</c:v>
                </c:pt>
                <c:pt idx="1780">
                  <c:v>384.74089101005291</c:v>
                </c:pt>
                <c:pt idx="1781">
                  <c:v>386.93261226302883</c:v>
                </c:pt>
                <c:pt idx="1782">
                  <c:v>388.73413127471389</c:v>
                </c:pt>
                <c:pt idx="1783">
                  <c:v>390.08171466432498</c:v>
                </c:pt>
                <c:pt idx="1784">
                  <c:v>391.05437017379523</c:v>
                </c:pt>
                <c:pt idx="1785">
                  <c:v>391.81240998699633</c:v>
                </c:pt>
                <c:pt idx="1786">
                  <c:v>392.46884603217518</c:v>
                </c:pt>
                <c:pt idx="1787">
                  <c:v>393.08533316264982</c:v>
                </c:pt>
                <c:pt idx="1788">
                  <c:v>393.71995734893488</c:v>
                </c:pt>
                <c:pt idx="1789">
                  <c:v>394.41987971955496</c:v>
                </c:pt>
                <c:pt idx="1790">
                  <c:v>395.18976729145646</c:v>
                </c:pt>
                <c:pt idx="1791">
                  <c:v>395.97318162031428</c:v>
                </c:pt>
                <c:pt idx="1792">
                  <c:v>396.64520408423374</c:v>
                </c:pt>
                <c:pt idx="1793">
                  <c:v>397.15445792318872</c:v>
                </c:pt>
                <c:pt idx="1794">
                  <c:v>397.37552846436171</c:v>
                </c:pt>
                <c:pt idx="1795">
                  <c:v>397.37552846436171</c:v>
                </c:pt>
                <c:pt idx="1796">
                  <c:v>397.37552846436171</c:v>
                </c:pt>
                <c:pt idx="1797">
                  <c:v>397.37552846436171</c:v>
                </c:pt>
                <c:pt idx="1798">
                  <c:v>397.37552846436171</c:v>
                </c:pt>
                <c:pt idx="1799">
                  <c:v>397.37552846436171</c:v>
                </c:pt>
                <c:pt idx="1800">
                  <c:v>397.37552846436171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E05-44DA-8A10-C351C20930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0246159"/>
        <c:axId val="890247119"/>
      </c:scatterChart>
      <c:valAx>
        <c:axId val="890246159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effectLst/>
                  </a:rPr>
                  <a:t>Total elapsed time (s)</a:t>
                </a: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 </a:t>
                </a:r>
              </a:p>
            </c:rich>
          </c:tx>
          <c:layout>
            <c:manualLayout>
              <c:xMode val="edge"/>
              <c:yMode val="edge"/>
              <c:x val="0.42988148988301672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47119"/>
        <c:crosses val="autoZero"/>
        <c:crossBetween val="midCat"/>
      </c:valAx>
      <c:valAx>
        <c:axId val="890247119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02461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 and energy returned </a:t>
            </a:r>
            <a:r>
              <a:rPr lang="en-GB" baseline="0"/>
              <a:t>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'Data table'!$AC$1</c:f>
              <c:strCache>
                <c:ptCount val="1"/>
                <c:pt idx="0">
                  <c:v>Cumulative sum of braking energy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'Data table'!$G:$G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'Data table'!$AC$3:$AC$1803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0.45399007945562164</c:v>
                </c:pt>
                <c:pt idx="37">
                  <c:v>1.852923453626885</c:v>
                </c:pt>
                <c:pt idx="38">
                  <c:v>3.4334837961557865</c:v>
                </c:pt>
                <c:pt idx="39">
                  <c:v>4.7323988131221828</c:v>
                </c:pt>
                <c:pt idx="40">
                  <c:v>6.0201868253478841</c:v>
                </c:pt>
                <c:pt idx="41">
                  <c:v>7.659973806028253</c:v>
                </c:pt>
                <c:pt idx="42">
                  <c:v>9.3395558842531656</c:v>
                </c:pt>
                <c:pt idx="43">
                  <c:v>10.434600202565267</c:v>
                </c:pt>
                <c:pt idx="44">
                  <c:v>10.807232001950119</c:v>
                </c:pt>
                <c:pt idx="45">
                  <c:v>10.824914092817679</c:v>
                </c:pt>
                <c:pt idx="46">
                  <c:v>10.865647283802756</c:v>
                </c:pt>
                <c:pt idx="47">
                  <c:v>10.943201077006036</c:v>
                </c:pt>
                <c:pt idx="48">
                  <c:v>10.943201077006036</c:v>
                </c:pt>
                <c:pt idx="49">
                  <c:v>10.943201077006036</c:v>
                </c:pt>
                <c:pt idx="50">
                  <c:v>10.943201077006036</c:v>
                </c:pt>
                <c:pt idx="51">
                  <c:v>11.264843868201497</c:v>
                </c:pt>
                <c:pt idx="52">
                  <c:v>11.688948087592232</c:v>
                </c:pt>
                <c:pt idx="53">
                  <c:v>11.832134497581736</c:v>
                </c:pt>
                <c:pt idx="54">
                  <c:v>11.832134497581736</c:v>
                </c:pt>
                <c:pt idx="55">
                  <c:v>11.832134497581736</c:v>
                </c:pt>
                <c:pt idx="56">
                  <c:v>11.832134497581736</c:v>
                </c:pt>
                <c:pt idx="57">
                  <c:v>11.832134497581736</c:v>
                </c:pt>
                <c:pt idx="58">
                  <c:v>11.832134497581736</c:v>
                </c:pt>
                <c:pt idx="59">
                  <c:v>11.832134497581736</c:v>
                </c:pt>
                <c:pt idx="60">
                  <c:v>11.832134497581736</c:v>
                </c:pt>
                <c:pt idx="61">
                  <c:v>11.832134497581736</c:v>
                </c:pt>
                <c:pt idx="62">
                  <c:v>11.832134497581736</c:v>
                </c:pt>
                <c:pt idx="63">
                  <c:v>11.832134497581736</c:v>
                </c:pt>
                <c:pt idx="64">
                  <c:v>11.832134497581736</c:v>
                </c:pt>
                <c:pt idx="65">
                  <c:v>11.832134497581736</c:v>
                </c:pt>
                <c:pt idx="66">
                  <c:v>11.832134497581736</c:v>
                </c:pt>
                <c:pt idx="67">
                  <c:v>11.832134497581736</c:v>
                </c:pt>
                <c:pt idx="68">
                  <c:v>11.832134497581736</c:v>
                </c:pt>
                <c:pt idx="69">
                  <c:v>11.832134497581736</c:v>
                </c:pt>
                <c:pt idx="70">
                  <c:v>11.832134497581736</c:v>
                </c:pt>
                <c:pt idx="71">
                  <c:v>11.832134497581736</c:v>
                </c:pt>
                <c:pt idx="72">
                  <c:v>11.832134497581736</c:v>
                </c:pt>
                <c:pt idx="73">
                  <c:v>11.832134497581736</c:v>
                </c:pt>
                <c:pt idx="74">
                  <c:v>11.832134497581736</c:v>
                </c:pt>
                <c:pt idx="75">
                  <c:v>11.832134497581736</c:v>
                </c:pt>
                <c:pt idx="76">
                  <c:v>11.832134497581736</c:v>
                </c:pt>
                <c:pt idx="77">
                  <c:v>11.832134497581736</c:v>
                </c:pt>
                <c:pt idx="78">
                  <c:v>11.832134497581736</c:v>
                </c:pt>
                <c:pt idx="79">
                  <c:v>11.832134497581736</c:v>
                </c:pt>
                <c:pt idx="80">
                  <c:v>11.832134497581736</c:v>
                </c:pt>
                <c:pt idx="81">
                  <c:v>11.832134497581736</c:v>
                </c:pt>
                <c:pt idx="82">
                  <c:v>11.832134497581736</c:v>
                </c:pt>
                <c:pt idx="83">
                  <c:v>11.832134497581736</c:v>
                </c:pt>
                <c:pt idx="84">
                  <c:v>11.832134497581736</c:v>
                </c:pt>
                <c:pt idx="85">
                  <c:v>11.832134497581736</c:v>
                </c:pt>
                <c:pt idx="86">
                  <c:v>11.832134497581736</c:v>
                </c:pt>
                <c:pt idx="87">
                  <c:v>11.854925088280863</c:v>
                </c:pt>
                <c:pt idx="88">
                  <c:v>12.975323247774249</c:v>
                </c:pt>
                <c:pt idx="89">
                  <c:v>15.227771696241419</c:v>
                </c:pt>
                <c:pt idx="90">
                  <c:v>17.647256913912059</c:v>
                </c:pt>
                <c:pt idx="91">
                  <c:v>19.386229552832759</c:v>
                </c:pt>
                <c:pt idx="92">
                  <c:v>20.303009593194854</c:v>
                </c:pt>
                <c:pt idx="93">
                  <c:v>20.852743594856481</c:v>
                </c:pt>
                <c:pt idx="94">
                  <c:v>21.362998504540045</c:v>
                </c:pt>
                <c:pt idx="95">
                  <c:v>21.75572139740704</c:v>
                </c:pt>
                <c:pt idx="96">
                  <c:v>21.941387965099363</c:v>
                </c:pt>
                <c:pt idx="97">
                  <c:v>22.01675532484763</c:v>
                </c:pt>
                <c:pt idx="98">
                  <c:v>22.045369236122927</c:v>
                </c:pt>
                <c:pt idx="99">
                  <c:v>22.045369236122927</c:v>
                </c:pt>
                <c:pt idx="100">
                  <c:v>22.045369236122927</c:v>
                </c:pt>
                <c:pt idx="101">
                  <c:v>22.045369236122927</c:v>
                </c:pt>
                <c:pt idx="102">
                  <c:v>22.045369236122927</c:v>
                </c:pt>
                <c:pt idx="103">
                  <c:v>22.045369236122927</c:v>
                </c:pt>
                <c:pt idx="104">
                  <c:v>22.045369236122927</c:v>
                </c:pt>
                <c:pt idx="105">
                  <c:v>22.045369236122927</c:v>
                </c:pt>
                <c:pt idx="106">
                  <c:v>22.045369236122927</c:v>
                </c:pt>
                <c:pt idx="107">
                  <c:v>22.045369236122927</c:v>
                </c:pt>
                <c:pt idx="108">
                  <c:v>22.045369236122927</c:v>
                </c:pt>
                <c:pt idx="109">
                  <c:v>22.045369236122927</c:v>
                </c:pt>
                <c:pt idx="110">
                  <c:v>22.045369236122927</c:v>
                </c:pt>
                <c:pt idx="111">
                  <c:v>22.045369236122927</c:v>
                </c:pt>
                <c:pt idx="112">
                  <c:v>22.045369236122927</c:v>
                </c:pt>
                <c:pt idx="113">
                  <c:v>22.045369236122927</c:v>
                </c:pt>
                <c:pt idx="114">
                  <c:v>22.045369236122927</c:v>
                </c:pt>
                <c:pt idx="115">
                  <c:v>22.045369236122927</c:v>
                </c:pt>
                <c:pt idx="116">
                  <c:v>22.045369236122927</c:v>
                </c:pt>
                <c:pt idx="117">
                  <c:v>22.045369236122927</c:v>
                </c:pt>
                <c:pt idx="118">
                  <c:v>22.045369236122927</c:v>
                </c:pt>
                <c:pt idx="119">
                  <c:v>22.045369236122927</c:v>
                </c:pt>
                <c:pt idx="120">
                  <c:v>22.045369236122927</c:v>
                </c:pt>
                <c:pt idx="121">
                  <c:v>22.045369236122927</c:v>
                </c:pt>
                <c:pt idx="122">
                  <c:v>22.045369236122927</c:v>
                </c:pt>
                <c:pt idx="123">
                  <c:v>22.045369236122927</c:v>
                </c:pt>
                <c:pt idx="124">
                  <c:v>22.045369236122927</c:v>
                </c:pt>
                <c:pt idx="125">
                  <c:v>22.045369236122927</c:v>
                </c:pt>
                <c:pt idx="126">
                  <c:v>22.045369236122927</c:v>
                </c:pt>
                <c:pt idx="127">
                  <c:v>22.045369236122927</c:v>
                </c:pt>
                <c:pt idx="128">
                  <c:v>22.045369236122927</c:v>
                </c:pt>
                <c:pt idx="129">
                  <c:v>22.045369236122927</c:v>
                </c:pt>
                <c:pt idx="130">
                  <c:v>22.045369236122927</c:v>
                </c:pt>
                <c:pt idx="131">
                  <c:v>22.045369236122927</c:v>
                </c:pt>
                <c:pt idx="132">
                  <c:v>22.045369236122927</c:v>
                </c:pt>
                <c:pt idx="133">
                  <c:v>22.045369236122927</c:v>
                </c:pt>
                <c:pt idx="134">
                  <c:v>22.045369236122927</c:v>
                </c:pt>
                <c:pt idx="135">
                  <c:v>22.045369236122927</c:v>
                </c:pt>
                <c:pt idx="136">
                  <c:v>22.045369236122927</c:v>
                </c:pt>
                <c:pt idx="137">
                  <c:v>22.045369236122927</c:v>
                </c:pt>
                <c:pt idx="138">
                  <c:v>22.045369236122927</c:v>
                </c:pt>
                <c:pt idx="139">
                  <c:v>22.045369236122927</c:v>
                </c:pt>
                <c:pt idx="140">
                  <c:v>22.045369236122927</c:v>
                </c:pt>
                <c:pt idx="141">
                  <c:v>22.045369236122927</c:v>
                </c:pt>
                <c:pt idx="142">
                  <c:v>22.045369236122927</c:v>
                </c:pt>
                <c:pt idx="143">
                  <c:v>22.045369236122927</c:v>
                </c:pt>
                <c:pt idx="144">
                  <c:v>22.045369236122927</c:v>
                </c:pt>
                <c:pt idx="145">
                  <c:v>22.045369236122927</c:v>
                </c:pt>
                <c:pt idx="146">
                  <c:v>22.045369236122927</c:v>
                </c:pt>
                <c:pt idx="147">
                  <c:v>22.045369236122927</c:v>
                </c:pt>
                <c:pt idx="148">
                  <c:v>22.045369236122927</c:v>
                </c:pt>
                <c:pt idx="149">
                  <c:v>22.045369236122927</c:v>
                </c:pt>
                <c:pt idx="150">
                  <c:v>22.045369236122927</c:v>
                </c:pt>
                <c:pt idx="151">
                  <c:v>23.008285993359994</c:v>
                </c:pt>
                <c:pt idx="152">
                  <c:v>24.911214569403498</c:v>
                </c:pt>
                <c:pt idx="153">
                  <c:v>26.787767342438961</c:v>
                </c:pt>
                <c:pt idx="154">
                  <c:v>27.870853769156696</c:v>
                </c:pt>
                <c:pt idx="155">
                  <c:v>28.119874113775918</c:v>
                </c:pt>
                <c:pt idx="156">
                  <c:v>28.119874113775918</c:v>
                </c:pt>
                <c:pt idx="157">
                  <c:v>28.119874113775918</c:v>
                </c:pt>
                <c:pt idx="158">
                  <c:v>28.119874113775918</c:v>
                </c:pt>
                <c:pt idx="159">
                  <c:v>28.119874113775918</c:v>
                </c:pt>
                <c:pt idx="160">
                  <c:v>28.119874113775918</c:v>
                </c:pt>
                <c:pt idx="161">
                  <c:v>28.119874113775918</c:v>
                </c:pt>
                <c:pt idx="162">
                  <c:v>28.119874113775918</c:v>
                </c:pt>
                <c:pt idx="163">
                  <c:v>28.119874113775918</c:v>
                </c:pt>
                <c:pt idx="164">
                  <c:v>28.119874113775918</c:v>
                </c:pt>
                <c:pt idx="165">
                  <c:v>28.119874113775918</c:v>
                </c:pt>
                <c:pt idx="166">
                  <c:v>28.119874113775918</c:v>
                </c:pt>
                <c:pt idx="167">
                  <c:v>28.119874113775918</c:v>
                </c:pt>
                <c:pt idx="168">
                  <c:v>28.119874113775918</c:v>
                </c:pt>
                <c:pt idx="169">
                  <c:v>28.119874113775918</c:v>
                </c:pt>
                <c:pt idx="170">
                  <c:v>28.119874113775918</c:v>
                </c:pt>
                <c:pt idx="171">
                  <c:v>29.254973366859442</c:v>
                </c:pt>
                <c:pt idx="172">
                  <c:v>31.302487453957141</c:v>
                </c:pt>
                <c:pt idx="173">
                  <c:v>33.061423006913707</c:v>
                </c:pt>
                <c:pt idx="174">
                  <c:v>33.753191581700172</c:v>
                </c:pt>
                <c:pt idx="175">
                  <c:v>33.753191581700172</c:v>
                </c:pt>
                <c:pt idx="176">
                  <c:v>33.753191581700172</c:v>
                </c:pt>
                <c:pt idx="177">
                  <c:v>33.753191581700172</c:v>
                </c:pt>
                <c:pt idx="178">
                  <c:v>33.753191581700172</c:v>
                </c:pt>
                <c:pt idx="179">
                  <c:v>33.753191581700172</c:v>
                </c:pt>
                <c:pt idx="180">
                  <c:v>33.753191581700172</c:v>
                </c:pt>
                <c:pt idx="181">
                  <c:v>33.753191581700172</c:v>
                </c:pt>
                <c:pt idx="182">
                  <c:v>33.900732820020714</c:v>
                </c:pt>
                <c:pt idx="183">
                  <c:v>34.597388364340432</c:v>
                </c:pt>
                <c:pt idx="184">
                  <c:v>35.542631000325073</c:v>
                </c:pt>
                <c:pt idx="185">
                  <c:v>36.40916639359709</c:v>
                </c:pt>
                <c:pt idx="186">
                  <c:v>37.057360558313157</c:v>
                </c:pt>
                <c:pt idx="187">
                  <c:v>37.491354657442443</c:v>
                </c:pt>
                <c:pt idx="188">
                  <c:v>37.766662458751682</c:v>
                </c:pt>
                <c:pt idx="189">
                  <c:v>37.917928146188125</c:v>
                </c:pt>
                <c:pt idx="190">
                  <c:v>37.978423504490259</c:v>
                </c:pt>
                <c:pt idx="191">
                  <c:v>37.978423504490259</c:v>
                </c:pt>
                <c:pt idx="192">
                  <c:v>37.978423504490259</c:v>
                </c:pt>
                <c:pt idx="193">
                  <c:v>37.978423504490259</c:v>
                </c:pt>
                <c:pt idx="194">
                  <c:v>37.978423504490259</c:v>
                </c:pt>
                <c:pt idx="195">
                  <c:v>37.978423504490259</c:v>
                </c:pt>
                <c:pt idx="196">
                  <c:v>37.978423504490259</c:v>
                </c:pt>
                <c:pt idx="197">
                  <c:v>37.978423504490259</c:v>
                </c:pt>
                <c:pt idx="198">
                  <c:v>37.978423504490259</c:v>
                </c:pt>
                <c:pt idx="199">
                  <c:v>37.978423504490259</c:v>
                </c:pt>
                <c:pt idx="200">
                  <c:v>37.978423504490259</c:v>
                </c:pt>
                <c:pt idx="201">
                  <c:v>37.978423504490259</c:v>
                </c:pt>
                <c:pt idx="202">
                  <c:v>37.978423504490259</c:v>
                </c:pt>
                <c:pt idx="203">
                  <c:v>37.978423504490259</c:v>
                </c:pt>
                <c:pt idx="204">
                  <c:v>37.978423504490259</c:v>
                </c:pt>
                <c:pt idx="205">
                  <c:v>37.978423504490259</c:v>
                </c:pt>
                <c:pt idx="206">
                  <c:v>37.978423504490259</c:v>
                </c:pt>
                <c:pt idx="207">
                  <c:v>37.978423504490259</c:v>
                </c:pt>
                <c:pt idx="208">
                  <c:v>37.978423504490259</c:v>
                </c:pt>
                <c:pt idx="209">
                  <c:v>37.978423504490259</c:v>
                </c:pt>
                <c:pt idx="210">
                  <c:v>37.978423504490259</c:v>
                </c:pt>
                <c:pt idx="211">
                  <c:v>37.978423504490259</c:v>
                </c:pt>
                <c:pt idx="212">
                  <c:v>37.978423504490259</c:v>
                </c:pt>
                <c:pt idx="213">
                  <c:v>37.978423504490259</c:v>
                </c:pt>
                <c:pt idx="214">
                  <c:v>37.978423504490259</c:v>
                </c:pt>
                <c:pt idx="215">
                  <c:v>37.978423504490259</c:v>
                </c:pt>
                <c:pt idx="216">
                  <c:v>37.978423504490259</c:v>
                </c:pt>
                <c:pt idx="217">
                  <c:v>37.978423504490259</c:v>
                </c:pt>
                <c:pt idx="218">
                  <c:v>37.978423504490259</c:v>
                </c:pt>
                <c:pt idx="219">
                  <c:v>37.978423504490259</c:v>
                </c:pt>
                <c:pt idx="220">
                  <c:v>37.978423504490259</c:v>
                </c:pt>
                <c:pt idx="221">
                  <c:v>37.978423504490259</c:v>
                </c:pt>
                <c:pt idx="222">
                  <c:v>37.978423504490259</c:v>
                </c:pt>
                <c:pt idx="223">
                  <c:v>37.978423504490259</c:v>
                </c:pt>
                <c:pt idx="224">
                  <c:v>37.978423504490259</c:v>
                </c:pt>
                <c:pt idx="225">
                  <c:v>37.978423504490259</c:v>
                </c:pt>
                <c:pt idx="226">
                  <c:v>37.978423504490259</c:v>
                </c:pt>
                <c:pt idx="227">
                  <c:v>37.978423504490259</c:v>
                </c:pt>
                <c:pt idx="228">
                  <c:v>37.978423504490259</c:v>
                </c:pt>
                <c:pt idx="229">
                  <c:v>37.978423504490259</c:v>
                </c:pt>
                <c:pt idx="230">
                  <c:v>37.978423504490259</c:v>
                </c:pt>
                <c:pt idx="231">
                  <c:v>37.978423504490259</c:v>
                </c:pt>
                <c:pt idx="232">
                  <c:v>37.978423504490259</c:v>
                </c:pt>
                <c:pt idx="233">
                  <c:v>38.634876056201982</c:v>
                </c:pt>
                <c:pt idx="234">
                  <c:v>39.266039777829945</c:v>
                </c:pt>
                <c:pt idx="235">
                  <c:v>39.303472220592205</c:v>
                </c:pt>
                <c:pt idx="236">
                  <c:v>39.303472220592205</c:v>
                </c:pt>
                <c:pt idx="237">
                  <c:v>39.303472220592205</c:v>
                </c:pt>
                <c:pt idx="238">
                  <c:v>39.801830970041863</c:v>
                </c:pt>
                <c:pt idx="239">
                  <c:v>41.136380804480055</c:v>
                </c:pt>
                <c:pt idx="240">
                  <c:v>42.628500517209162</c:v>
                </c:pt>
                <c:pt idx="241">
                  <c:v>43.862018893611491</c:v>
                </c:pt>
                <c:pt idx="242">
                  <c:v>45.076473514620943</c:v>
                </c:pt>
                <c:pt idx="243">
                  <c:v>46.289606909365119</c:v>
                </c:pt>
                <c:pt idx="244">
                  <c:v>47.577394921590823</c:v>
                </c:pt>
                <c:pt idx="245">
                  <c:v>49.217181902271193</c:v>
                </c:pt>
                <c:pt idx="246">
                  <c:v>50.896763980496104</c:v>
                </c:pt>
                <c:pt idx="247">
                  <c:v>51.991808298808209</c:v>
                </c:pt>
                <c:pt idx="248">
                  <c:v>52.364440098193064</c:v>
                </c:pt>
                <c:pt idx="249">
                  <c:v>52.382122189060624</c:v>
                </c:pt>
                <c:pt idx="250">
                  <c:v>52.422855380045704</c:v>
                </c:pt>
                <c:pt idx="251">
                  <c:v>52.500409173248983</c:v>
                </c:pt>
                <c:pt idx="252">
                  <c:v>52.500409173248983</c:v>
                </c:pt>
                <c:pt idx="253">
                  <c:v>52.500409173248983</c:v>
                </c:pt>
                <c:pt idx="254">
                  <c:v>52.500409173248983</c:v>
                </c:pt>
                <c:pt idx="255">
                  <c:v>52.694654663333331</c:v>
                </c:pt>
                <c:pt idx="256">
                  <c:v>52.730347002991991</c:v>
                </c:pt>
                <c:pt idx="257">
                  <c:v>52.730347002991991</c:v>
                </c:pt>
                <c:pt idx="258">
                  <c:v>52.730347002991991</c:v>
                </c:pt>
                <c:pt idx="259">
                  <c:v>52.730347002991991</c:v>
                </c:pt>
                <c:pt idx="260">
                  <c:v>52.730347002991991</c:v>
                </c:pt>
                <c:pt idx="261">
                  <c:v>52.730347002991991</c:v>
                </c:pt>
                <c:pt idx="262">
                  <c:v>52.730347002991991</c:v>
                </c:pt>
                <c:pt idx="263">
                  <c:v>52.730347002991991</c:v>
                </c:pt>
                <c:pt idx="264">
                  <c:v>52.730347002991991</c:v>
                </c:pt>
                <c:pt idx="265">
                  <c:v>52.730347002991991</c:v>
                </c:pt>
                <c:pt idx="266">
                  <c:v>52.730347002991991</c:v>
                </c:pt>
                <c:pt idx="267">
                  <c:v>52.730347002991991</c:v>
                </c:pt>
                <c:pt idx="268">
                  <c:v>52.730347002991991</c:v>
                </c:pt>
                <c:pt idx="269">
                  <c:v>52.730347002991991</c:v>
                </c:pt>
                <c:pt idx="270">
                  <c:v>52.730347002991991</c:v>
                </c:pt>
                <c:pt idx="271">
                  <c:v>52.730347002991991</c:v>
                </c:pt>
                <c:pt idx="272">
                  <c:v>52.730347002991991</c:v>
                </c:pt>
                <c:pt idx="273">
                  <c:v>53.252221915905565</c:v>
                </c:pt>
                <c:pt idx="274">
                  <c:v>54.717857903080024</c:v>
                </c:pt>
                <c:pt idx="275">
                  <c:v>56.565806719946906</c:v>
                </c:pt>
                <c:pt idx="276">
                  <c:v>58.596200850860306</c:v>
                </c:pt>
                <c:pt idx="277">
                  <c:v>60.926842236079196</c:v>
                </c:pt>
                <c:pt idx="278">
                  <c:v>63.373005161464363</c:v>
                </c:pt>
                <c:pt idx="279">
                  <c:v>65.003860245241583</c:v>
                </c:pt>
                <c:pt idx="280">
                  <c:v>65.116368292433251</c:v>
                </c:pt>
                <c:pt idx="281">
                  <c:v>65.116368292433251</c:v>
                </c:pt>
                <c:pt idx="282">
                  <c:v>65.116368292433251</c:v>
                </c:pt>
                <c:pt idx="283">
                  <c:v>65.116368292433251</c:v>
                </c:pt>
                <c:pt idx="284">
                  <c:v>65.116368292433251</c:v>
                </c:pt>
                <c:pt idx="285">
                  <c:v>65.116368292433251</c:v>
                </c:pt>
                <c:pt idx="286">
                  <c:v>65.116368292433251</c:v>
                </c:pt>
                <c:pt idx="287">
                  <c:v>65.116368292433251</c:v>
                </c:pt>
                <c:pt idx="288">
                  <c:v>65.116368292433251</c:v>
                </c:pt>
                <c:pt idx="289">
                  <c:v>65.116368292433251</c:v>
                </c:pt>
                <c:pt idx="290">
                  <c:v>65.116368292433251</c:v>
                </c:pt>
                <c:pt idx="291">
                  <c:v>65.116368292433251</c:v>
                </c:pt>
                <c:pt idx="292">
                  <c:v>65.116368292433251</c:v>
                </c:pt>
                <c:pt idx="293">
                  <c:v>65.116368292433251</c:v>
                </c:pt>
                <c:pt idx="294">
                  <c:v>65.116368292433251</c:v>
                </c:pt>
                <c:pt idx="295">
                  <c:v>65.116368292433251</c:v>
                </c:pt>
                <c:pt idx="296">
                  <c:v>65.116368292433251</c:v>
                </c:pt>
                <c:pt idx="297">
                  <c:v>65.116368292433251</c:v>
                </c:pt>
                <c:pt idx="298">
                  <c:v>65.116368292433251</c:v>
                </c:pt>
                <c:pt idx="299">
                  <c:v>65.116368292433251</c:v>
                </c:pt>
                <c:pt idx="300">
                  <c:v>65.116368292433251</c:v>
                </c:pt>
                <c:pt idx="301">
                  <c:v>65.116368292433251</c:v>
                </c:pt>
                <c:pt idx="302">
                  <c:v>65.116368292433251</c:v>
                </c:pt>
                <c:pt idx="303">
                  <c:v>65.116368292433251</c:v>
                </c:pt>
                <c:pt idx="304">
                  <c:v>65.421314441334403</c:v>
                </c:pt>
                <c:pt idx="305">
                  <c:v>65.746362128306316</c:v>
                </c:pt>
                <c:pt idx="306">
                  <c:v>65.746362128306316</c:v>
                </c:pt>
                <c:pt idx="307">
                  <c:v>65.746362128306316</c:v>
                </c:pt>
                <c:pt idx="308">
                  <c:v>65.746362128306316</c:v>
                </c:pt>
                <c:pt idx="309">
                  <c:v>65.746362128306316</c:v>
                </c:pt>
                <c:pt idx="310">
                  <c:v>65.746362128306316</c:v>
                </c:pt>
                <c:pt idx="311">
                  <c:v>65.746362128306316</c:v>
                </c:pt>
                <c:pt idx="312">
                  <c:v>65.834932404313577</c:v>
                </c:pt>
                <c:pt idx="313">
                  <c:v>66.192115887254303</c:v>
                </c:pt>
                <c:pt idx="314">
                  <c:v>66.65658555507099</c:v>
                </c:pt>
                <c:pt idx="315">
                  <c:v>67.060470854039849</c:v>
                </c:pt>
                <c:pt idx="316">
                  <c:v>67.459589074919563</c:v>
                </c:pt>
                <c:pt idx="317">
                  <c:v>68.030376483905158</c:v>
                </c:pt>
                <c:pt idx="318">
                  <c:v>68.735408074663496</c:v>
                </c:pt>
                <c:pt idx="319">
                  <c:v>69.21261323830737</c:v>
                </c:pt>
                <c:pt idx="320">
                  <c:v>69.266049700702339</c:v>
                </c:pt>
                <c:pt idx="321">
                  <c:v>69.266049700702339</c:v>
                </c:pt>
                <c:pt idx="322">
                  <c:v>69.266049700702339</c:v>
                </c:pt>
                <c:pt idx="323">
                  <c:v>69.266049700702339</c:v>
                </c:pt>
                <c:pt idx="324">
                  <c:v>69.266049700702339</c:v>
                </c:pt>
                <c:pt idx="325">
                  <c:v>69.266049700702339</c:v>
                </c:pt>
                <c:pt idx="326">
                  <c:v>69.266049700702339</c:v>
                </c:pt>
                <c:pt idx="327">
                  <c:v>69.337537519185204</c:v>
                </c:pt>
                <c:pt idx="328">
                  <c:v>70.051172551569167</c:v>
                </c:pt>
                <c:pt idx="329">
                  <c:v>70.774114477167529</c:v>
                </c:pt>
                <c:pt idx="330">
                  <c:v>70.923503789788199</c:v>
                </c:pt>
                <c:pt idx="331">
                  <c:v>70.923503789788199</c:v>
                </c:pt>
                <c:pt idx="332">
                  <c:v>70.923503789788199</c:v>
                </c:pt>
                <c:pt idx="333">
                  <c:v>70.923503789788199</c:v>
                </c:pt>
                <c:pt idx="334">
                  <c:v>70.923503789788199</c:v>
                </c:pt>
                <c:pt idx="335">
                  <c:v>70.923503789788199</c:v>
                </c:pt>
                <c:pt idx="336">
                  <c:v>70.923503789788199</c:v>
                </c:pt>
                <c:pt idx="337">
                  <c:v>70.923503789788199</c:v>
                </c:pt>
                <c:pt idx="338">
                  <c:v>70.923503789788199</c:v>
                </c:pt>
                <c:pt idx="339">
                  <c:v>70.923503789788199</c:v>
                </c:pt>
                <c:pt idx="340">
                  <c:v>70.923503789788199</c:v>
                </c:pt>
                <c:pt idx="341">
                  <c:v>70.923503789788199</c:v>
                </c:pt>
                <c:pt idx="342">
                  <c:v>70.923503789788199</c:v>
                </c:pt>
                <c:pt idx="343">
                  <c:v>70.923503789788199</c:v>
                </c:pt>
                <c:pt idx="344">
                  <c:v>70.923503789788199</c:v>
                </c:pt>
                <c:pt idx="345">
                  <c:v>70.923503789788199</c:v>
                </c:pt>
                <c:pt idx="346">
                  <c:v>70.923503789788199</c:v>
                </c:pt>
                <c:pt idx="347">
                  <c:v>70.923503789788199</c:v>
                </c:pt>
                <c:pt idx="348">
                  <c:v>70.923503789788199</c:v>
                </c:pt>
                <c:pt idx="349">
                  <c:v>70.923503789788199</c:v>
                </c:pt>
                <c:pt idx="350">
                  <c:v>70.923503789788199</c:v>
                </c:pt>
                <c:pt idx="351">
                  <c:v>70.923503789788199</c:v>
                </c:pt>
                <c:pt idx="352">
                  <c:v>70.923503789788199</c:v>
                </c:pt>
                <c:pt idx="353">
                  <c:v>70.923503789788199</c:v>
                </c:pt>
                <c:pt idx="354">
                  <c:v>70.923503789788199</c:v>
                </c:pt>
                <c:pt idx="355">
                  <c:v>70.923503789788199</c:v>
                </c:pt>
                <c:pt idx="356">
                  <c:v>70.923503789788199</c:v>
                </c:pt>
                <c:pt idx="357">
                  <c:v>70.923503789788199</c:v>
                </c:pt>
                <c:pt idx="358">
                  <c:v>71.073157718709595</c:v>
                </c:pt>
                <c:pt idx="359">
                  <c:v>71.586517057874474</c:v>
                </c:pt>
                <c:pt idx="360">
                  <c:v>72.094570845575788</c:v>
                </c:pt>
                <c:pt idx="361">
                  <c:v>72.369523177402129</c:v>
                </c:pt>
                <c:pt idx="362">
                  <c:v>72.398194858267743</c:v>
                </c:pt>
                <c:pt idx="363">
                  <c:v>72.398194858267743</c:v>
                </c:pt>
                <c:pt idx="364">
                  <c:v>72.398194858267743</c:v>
                </c:pt>
                <c:pt idx="365">
                  <c:v>72.398194858267743</c:v>
                </c:pt>
                <c:pt idx="366">
                  <c:v>72.398194858267743</c:v>
                </c:pt>
                <c:pt idx="367">
                  <c:v>72.398194858267743</c:v>
                </c:pt>
                <c:pt idx="368">
                  <c:v>72.398194858267743</c:v>
                </c:pt>
                <c:pt idx="369">
                  <c:v>72.398194858267743</c:v>
                </c:pt>
                <c:pt idx="370">
                  <c:v>72.398194858267743</c:v>
                </c:pt>
                <c:pt idx="371">
                  <c:v>72.464727278864572</c:v>
                </c:pt>
                <c:pt idx="372">
                  <c:v>73.25041004823909</c:v>
                </c:pt>
                <c:pt idx="373">
                  <c:v>74.369228366629827</c:v>
                </c:pt>
                <c:pt idx="374">
                  <c:v>75.28903701997055</c:v>
                </c:pt>
                <c:pt idx="375">
                  <c:v>75.845331740275199</c:v>
                </c:pt>
                <c:pt idx="376">
                  <c:v>76.132424863252837</c:v>
                </c:pt>
                <c:pt idx="377">
                  <c:v>76.2691861410933</c:v>
                </c:pt>
                <c:pt idx="378">
                  <c:v>76.325982366149489</c:v>
                </c:pt>
                <c:pt idx="379">
                  <c:v>76.362710046092033</c:v>
                </c:pt>
                <c:pt idx="380">
                  <c:v>76.417517071984577</c:v>
                </c:pt>
                <c:pt idx="381">
                  <c:v>76.479852152050583</c:v>
                </c:pt>
                <c:pt idx="382">
                  <c:v>76.535879939168595</c:v>
                </c:pt>
                <c:pt idx="383">
                  <c:v>76.581727631502957</c:v>
                </c:pt>
                <c:pt idx="384">
                  <c:v>76.605907885058926</c:v>
                </c:pt>
                <c:pt idx="385">
                  <c:v>76.610840791441319</c:v>
                </c:pt>
                <c:pt idx="386">
                  <c:v>76.610840791441319</c:v>
                </c:pt>
                <c:pt idx="387">
                  <c:v>76.610840791441319</c:v>
                </c:pt>
                <c:pt idx="388">
                  <c:v>76.610840791441319</c:v>
                </c:pt>
                <c:pt idx="389">
                  <c:v>76.610840791441319</c:v>
                </c:pt>
                <c:pt idx="390">
                  <c:v>76.610840791441319</c:v>
                </c:pt>
                <c:pt idx="391">
                  <c:v>76.610840791441319</c:v>
                </c:pt>
                <c:pt idx="392">
                  <c:v>76.610840791441319</c:v>
                </c:pt>
                <c:pt idx="393">
                  <c:v>76.610840791441319</c:v>
                </c:pt>
                <c:pt idx="394">
                  <c:v>76.610840791441319</c:v>
                </c:pt>
                <c:pt idx="395">
                  <c:v>76.610840791441319</c:v>
                </c:pt>
                <c:pt idx="396">
                  <c:v>76.610840791441319</c:v>
                </c:pt>
                <c:pt idx="397">
                  <c:v>76.610840791441319</c:v>
                </c:pt>
                <c:pt idx="398">
                  <c:v>76.610840791441319</c:v>
                </c:pt>
                <c:pt idx="399">
                  <c:v>76.610840791441319</c:v>
                </c:pt>
                <c:pt idx="400">
                  <c:v>76.610840791441319</c:v>
                </c:pt>
                <c:pt idx="401">
                  <c:v>76.610840791441319</c:v>
                </c:pt>
                <c:pt idx="402">
                  <c:v>76.943564227301877</c:v>
                </c:pt>
                <c:pt idx="403">
                  <c:v>77.371060878963959</c:v>
                </c:pt>
                <c:pt idx="404">
                  <c:v>77.727210340886316</c:v>
                </c:pt>
                <c:pt idx="405">
                  <c:v>78.07324162403242</c:v>
                </c:pt>
                <c:pt idx="406">
                  <c:v>78.447760334598499</c:v>
                </c:pt>
                <c:pt idx="407">
                  <c:v>78.757442475462156</c:v>
                </c:pt>
                <c:pt idx="408">
                  <c:v>78.874172902770695</c:v>
                </c:pt>
                <c:pt idx="409">
                  <c:v>78.874172902770695</c:v>
                </c:pt>
                <c:pt idx="410">
                  <c:v>78.874172902770695</c:v>
                </c:pt>
                <c:pt idx="411">
                  <c:v>78.874172902770695</c:v>
                </c:pt>
                <c:pt idx="412">
                  <c:v>78.874172902770695</c:v>
                </c:pt>
                <c:pt idx="413">
                  <c:v>78.874172902770695</c:v>
                </c:pt>
                <c:pt idx="414">
                  <c:v>78.874172902770695</c:v>
                </c:pt>
                <c:pt idx="415">
                  <c:v>78.874172902770695</c:v>
                </c:pt>
                <c:pt idx="416">
                  <c:v>78.874172902770695</c:v>
                </c:pt>
                <c:pt idx="417">
                  <c:v>78.874172902770695</c:v>
                </c:pt>
                <c:pt idx="418">
                  <c:v>78.874172902770695</c:v>
                </c:pt>
                <c:pt idx="419">
                  <c:v>78.947694430494451</c:v>
                </c:pt>
                <c:pt idx="420">
                  <c:v>79.014642434614089</c:v>
                </c:pt>
                <c:pt idx="421">
                  <c:v>79.014642434614089</c:v>
                </c:pt>
                <c:pt idx="422">
                  <c:v>79.014642434614089</c:v>
                </c:pt>
                <c:pt idx="423">
                  <c:v>79.014642434614089</c:v>
                </c:pt>
                <c:pt idx="424">
                  <c:v>79.014642434614089</c:v>
                </c:pt>
                <c:pt idx="425">
                  <c:v>79.014642434614089</c:v>
                </c:pt>
                <c:pt idx="426">
                  <c:v>79.014642434614089</c:v>
                </c:pt>
                <c:pt idx="427">
                  <c:v>79.014642434614089</c:v>
                </c:pt>
                <c:pt idx="428">
                  <c:v>79.014642434614089</c:v>
                </c:pt>
                <c:pt idx="429">
                  <c:v>79.014642434614089</c:v>
                </c:pt>
                <c:pt idx="430">
                  <c:v>79.014642434614089</c:v>
                </c:pt>
                <c:pt idx="431">
                  <c:v>79.014642434614089</c:v>
                </c:pt>
                <c:pt idx="432">
                  <c:v>79.014642434614089</c:v>
                </c:pt>
                <c:pt idx="433">
                  <c:v>79.014642434614089</c:v>
                </c:pt>
                <c:pt idx="434">
                  <c:v>79.014642434614089</c:v>
                </c:pt>
                <c:pt idx="435">
                  <c:v>79.415391512191007</c:v>
                </c:pt>
                <c:pt idx="436">
                  <c:v>80.492051601201766</c:v>
                </c:pt>
                <c:pt idx="437">
                  <c:v>82.120629153013198</c:v>
                </c:pt>
                <c:pt idx="438">
                  <c:v>83.952705695775961</c:v>
                </c:pt>
                <c:pt idx="439">
                  <c:v>85.539754239945765</c:v>
                </c:pt>
                <c:pt idx="440">
                  <c:v>86.563117971973838</c:v>
                </c:pt>
                <c:pt idx="441">
                  <c:v>87.018743003340418</c:v>
                </c:pt>
                <c:pt idx="442">
                  <c:v>87.146668491435918</c:v>
                </c:pt>
                <c:pt idx="443">
                  <c:v>87.163523777345617</c:v>
                </c:pt>
                <c:pt idx="444">
                  <c:v>87.163523777345617</c:v>
                </c:pt>
                <c:pt idx="445">
                  <c:v>87.163523777345617</c:v>
                </c:pt>
                <c:pt idx="446">
                  <c:v>87.163523777345617</c:v>
                </c:pt>
                <c:pt idx="447">
                  <c:v>87.163523777345617</c:v>
                </c:pt>
                <c:pt idx="448">
                  <c:v>87.163523777345617</c:v>
                </c:pt>
                <c:pt idx="449">
                  <c:v>87.163523777345617</c:v>
                </c:pt>
                <c:pt idx="450">
                  <c:v>87.163523777345617</c:v>
                </c:pt>
                <c:pt idx="451">
                  <c:v>87.163523777345617</c:v>
                </c:pt>
                <c:pt idx="452">
                  <c:v>87.163523777345617</c:v>
                </c:pt>
                <c:pt idx="453">
                  <c:v>87.163523777345617</c:v>
                </c:pt>
                <c:pt idx="454">
                  <c:v>87.163523777345617</c:v>
                </c:pt>
                <c:pt idx="455">
                  <c:v>87.163523777345617</c:v>
                </c:pt>
                <c:pt idx="456">
                  <c:v>87.163523777345617</c:v>
                </c:pt>
                <c:pt idx="457">
                  <c:v>87.163523777345617</c:v>
                </c:pt>
                <c:pt idx="458">
                  <c:v>87.163523777345617</c:v>
                </c:pt>
                <c:pt idx="459">
                  <c:v>87.163523777345617</c:v>
                </c:pt>
                <c:pt idx="460">
                  <c:v>87.163523777345617</c:v>
                </c:pt>
                <c:pt idx="461">
                  <c:v>87.163523777345617</c:v>
                </c:pt>
                <c:pt idx="462">
                  <c:v>87.163523777345617</c:v>
                </c:pt>
                <c:pt idx="463">
                  <c:v>87.163523777345617</c:v>
                </c:pt>
                <c:pt idx="464">
                  <c:v>87.163523777345617</c:v>
                </c:pt>
                <c:pt idx="465">
                  <c:v>87.163523777345617</c:v>
                </c:pt>
                <c:pt idx="466">
                  <c:v>87.163523777345617</c:v>
                </c:pt>
                <c:pt idx="467">
                  <c:v>87.163523777345617</c:v>
                </c:pt>
                <c:pt idx="468">
                  <c:v>87.163523777345617</c:v>
                </c:pt>
                <c:pt idx="469">
                  <c:v>87.163523777345617</c:v>
                </c:pt>
                <c:pt idx="470">
                  <c:v>87.163523777345617</c:v>
                </c:pt>
                <c:pt idx="471">
                  <c:v>87.163523777345617</c:v>
                </c:pt>
                <c:pt idx="472">
                  <c:v>87.163523777345617</c:v>
                </c:pt>
                <c:pt idx="473">
                  <c:v>87.163523777345617</c:v>
                </c:pt>
                <c:pt idx="474">
                  <c:v>87.163523777345617</c:v>
                </c:pt>
                <c:pt idx="475">
                  <c:v>87.163523777345617</c:v>
                </c:pt>
                <c:pt idx="476">
                  <c:v>87.163523777345617</c:v>
                </c:pt>
                <c:pt idx="477">
                  <c:v>87.163523777345617</c:v>
                </c:pt>
                <c:pt idx="478">
                  <c:v>87.163523777345617</c:v>
                </c:pt>
                <c:pt idx="479">
                  <c:v>87.163523777345617</c:v>
                </c:pt>
                <c:pt idx="480">
                  <c:v>87.163523777345617</c:v>
                </c:pt>
                <c:pt idx="481">
                  <c:v>87.163523777345617</c:v>
                </c:pt>
                <c:pt idx="482">
                  <c:v>87.163523777345617</c:v>
                </c:pt>
                <c:pt idx="483">
                  <c:v>87.163523777345617</c:v>
                </c:pt>
                <c:pt idx="484">
                  <c:v>87.163523777345617</c:v>
                </c:pt>
                <c:pt idx="485">
                  <c:v>87.163523777345617</c:v>
                </c:pt>
                <c:pt idx="486">
                  <c:v>87.163523777345617</c:v>
                </c:pt>
                <c:pt idx="487">
                  <c:v>87.163523777345617</c:v>
                </c:pt>
                <c:pt idx="488">
                  <c:v>87.163523777345617</c:v>
                </c:pt>
                <c:pt idx="489">
                  <c:v>87.163523777345617</c:v>
                </c:pt>
                <c:pt idx="490">
                  <c:v>87.163523777345617</c:v>
                </c:pt>
                <c:pt idx="491">
                  <c:v>87.163523777345617</c:v>
                </c:pt>
                <c:pt idx="492">
                  <c:v>87.163523777345617</c:v>
                </c:pt>
                <c:pt idx="493">
                  <c:v>87.163523777345617</c:v>
                </c:pt>
                <c:pt idx="494">
                  <c:v>87.163523777345617</c:v>
                </c:pt>
                <c:pt idx="495">
                  <c:v>87.163523777345617</c:v>
                </c:pt>
                <c:pt idx="496">
                  <c:v>87.163523777345617</c:v>
                </c:pt>
                <c:pt idx="497">
                  <c:v>87.163523777345617</c:v>
                </c:pt>
                <c:pt idx="498">
                  <c:v>87.163523777345617</c:v>
                </c:pt>
                <c:pt idx="499">
                  <c:v>87.163523777345617</c:v>
                </c:pt>
                <c:pt idx="500">
                  <c:v>87.163523777345617</c:v>
                </c:pt>
                <c:pt idx="501">
                  <c:v>87.163523777345617</c:v>
                </c:pt>
                <c:pt idx="502">
                  <c:v>87.163523777345617</c:v>
                </c:pt>
                <c:pt idx="503">
                  <c:v>87.163523777345617</c:v>
                </c:pt>
                <c:pt idx="504">
                  <c:v>87.163523777345617</c:v>
                </c:pt>
                <c:pt idx="505">
                  <c:v>87.163523777345617</c:v>
                </c:pt>
                <c:pt idx="506">
                  <c:v>87.163523777345617</c:v>
                </c:pt>
                <c:pt idx="507">
                  <c:v>87.163523777345617</c:v>
                </c:pt>
                <c:pt idx="508">
                  <c:v>87.163523777345617</c:v>
                </c:pt>
                <c:pt idx="509">
                  <c:v>87.163523777345617</c:v>
                </c:pt>
                <c:pt idx="510">
                  <c:v>87.163523777345617</c:v>
                </c:pt>
                <c:pt idx="511">
                  <c:v>87.163523777345617</c:v>
                </c:pt>
                <c:pt idx="512">
                  <c:v>87.163523777345617</c:v>
                </c:pt>
                <c:pt idx="513">
                  <c:v>87.163523777345617</c:v>
                </c:pt>
                <c:pt idx="514">
                  <c:v>87.163523777345617</c:v>
                </c:pt>
                <c:pt idx="515">
                  <c:v>87.163523777345617</c:v>
                </c:pt>
                <c:pt idx="516">
                  <c:v>87.163523777345617</c:v>
                </c:pt>
                <c:pt idx="517">
                  <c:v>87.163523777345617</c:v>
                </c:pt>
                <c:pt idx="518">
                  <c:v>87.163523777345617</c:v>
                </c:pt>
                <c:pt idx="519">
                  <c:v>87.163523777345617</c:v>
                </c:pt>
                <c:pt idx="520">
                  <c:v>87.238911660500989</c:v>
                </c:pt>
                <c:pt idx="521">
                  <c:v>87.417592715606077</c:v>
                </c:pt>
                <c:pt idx="522">
                  <c:v>87.756999309721749</c:v>
                </c:pt>
                <c:pt idx="523">
                  <c:v>88.385235212287967</c:v>
                </c:pt>
                <c:pt idx="524">
                  <c:v>89.232310479154009</c:v>
                </c:pt>
                <c:pt idx="525">
                  <c:v>89.967120051250461</c:v>
                </c:pt>
                <c:pt idx="526">
                  <c:v>90.352717405721066</c:v>
                </c:pt>
                <c:pt idx="527">
                  <c:v>90.470066655833676</c:v>
                </c:pt>
                <c:pt idx="528">
                  <c:v>90.492869759319973</c:v>
                </c:pt>
                <c:pt idx="529">
                  <c:v>90.496611499213515</c:v>
                </c:pt>
                <c:pt idx="530">
                  <c:v>90.496611499213515</c:v>
                </c:pt>
                <c:pt idx="531">
                  <c:v>90.496611499213515</c:v>
                </c:pt>
                <c:pt idx="532">
                  <c:v>90.496611499213515</c:v>
                </c:pt>
                <c:pt idx="533">
                  <c:v>90.496611499213515</c:v>
                </c:pt>
                <c:pt idx="534">
                  <c:v>90.496611499213515</c:v>
                </c:pt>
                <c:pt idx="535">
                  <c:v>90.496611499213515</c:v>
                </c:pt>
                <c:pt idx="536">
                  <c:v>90.496611499213515</c:v>
                </c:pt>
                <c:pt idx="537">
                  <c:v>90.496611499213515</c:v>
                </c:pt>
                <c:pt idx="538">
                  <c:v>90.496611499213515</c:v>
                </c:pt>
                <c:pt idx="539">
                  <c:v>90.496611499213515</c:v>
                </c:pt>
                <c:pt idx="540">
                  <c:v>90.496611499213515</c:v>
                </c:pt>
                <c:pt idx="541">
                  <c:v>90.496611499213515</c:v>
                </c:pt>
                <c:pt idx="542">
                  <c:v>90.496611499213515</c:v>
                </c:pt>
                <c:pt idx="543">
                  <c:v>90.496611499213515</c:v>
                </c:pt>
                <c:pt idx="544">
                  <c:v>90.804880590617245</c:v>
                </c:pt>
                <c:pt idx="545">
                  <c:v>91.321658762142761</c:v>
                </c:pt>
                <c:pt idx="546">
                  <c:v>91.738117693788752</c:v>
                </c:pt>
                <c:pt idx="547">
                  <c:v>91.96114573879764</c:v>
                </c:pt>
                <c:pt idx="548">
                  <c:v>92.06528179032361</c:v>
                </c:pt>
                <c:pt idx="549">
                  <c:v>92.110441813253388</c:v>
                </c:pt>
                <c:pt idx="550">
                  <c:v>92.110441813253388</c:v>
                </c:pt>
                <c:pt idx="551">
                  <c:v>92.110441813253388</c:v>
                </c:pt>
                <c:pt idx="552">
                  <c:v>92.110441813253388</c:v>
                </c:pt>
                <c:pt idx="553">
                  <c:v>92.110441813253388</c:v>
                </c:pt>
                <c:pt idx="554">
                  <c:v>92.110441813253388</c:v>
                </c:pt>
                <c:pt idx="555">
                  <c:v>92.110441813253388</c:v>
                </c:pt>
                <c:pt idx="556">
                  <c:v>92.110441813253388</c:v>
                </c:pt>
                <c:pt idx="557">
                  <c:v>92.110441813253388</c:v>
                </c:pt>
                <c:pt idx="558">
                  <c:v>92.110441813253388</c:v>
                </c:pt>
                <c:pt idx="559">
                  <c:v>92.110441813253388</c:v>
                </c:pt>
                <c:pt idx="560">
                  <c:v>92.110441813253388</c:v>
                </c:pt>
                <c:pt idx="561">
                  <c:v>92.110441813253388</c:v>
                </c:pt>
                <c:pt idx="562">
                  <c:v>92.110441813253388</c:v>
                </c:pt>
                <c:pt idx="563">
                  <c:v>92.609398083193881</c:v>
                </c:pt>
                <c:pt idx="564">
                  <c:v>93.63458527389588</c:v>
                </c:pt>
                <c:pt idx="565">
                  <c:v>94.416463249477843</c:v>
                </c:pt>
                <c:pt idx="566">
                  <c:v>94.659523385117481</c:v>
                </c:pt>
                <c:pt idx="567">
                  <c:v>94.659523385117481</c:v>
                </c:pt>
                <c:pt idx="568">
                  <c:v>94.659523385117481</c:v>
                </c:pt>
                <c:pt idx="569">
                  <c:v>94.659523385117481</c:v>
                </c:pt>
                <c:pt idx="570">
                  <c:v>94.659523385117481</c:v>
                </c:pt>
                <c:pt idx="571">
                  <c:v>94.659523385117481</c:v>
                </c:pt>
                <c:pt idx="572">
                  <c:v>94.659523385117481</c:v>
                </c:pt>
                <c:pt idx="573">
                  <c:v>94.659523385117481</c:v>
                </c:pt>
                <c:pt idx="574">
                  <c:v>94.659523385117481</c:v>
                </c:pt>
                <c:pt idx="575">
                  <c:v>94.659523385117481</c:v>
                </c:pt>
                <c:pt idx="576">
                  <c:v>94.659523385117481</c:v>
                </c:pt>
                <c:pt idx="577">
                  <c:v>94.659523385117481</c:v>
                </c:pt>
                <c:pt idx="578">
                  <c:v>94.659523385117481</c:v>
                </c:pt>
                <c:pt idx="579">
                  <c:v>94.659523385117481</c:v>
                </c:pt>
                <c:pt idx="580">
                  <c:v>94.659523385117481</c:v>
                </c:pt>
                <c:pt idx="581">
                  <c:v>94.659523385117481</c:v>
                </c:pt>
                <c:pt idx="582">
                  <c:v>94.659523385117481</c:v>
                </c:pt>
                <c:pt idx="583">
                  <c:v>94.659523385117481</c:v>
                </c:pt>
                <c:pt idx="584">
                  <c:v>94.659523385117481</c:v>
                </c:pt>
                <c:pt idx="585">
                  <c:v>94.659523385117481</c:v>
                </c:pt>
                <c:pt idx="586">
                  <c:v>94.659523385117481</c:v>
                </c:pt>
                <c:pt idx="587">
                  <c:v>94.659523385117481</c:v>
                </c:pt>
                <c:pt idx="588">
                  <c:v>94.659523385117481</c:v>
                </c:pt>
                <c:pt idx="589">
                  <c:v>94.659523385117481</c:v>
                </c:pt>
                <c:pt idx="590">
                  <c:v>94.659523385117481</c:v>
                </c:pt>
                <c:pt idx="591">
                  <c:v>94.659523385117481</c:v>
                </c:pt>
                <c:pt idx="592">
                  <c:v>94.659523385117481</c:v>
                </c:pt>
                <c:pt idx="593">
                  <c:v>94.659523385117481</c:v>
                </c:pt>
                <c:pt idx="594">
                  <c:v>94.659523385117481</c:v>
                </c:pt>
                <c:pt idx="595">
                  <c:v>94.659523385117481</c:v>
                </c:pt>
                <c:pt idx="596">
                  <c:v>94.659523385117481</c:v>
                </c:pt>
                <c:pt idx="597">
                  <c:v>94.659523385117481</c:v>
                </c:pt>
                <c:pt idx="598">
                  <c:v>94.659523385117481</c:v>
                </c:pt>
                <c:pt idx="599">
                  <c:v>94.659523385117481</c:v>
                </c:pt>
                <c:pt idx="600">
                  <c:v>94.659523385117481</c:v>
                </c:pt>
                <c:pt idx="601">
                  <c:v>94.659523385117481</c:v>
                </c:pt>
                <c:pt idx="602">
                  <c:v>94.659523385117481</c:v>
                </c:pt>
                <c:pt idx="603">
                  <c:v>94.659523385117481</c:v>
                </c:pt>
                <c:pt idx="604">
                  <c:v>94.659523385117481</c:v>
                </c:pt>
                <c:pt idx="605">
                  <c:v>94.659523385117481</c:v>
                </c:pt>
                <c:pt idx="606">
                  <c:v>94.659523385117481</c:v>
                </c:pt>
                <c:pt idx="607">
                  <c:v>94.659523385117481</c:v>
                </c:pt>
                <c:pt idx="608">
                  <c:v>94.659523385117481</c:v>
                </c:pt>
                <c:pt idx="609">
                  <c:v>94.659523385117481</c:v>
                </c:pt>
                <c:pt idx="610">
                  <c:v>94.659523385117481</c:v>
                </c:pt>
                <c:pt idx="611">
                  <c:v>94.659523385117481</c:v>
                </c:pt>
                <c:pt idx="612">
                  <c:v>94.659523385117481</c:v>
                </c:pt>
                <c:pt idx="613">
                  <c:v>94.659523385117481</c:v>
                </c:pt>
                <c:pt idx="614">
                  <c:v>94.659523385117481</c:v>
                </c:pt>
                <c:pt idx="615">
                  <c:v>94.659523385117481</c:v>
                </c:pt>
                <c:pt idx="616">
                  <c:v>94.659523385117481</c:v>
                </c:pt>
                <c:pt idx="617">
                  <c:v>94.659523385117481</c:v>
                </c:pt>
                <c:pt idx="618">
                  <c:v>94.659523385117481</c:v>
                </c:pt>
                <c:pt idx="619">
                  <c:v>94.659523385117481</c:v>
                </c:pt>
                <c:pt idx="620">
                  <c:v>94.659523385117481</c:v>
                </c:pt>
                <c:pt idx="621">
                  <c:v>94.659523385117481</c:v>
                </c:pt>
                <c:pt idx="622">
                  <c:v>94.659523385117481</c:v>
                </c:pt>
                <c:pt idx="623">
                  <c:v>94.659523385117481</c:v>
                </c:pt>
                <c:pt idx="624">
                  <c:v>94.659523385117481</c:v>
                </c:pt>
                <c:pt idx="625">
                  <c:v>94.659523385117481</c:v>
                </c:pt>
                <c:pt idx="626">
                  <c:v>94.659523385117481</c:v>
                </c:pt>
                <c:pt idx="627">
                  <c:v>94.659523385117481</c:v>
                </c:pt>
                <c:pt idx="628">
                  <c:v>94.659523385117481</c:v>
                </c:pt>
                <c:pt idx="629">
                  <c:v>94.659523385117481</c:v>
                </c:pt>
                <c:pt idx="630">
                  <c:v>94.659523385117481</c:v>
                </c:pt>
                <c:pt idx="631">
                  <c:v>94.659523385117481</c:v>
                </c:pt>
                <c:pt idx="632">
                  <c:v>94.659523385117481</c:v>
                </c:pt>
                <c:pt idx="633">
                  <c:v>94.659523385117481</c:v>
                </c:pt>
                <c:pt idx="634">
                  <c:v>94.659523385117481</c:v>
                </c:pt>
                <c:pt idx="635">
                  <c:v>94.659523385117481</c:v>
                </c:pt>
                <c:pt idx="636">
                  <c:v>94.659523385117481</c:v>
                </c:pt>
                <c:pt idx="637">
                  <c:v>94.659523385117481</c:v>
                </c:pt>
                <c:pt idx="638">
                  <c:v>94.659523385117481</c:v>
                </c:pt>
                <c:pt idx="639">
                  <c:v>94.659523385117481</c:v>
                </c:pt>
                <c:pt idx="640">
                  <c:v>94.659523385117481</c:v>
                </c:pt>
                <c:pt idx="641">
                  <c:v>94.659523385117481</c:v>
                </c:pt>
                <c:pt idx="642">
                  <c:v>94.659523385117481</c:v>
                </c:pt>
                <c:pt idx="643">
                  <c:v>94.659523385117481</c:v>
                </c:pt>
                <c:pt idx="644">
                  <c:v>94.659523385117481</c:v>
                </c:pt>
                <c:pt idx="645">
                  <c:v>94.659523385117481</c:v>
                </c:pt>
                <c:pt idx="646">
                  <c:v>94.659523385117481</c:v>
                </c:pt>
                <c:pt idx="647">
                  <c:v>94.659523385117481</c:v>
                </c:pt>
                <c:pt idx="648">
                  <c:v>94.659523385117481</c:v>
                </c:pt>
                <c:pt idx="649">
                  <c:v>94.659523385117481</c:v>
                </c:pt>
                <c:pt idx="650">
                  <c:v>94.659523385117481</c:v>
                </c:pt>
                <c:pt idx="651">
                  <c:v>95.069780481799711</c:v>
                </c:pt>
                <c:pt idx="652">
                  <c:v>95.985918868404141</c:v>
                </c:pt>
                <c:pt idx="653">
                  <c:v>97.211298811606454</c:v>
                </c:pt>
                <c:pt idx="654">
                  <c:v>99.210694168057074</c:v>
                </c:pt>
                <c:pt idx="655">
                  <c:v>101.95149673631833</c:v>
                </c:pt>
                <c:pt idx="656">
                  <c:v>104.49620974415549</c:v>
                </c:pt>
                <c:pt idx="657">
                  <c:v>106.20287787354548</c:v>
                </c:pt>
                <c:pt idx="658">
                  <c:v>107.56629721494168</c:v>
                </c:pt>
                <c:pt idx="659">
                  <c:v>109.47224566525594</c:v>
                </c:pt>
                <c:pt idx="660">
                  <c:v>111.95610097475448</c:v>
                </c:pt>
                <c:pt idx="661">
                  <c:v>114.35084495203122</c:v>
                </c:pt>
                <c:pt idx="662">
                  <c:v>115.98798060122078</c:v>
                </c:pt>
                <c:pt idx="663">
                  <c:v>116.68684823243156</c:v>
                </c:pt>
                <c:pt idx="664">
                  <c:v>116.7803231700297</c:v>
                </c:pt>
                <c:pt idx="665">
                  <c:v>116.7803231700297</c:v>
                </c:pt>
                <c:pt idx="666">
                  <c:v>116.7803231700297</c:v>
                </c:pt>
                <c:pt idx="667">
                  <c:v>116.7803231700297</c:v>
                </c:pt>
                <c:pt idx="668">
                  <c:v>116.7803231700297</c:v>
                </c:pt>
                <c:pt idx="669">
                  <c:v>116.7803231700297</c:v>
                </c:pt>
                <c:pt idx="670">
                  <c:v>116.7803231700297</c:v>
                </c:pt>
                <c:pt idx="671">
                  <c:v>116.7803231700297</c:v>
                </c:pt>
                <c:pt idx="672">
                  <c:v>116.7803231700297</c:v>
                </c:pt>
                <c:pt idx="673">
                  <c:v>116.7803231700297</c:v>
                </c:pt>
                <c:pt idx="674">
                  <c:v>116.7803231700297</c:v>
                </c:pt>
                <c:pt idx="675">
                  <c:v>116.7803231700297</c:v>
                </c:pt>
                <c:pt idx="676">
                  <c:v>116.7803231700297</c:v>
                </c:pt>
                <c:pt idx="677">
                  <c:v>117.24841256019062</c:v>
                </c:pt>
                <c:pt idx="678">
                  <c:v>118.98845970198242</c:v>
                </c:pt>
                <c:pt idx="679">
                  <c:v>121.34950210442693</c:v>
                </c:pt>
                <c:pt idx="680">
                  <c:v>123.76257267613151</c:v>
                </c:pt>
                <c:pt idx="681">
                  <c:v>125.50221813699565</c:v>
                </c:pt>
                <c:pt idx="682">
                  <c:v>126.37716918907718</c:v>
                </c:pt>
                <c:pt idx="683">
                  <c:v>126.74292280880354</c:v>
                </c:pt>
                <c:pt idx="684">
                  <c:v>126.74292280880354</c:v>
                </c:pt>
                <c:pt idx="685">
                  <c:v>126.74292280880354</c:v>
                </c:pt>
                <c:pt idx="686">
                  <c:v>126.74292280880354</c:v>
                </c:pt>
                <c:pt idx="687">
                  <c:v>126.74292280880354</c:v>
                </c:pt>
                <c:pt idx="688">
                  <c:v>126.74292280880354</c:v>
                </c:pt>
                <c:pt idx="689">
                  <c:v>126.74292280880354</c:v>
                </c:pt>
                <c:pt idx="690">
                  <c:v>126.74292280880354</c:v>
                </c:pt>
                <c:pt idx="691">
                  <c:v>126.74292280880354</c:v>
                </c:pt>
                <c:pt idx="692">
                  <c:v>126.74292280880354</c:v>
                </c:pt>
                <c:pt idx="693">
                  <c:v>126.74292280880354</c:v>
                </c:pt>
                <c:pt idx="694">
                  <c:v>126.74292280880354</c:v>
                </c:pt>
                <c:pt idx="695">
                  <c:v>127.03858091050122</c:v>
                </c:pt>
                <c:pt idx="696">
                  <c:v>128.43058187428028</c:v>
                </c:pt>
                <c:pt idx="697">
                  <c:v>129.77172492117364</c:v>
                </c:pt>
                <c:pt idx="698">
                  <c:v>130.63116137948018</c:v>
                </c:pt>
                <c:pt idx="699">
                  <c:v>131.0006194148221</c:v>
                </c:pt>
                <c:pt idx="700">
                  <c:v>131.0006194148221</c:v>
                </c:pt>
                <c:pt idx="701">
                  <c:v>131.0006194148221</c:v>
                </c:pt>
                <c:pt idx="702">
                  <c:v>131.0006194148221</c:v>
                </c:pt>
                <c:pt idx="703">
                  <c:v>131.0006194148221</c:v>
                </c:pt>
                <c:pt idx="704">
                  <c:v>131.11936260854225</c:v>
                </c:pt>
                <c:pt idx="705">
                  <c:v>131.63444346710003</c:v>
                </c:pt>
                <c:pt idx="706">
                  <c:v>132.29804707623958</c:v>
                </c:pt>
                <c:pt idx="707">
                  <c:v>132.74229280943416</c:v>
                </c:pt>
                <c:pt idx="708">
                  <c:v>132.74229280943416</c:v>
                </c:pt>
                <c:pt idx="709">
                  <c:v>132.74229280943416</c:v>
                </c:pt>
                <c:pt idx="710">
                  <c:v>132.74229280943416</c:v>
                </c:pt>
                <c:pt idx="711">
                  <c:v>132.74229280943416</c:v>
                </c:pt>
                <c:pt idx="712">
                  <c:v>132.74229280943416</c:v>
                </c:pt>
                <c:pt idx="713">
                  <c:v>132.75052582628334</c:v>
                </c:pt>
                <c:pt idx="714">
                  <c:v>133.58960265072969</c:v>
                </c:pt>
                <c:pt idx="715">
                  <c:v>134.62037652552985</c:v>
                </c:pt>
                <c:pt idx="716">
                  <c:v>135.06247136071292</c:v>
                </c:pt>
                <c:pt idx="717">
                  <c:v>135.06247136071292</c:v>
                </c:pt>
                <c:pt idx="718">
                  <c:v>135.06247136071292</c:v>
                </c:pt>
                <c:pt idx="719">
                  <c:v>135.06247136071292</c:v>
                </c:pt>
                <c:pt idx="720">
                  <c:v>135.06247136071292</c:v>
                </c:pt>
                <c:pt idx="721">
                  <c:v>135.06247136071292</c:v>
                </c:pt>
                <c:pt idx="722">
                  <c:v>135.06247136071292</c:v>
                </c:pt>
                <c:pt idx="723">
                  <c:v>135.06247136071292</c:v>
                </c:pt>
                <c:pt idx="724">
                  <c:v>135.06247136071292</c:v>
                </c:pt>
                <c:pt idx="725">
                  <c:v>135.06247136071292</c:v>
                </c:pt>
                <c:pt idx="726">
                  <c:v>135.06247136071292</c:v>
                </c:pt>
                <c:pt idx="727">
                  <c:v>135.06247136071292</c:v>
                </c:pt>
                <c:pt idx="728">
                  <c:v>135.06247136071292</c:v>
                </c:pt>
                <c:pt idx="729">
                  <c:v>135.06247136071292</c:v>
                </c:pt>
                <c:pt idx="730">
                  <c:v>135.06247136071292</c:v>
                </c:pt>
                <c:pt idx="731">
                  <c:v>135.06247136071292</c:v>
                </c:pt>
                <c:pt idx="732">
                  <c:v>135.06247136071292</c:v>
                </c:pt>
                <c:pt idx="733">
                  <c:v>135.06247136071292</c:v>
                </c:pt>
                <c:pt idx="734">
                  <c:v>135.06247136071292</c:v>
                </c:pt>
                <c:pt idx="735">
                  <c:v>135.06247136071292</c:v>
                </c:pt>
                <c:pt idx="736">
                  <c:v>135.06247136071292</c:v>
                </c:pt>
                <c:pt idx="737">
                  <c:v>135.06247136071292</c:v>
                </c:pt>
                <c:pt idx="738">
                  <c:v>135.06247136071292</c:v>
                </c:pt>
                <c:pt idx="739">
                  <c:v>135.06247136071292</c:v>
                </c:pt>
                <c:pt idx="740">
                  <c:v>135.06247136071292</c:v>
                </c:pt>
                <c:pt idx="741">
                  <c:v>135.06247136071292</c:v>
                </c:pt>
                <c:pt idx="742">
                  <c:v>135.06247136071292</c:v>
                </c:pt>
                <c:pt idx="743">
                  <c:v>135.06247136071292</c:v>
                </c:pt>
                <c:pt idx="744">
                  <c:v>135.06247136071292</c:v>
                </c:pt>
                <c:pt idx="745">
                  <c:v>135.06247136071292</c:v>
                </c:pt>
                <c:pt idx="746">
                  <c:v>135.06247136071292</c:v>
                </c:pt>
                <c:pt idx="747">
                  <c:v>135.06247136071292</c:v>
                </c:pt>
                <c:pt idx="748">
                  <c:v>135.06247136071292</c:v>
                </c:pt>
                <c:pt idx="749">
                  <c:v>135.06247136071292</c:v>
                </c:pt>
                <c:pt idx="750">
                  <c:v>135.06247136071292</c:v>
                </c:pt>
                <c:pt idx="751">
                  <c:v>135.06247136071292</c:v>
                </c:pt>
                <c:pt idx="752">
                  <c:v>135.06247136071292</c:v>
                </c:pt>
                <c:pt idx="753">
                  <c:v>135.06247136071292</c:v>
                </c:pt>
                <c:pt idx="754">
                  <c:v>135.06247136071292</c:v>
                </c:pt>
                <c:pt idx="755">
                  <c:v>135.48801452284587</c:v>
                </c:pt>
                <c:pt idx="756">
                  <c:v>137.16806527991753</c:v>
                </c:pt>
                <c:pt idx="757">
                  <c:v>140.13461497236074</c:v>
                </c:pt>
                <c:pt idx="758">
                  <c:v>143.5431038626094</c:v>
                </c:pt>
                <c:pt idx="759">
                  <c:v>146.67987929087474</c:v>
                </c:pt>
                <c:pt idx="760">
                  <c:v>149.3810677237478</c:v>
                </c:pt>
                <c:pt idx="761">
                  <c:v>151.46290048596452</c:v>
                </c:pt>
                <c:pt idx="762">
                  <c:v>152.71750621892744</c:v>
                </c:pt>
                <c:pt idx="763">
                  <c:v>153.1348564283858</c:v>
                </c:pt>
                <c:pt idx="764">
                  <c:v>153.1348564283858</c:v>
                </c:pt>
                <c:pt idx="765">
                  <c:v>153.1348564283858</c:v>
                </c:pt>
                <c:pt idx="766">
                  <c:v>153.1348564283858</c:v>
                </c:pt>
                <c:pt idx="767">
                  <c:v>153.1348564283858</c:v>
                </c:pt>
                <c:pt idx="768">
                  <c:v>153.1348564283858</c:v>
                </c:pt>
                <c:pt idx="769">
                  <c:v>153.1348564283858</c:v>
                </c:pt>
                <c:pt idx="770">
                  <c:v>153.1348564283858</c:v>
                </c:pt>
                <c:pt idx="771">
                  <c:v>153.1348564283858</c:v>
                </c:pt>
                <c:pt idx="772">
                  <c:v>153.1348564283858</c:v>
                </c:pt>
                <c:pt idx="773">
                  <c:v>153.1348564283858</c:v>
                </c:pt>
                <c:pt idx="774">
                  <c:v>153.1348564283858</c:v>
                </c:pt>
                <c:pt idx="775">
                  <c:v>153.1348564283858</c:v>
                </c:pt>
                <c:pt idx="776">
                  <c:v>153.1348564283858</c:v>
                </c:pt>
                <c:pt idx="777">
                  <c:v>153.1348564283858</c:v>
                </c:pt>
                <c:pt idx="778">
                  <c:v>153.1348564283858</c:v>
                </c:pt>
                <c:pt idx="779">
                  <c:v>153.1348564283858</c:v>
                </c:pt>
                <c:pt idx="780">
                  <c:v>153.1348564283858</c:v>
                </c:pt>
                <c:pt idx="781">
                  <c:v>153.1348564283858</c:v>
                </c:pt>
                <c:pt idx="782">
                  <c:v>153.1348564283858</c:v>
                </c:pt>
                <c:pt idx="783">
                  <c:v>153.1348564283858</c:v>
                </c:pt>
                <c:pt idx="784">
                  <c:v>153.1348564283858</c:v>
                </c:pt>
                <c:pt idx="785">
                  <c:v>153.1348564283858</c:v>
                </c:pt>
                <c:pt idx="786">
                  <c:v>153.1348564283858</c:v>
                </c:pt>
                <c:pt idx="787">
                  <c:v>153.1348564283858</c:v>
                </c:pt>
                <c:pt idx="788">
                  <c:v>153.1348564283858</c:v>
                </c:pt>
                <c:pt idx="789">
                  <c:v>153.1348564283858</c:v>
                </c:pt>
                <c:pt idx="790">
                  <c:v>153.1348564283858</c:v>
                </c:pt>
                <c:pt idx="791">
                  <c:v>153.1348564283858</c:v>
                </c:pt>
                <c:pt idx="792">
                  <c:v>153.1348564283858</c:v>
                </c:pt>
                <c:pt idx="793">
                  <c:v>153.9671840260155</c:v>
                </c:pt>
                <c:pt idx="794">
                  <c:v>157.13973701753545</c:v>
                </c:pt>
                <c:pt idx="795">
                  <c:v>161.7230561501471</c:v>
                </c:pt>
                <c:pt idx="796">
                  <c:v>166.30051983653911</c:v>
                </c:pt>
                <c:pt idx="797">
                  <c:v>169.65590356415657</c:v>
                </c:pt>
                <c:pt idx="798">
                  <c:v>171.25725409883233</c:v>
                </c:pt>
                <c:pt idx="799">
                  <c:v>171.35071223405339</c:v>
                </c:pt>
                <c:pt idx="800">
                  <c:v>171.35071223405339</c:v>
                </c:pt>
                <c:pt idx="801">
                  <c:v>171.35071223405339</c:v>
                </c:pt>
                <c:pt idx="802">
                  <c:v>171.35071223405339</c:v>
                </c:pt>
                <c:pt idx="803">
                  <c:v>171.35071223405339</c:v>
                </c:pt>
                <c:pt idx="804">
                  <c:v>171.35071223405339</c:v>
                </c:pt>
                <c:pt idx="805">
                  <c:v>171.35071223405339</c:v>
                </c:pt>
                <c:pt idx="806">
                  <c:v>171.35071223405339</c:v>
                </c:pt>
                <c:pt idx="807">
                  <c:v>171.35071223405339</c:v>
                </c:pt>
                <c:pt idx="808">
                  <c:v>171.35071223405339</c:v>
                </c:pt>
                <c:pt idx="809">
                  <c:v>171.90283231701318</c:v>
                </c:pt>
                <c:pt idx="810">
                  <c:v>173.36901406906995</c:v>
                </c:pt>
                <c:pt idx="811">
                  <c:v>175.80236171685428</c:v>
                </c:pt>
                <c:pt idx="812">
                  <c:v>178.63874596569832</c:v>
                </c:pt>
                <c:pt idx="813">
                  <c:v>181.45050552940319</c:v>
                </c:pt>
                <c:pt idx="814">
                  <c:v>184.17831952721593</c:v>
                </c:pt>
                <c:pt idx="815">
                  <c:v>186.6741626938996</c:v>
                </c:pt>
                <c:pt idx="816">
                  <c:v>188.68380984912667</c:v>
                </c:pt>
                <c:pt idx="817">
                  <c:v>189.89670084003572</c:v>
                </c:pt>
                <c:pt idx="818">
                  <c:v>190.10775420722669</c:v>
                </c:pt>
                <c:pt idx="819">
                  <c:v>190.10775420722669</c:v>
                </c:pt>
                <c:pt idx="820">
                  <c:v>190.10775420722669</c:v>
                </c:pt>
                <c:pt idx="821">
                  <c:v>190.10775420722669</c:v>
                </c:pt>
                <c:pt idx="822">
                  <c:v>190.10775420722669</c:v>
                </c:pt>
                <c:pt idx="823">
                  <c:v>190.10775420722669</c:v>
                </c:pt>
                <c:pt idx="824">
                  <c:v>190.10775420722669</c:v>
                </c:pt>
                <c:pt idx="825">
                  <c:v>190.10775420722669</c:v>
                </c:pt>
                <c:pt idx="826">
                  <c:v>190.10775420722669</c:v>
                </c:pt>
                <c:pt idx="827">
                  <c:v>190.10775420722669</c:v>
                </c:pt>
                <c:pt idx="828">
                  <c:v>190.10775420722669</c:v>
                </c:pt>
                <c:pt idx="829">
                  <c:v>190.10775420722669</c:v>
                </c:pt>
                <c:pt idx="830">
                  <c:v>190.10775420722669</c:v>
                </c:pt>
                <c:pt idx="831">
                  <c:v>190.10775420722669</c:v>
                </c:pt>
                <c:pt idx="832">
                  <c:v>190.10775420722669</c:v>
                </c:pt>
                <c:pt idx="833">
                  <c:v>190.10775420722669</c:v>
                </c:pt>
                <c:pt idx="834">
                  <c:v>190.10775420722669</c:v>
                </c:pt>
                <c:pt idx="835">
                  <c:v>190.10775420722669</c:v>
                </c:pt>
                <c:pt idx="836">
                  <c:v>190.10775420722669</c:v>
                </c:pt>
                <c:pt idx="837">
                  <c:v>190.10775420722669</c:v>
                </c:pt>
                <c:pt idx="838">
                  <c:v>190.10775420722669</c:v>
                </c:pt>
                <c:pt idx="839">
                  <c:v>190.10775420722669</c:v>
                </c:pt>
                <c:pt idx="840">
                  <c:v>190.10775420722669</c:v>
                </c:pt>
                <c:pt idx="841">
                  <c:v>190.10775420722669</c:v>
                </c:pt>
                <c:pt idx="842">
                  <c:v>190.10775420722669</c:v>
                </c:pt>
                <c:pt idx="843">
                  <c:v>190.10775420722669</c:v>
                </c:pt>
                <c:pt idx="844">
                  <c:v>190.10775420722669</c:v>
                </c:pt>
                <c:pt idx="845">
                  <c:v>190.10775420722669</c:v>
                </c:pt>
                <c:pt idx="846">
                  <c:v>190.10775420722669</c:v>
                </c:pt>
                <c:pt idx="847">
                  <c:v>190.10775420722669</c:v>
                </c:pt>
                <c:pt idx="848">
                  <c:v>190.10775420722669</c:v>
                </c:pt>
                <c:pt idx="849">
                  <c:v>190.10775420722669</c:v>
                </c:pt>
                <c:pt idx="850">
                  <c:v>190.10775420722669</c:v>
                </c:pt>
                <c:pt idx="851">
                  <c:v>190.10775420722669</c:v>
                </c:pt>
                <c:pt idx="852">
                  <c:v>190.10775420722669</c:v>
                </c:pt>
                <c:pt idx="853">
                  <c:v>190.10775420722669</c:v>
                </c:pt>
                <c:pt idx="854">
                  <c:v>190.10775420722669</c:v>
                </c:pt>
                <c:pt idx="855">
                  <c:v>190.10775420722669</c:v>
                </c:pt>
                <c:pt idx="856">
                  <c:v>190.10775420722669</c:v>
                </c:pt>
                <c:pt idx="857">
                  <c:v>190.10775420722669</c:v>
                </c:pt>
                <c:pt idx="858">
                  <c:v>190.10775420722669</c:v>
                </c:pt>
                <c:pt idx="859">
                  <c:v>190.10775420722669</c:v>
                </c:pt>
                <c:pt idx="860">
                  <c:v>190.10775420722669</c:v>
                </c:pt>
                <c:pt idx="861">
                  <c:v>190.10775420722669</c:v>
                </c:pt>
                <c:pt idx="862">
                  <c:v>190.10775420722669</c:v>
                </c:pt>
                <c:pt idx="863">
                  <c:v>190.10775420722669</c:v>
                </c:pt>
                <c:pt idx="864">
                  <c:v>190.10775420722669</c:v>
                </c:pt>
                <c:pt idx="865">
                  <c:v>190.10775420722669</c:v>
                </c:pt>
                <c:pt idx="866">
                  <c:v>190.10775420722669</c:v>
                </c:pt>
                <c:pt idx="867">
                  <c:v>190.10775420722669</c:v>
                </c:pt>
                <c:pt idx="868">
                  <c:v>190.10775420722669</c:v>
                </c:pt>
                <c:pt idx="869">
                  <c:v>190.10775420722669</c:v>
                </c:pt>
                <c:pt idx="870">
                  <c:v>190.10775420722669</c:v>
                </c:pt>
                <c:pt idx="871">
                  <c:v>190.10775420722669</c:v>
                </c:pt>
                <c:pt idx="872">
                  <c:v>190.10775420722669</c:v>
                </c:pt>
                <c:pt idx="873">
                  <c:v>190.10775420722669</c:v>
                </c:pt>
                <c:pt idx="874">
                  <c:v>190.10775420722669</c:v>
                </c:pt>
                <c:pt idx="875">
                  <c:v>190.10775420722669</c:v>
                </c:pt>
                <c:pt idx="876">
                  <c:v>190.10775420722669</c:v>
                </c:pt>
                <c:pt idx="877">
                  <c:v>190.10775420722669</c:v>
                </c:pt>
                <c:pt idx="878">
                  <c:v>190.10775420722669</c:v>
                </c:pt>
                <c:pt idx="879">
                  <c:v>190.10775420722669</c:v>
                </c:pt>
                <c:pt idx="880">
                  <c:v>190.10775420722669</c:v>
                </c:pt>
                <c:pt idx="881">
                  <c:v>190.10775420722669</c:v>
                </c:pt>
                <c:pt idx="882">
                  <c:v>190.10775420722669</c:v>
                </c:pt>
                <c:pt idx="883">
                  <c:v>190.10775420722669</c:v>
                </c:pt>
                <c:pt idx="884">
                  <c:v>190.10775420722669</c:v>
                </c:pt>
                <c:pt idx="885">
                  <c:v>190.10775420722669</c:v>
                </c:pt>
                <c:pt idx="886">
                  <c:v>190.10775420722669</c:v>
                </c:pt>
                <c:pt idx="887">
                  <c:v>190.10775420722669</c:v>
                </c:pt>
                <c:pt idx="888">
                  <c:v>190.10775420722669</c:v>
                </c:pt>
                <c:pt idx="889">
                  <c:v>190.10775420722669</c:v>
                </c:pt>
                <c:pt idx="890">
                  <c:v>190.10775420722669</c:v>
                </c:pt>
                <c:pt idx="891">
                  <c:v>190.10775420722669</c:v>
                </c:pt>
                <c:pt idx="892">
                  <c:v>190.10775420722669</c:v>
                </c:pt>
                <c:pt idx="893">
                  <c:v>190.10775420722669</c:v>
                </c:pt>
                <c:pt idx="894">
                  <c:v>190.10775420722669</c:v>
                </c:pt>
                <c:pt idx="895">
                  <c:v>190.10775420722669</c:v>
                </c:pt>
                <c:pt idx="896">
                  <c:v>190.10775420722669</c:v>
                </c:pt>
                <c:pt idx="897">
                  <c:v>190.10775420722669</c:v>
                </c:pt>
                <c:pt idx="898">
                  <c:v>190.10775420722669</c:v>
                </c:pt>
                <c:pt idx="899">
                  <c:v>190.10775420722669</c:v>
                </c:pt>
                <c:pt idx="900">
                  <c:v>190.10775420722669</c:v>
                </c:pt>
                <c:pt idx="901">
                  <c:v>190.93648618950033</c:v>
                </c:pt>
                <c:pt idx="902">
                  <c:v>194.62014157877866</c:v>
                </c:pt>
                <c:pt idx="903">
                  <c:v>199.19760526517067</c:v>
                </c:pt>
                <c:pt idx="904">
                  <c:v>202.55298899278813</c:v>
                </c:pt>
                <c:pt idx="905">
                  <c:v>204.15433952746389</c:v>
                </c:pt>
                <c:pt idx="906">
                  <c:v>204.24779766268495</c:v>
                </c:pt>
                <c:pt idx="907">
                  <c:v>204.24779766268495</c:v>
                </c:pt>
                <c:pt idx="908">
                  <c:v>204.24779766268495</c:v>
                </c:pt>
                <c:pt idx="909">
                  <c:v>204.24779766268495</c:v>
                </c:pt>
                <c:pt idx="910">
                  <c:v>204.24779766268495</c:v>
                </c:pt>
                <c:pt idx="911">
                  <c:v>204.24779766268495</c:v>
                </c:pt>
                <c:pt idx="912">
                  <c:v>204.24779766268495</c:v>
                </c:pt>
                <c:pt idx="913">
                  <c:v>204.24779766268495</c:v>
                </c:pt>
                <c:pt idx="914">
                  <c:v>204.24779766268495</c:v>
                </c:pt>
                <c:pt idx="915">
                  <c:v>204.24779766268495</c:v>
                </c:pt>
                <c:pt idx="916">
                  <c:v>204.24779766268495</c:v>
                </c:pt>
                <c:pt idx="917">
                  <c:v>204.24779766268495</c:v>
                </c:pt>
                <c:pt idx="918">
                  <c:v>204.24779766268495</c:v>
                </c:pt>
                <c:pt idx="919">
                  <c:v>204.24779766268495</c:v>
                </c:pt>
                <c:pt idx="920">
                  <c:v>204.24779766268495</c:v>
                </c:pt>
                <c:pt idx="921">
                  <c:v>204.24779766268495</c:v>
                </c:pt>
                <c:pt idx="922">
                  <c:v>204.24779766268495</c:v>
                </c:pt>
                <c:pt idx="923">
                  <c:v>204.24779766268495</c:v>
                </c:pt>
                <c:pt idx="924">
                  <c:v>204.24779766268495</c:v>
                </c:pt>
                <c:pt idx="925">
                  <c:v>204.24779766268495</c:v>
                </c:pt>
                <c:pt idx="926">
                  <c:v>204.24779766268495</c:v>
                </c:pt>
                <c:pt idx="927">
                  <c:v>204.24779766268495</c:v>
                </c:pt>
                <c:pt idx="928">
                  <c:v>204.24779766268495</c:v>
                </c:pt>
                <c:pt idx="929">
                  <c:v>204.24779766268495</c:v>
                </c:pt>
                <c:pt idx="930">
                  <c:v>204.24779766268495</c:v>
                </c:pt>
                <c:pt idx="931">
                  <c:v>204.24779766268495</c:v>
                </c:pt>
                <c:pt idx="932">
                  <c:v>204.24779766268495</c:v>
                </c:pt>
                <c:pt idx="933">
                  <c:v>204.24779766268495</c:v>
                </c:pt>
                <c:pt idx="934">
                  <c:v>204.24779766268495</c:v>
                </c:pt>
                <c:pt idx="935">
                  <c:v>204.24779766268495</c:v>
                </c:pt>
                <c:pt idx="936">
                  <c:v>204.24779766268495</c:v>
                </c:pt>
                <c:pt idx="937">
                  <c:v>204.24779766268495</c:v>
                </c:pt>
                <c:pt idx="938">
                  <c:v>204.24779766268495</c:v>
                </c:pt>
                <c:pt idx="939">
                  <c:v>204.24779766268495</c:v>
                </c:pt>
                <c:pt idx="940">
                  <c:v>204.24779766268495</c:v>
                </c:pt>
                <c:pt idx="941">
                  <c:v>204.24779766268495</c:v>
                </c:pt>
                <c:pt idx="942">
                  <c:v>204.24779766268495</c:v>
                </c:pt>
                <c:pt idx="943">
                  <c:v>204.24779766268495</c:v>
                </c:pt>
                <c:pt idx="944">
                  <c:v>204.24779766268495</c:v>
                </c:pt>
                <c:pt idx="945">
                  <c:v>204.24779766268495</c:v>
                </c:pt>
                <c:pt idx="946">
                  <c:v>204.24779766268495</c:v>
                </c:pt>
                <c:pt idx="947">
                  <c:v>204.24779766268495</c:v>
                </c:pt>
                <c:pt idx="948">
                  <c:v>204.24779766268495</c:v>
                </c:pt>
                <c:pt idx="949">
                  <c:v>204.24779766268495</c:v>
                </c:pt>
                <c:pt idx="950">
                  <c:v>204.24779766268495</c:v>
                </c:pt>
                <c:pt idx="951">
                  <c:v>205.7904194968433</c:v>
                </c:pt>
                <c:pt idx="952">
                  <c:v>209.12068783423851</c:v>
                </c:pt>
                <c:pt idx="953">
                  <c:v>213.28496583691816</c:v>
                </c:pt>
                <c:pt idx="954">
                  <c:v>217.30249552544058</c:v>
                </c:pt>
                <c:pt idx="955">
                  <c:v>220.86041652964411</c:v>
                </c:pt>
                <c:pt idx="956">
                  <c:v>223.42614512980168</c:v>
                </c:pt>
                <c:pt idx="957">
                  <c:v>224.27168777897225</c:v>
                </c:pt>
                <c:pt idx="958">
                  <c:v>224.27168777897225</c:v>
                </c:pt>
                <c:pt idx="959">
                  <c:v>224.27168777897225</c:v>
                </c:pt>
                <c:pt idx="960">
                  <c:v>224.27168777897225</c:v>
                </c:pt>
                <c:pt idx="961">
                  <c:v>224.27168777897225</c:v>
                </c:pt>
                <c:pt idx="962">
                  <c:v>224.27168777897225</c:v>
                </c:pt>
                <c:pt idx="963">
                  <c:v>224.27168777897225</c:v>
                </c:pt>
                <c:pt idx="964">
                  <c:v>224.27168777897225</c:v>
                </c:pt>
                <c:pt idx="965">
                  <c:v>224.27168777897225</c:v>
                </c:pt>
                <c:pt idx="966">
                  <c:v>224.27168777897225</c:v>
                </c:pt>
                <c:pt idx="967">
                  <c:v>224.27168777897225</c:v>
                </c:pt>
                <c:pt idx="968">
                  <c:v>224.27168777897225</c:v>
                </c:pt>
                <c:pt idx="969">
                  <c:v>224.27168777897225</c:v>
                </c:pt>
                <c:pt idx="970">
                  <c:v>225.05438165457721</c:v>
                </c:pt>
                <c:pt idx="971">
                  <c:v>227.51009732281196</c:v>
                </c:pt>
                <c:pt idx="972">
                  <c:v>231.22557792715278</c:v>
                </c:pt>
                <c:pt idx="973">
                  <c:v>235.03008059104206</c:v>
                </c:pt>
                <c:pt idx="974">
                  <c:v>238.36119435825481</c:v>
                </c:pt>
                <c:pt idx="975">
                  <c:v>241.20713866688948</c:v>
                </c:pt>
                <c:pt idx="976">
                  <c:v>243.31410265334642</c:v>
                </c:pt>
                <c:pt idx="977">
                  <c:v>244.54921963844475</c:v>
                </c:pt>
                <c:pt idx="978">
                  <c:v>245.27607887562334</c:v>
                </c:pt>
                <c:pt idx="979">
                  <c:v>245.75852344982155</c:v>
                </c:pt>
                <c:pt idx="980">
                  <c:v>246.0523634946193</c:v>
                </c:pt>
                <c:pt idx="981">
                  <c:v>246.24052731513308</c:v>
                </c:pt>
                <c:pt idx="982">
                  <c:v>246.40480565381554</c:v>
                </c:pt>
                <c:pt idx="983">
                  <c:v>246.54517752687909</c:v>
                </c:pt>
                <c:pt idx="984">
                  <c:v>246.61336084850888</c:v>
                </c:pt>
                <c:pt idx="985">
                  <c:v>246.62512700797384</c:v>
                </c:pt>
                <c:pt idx="986">
                  <c:v>246.62512700797384</c:v>
                </c:pt>
                <c:pt idx="987">
                  <c:v>246.62512700797384</c:v>
                </c:pt>
                <c:pt idx="988">
                  <c:v>246.62512700797384</c:v>
                </c:pt>
                <c:pt idx="989">
                  <c:v>246.62512700797384</c:v>
                </c:pt>
                <c:pt idx="990">
                  <c:v>246.62512700797384</c:v>
                </c:pt>
                <c:pt idx="991">
                  <c:v>246.62512700797384</c:v>
                </c:pt>
                <c:pt idx="992">
                  <c:v>246.62512700797384</c:v>
                </c:pt>
                <c:pt idx="993">
                  <c:v>246.62512700797384</c:v>
                </c:pt>
                <c:pt idx="994">
                  <c:v>246.62512700797384</c:v>
                </c:pt>
                <c:pt idx="995">
                  <c:v>246.62512700797384</c:v>
                </c:pt>
                <c:pt idx="996">
                  <c:v>246.62512700797384</c:v>
                </c:pt>
                <c:pt idx="997">
                  <c:v>246.62512700797384</c:v>
                </c:pt>
                <c:pt idx="998">
                  <c:v>246.62512700797384</c:v>
                </c:pt>
                <c:pt idx="999">
                  <c:v>246.62512700797384</c:v>
                </c:pt>
                <c:pt idx="1000">
                  <c:v>246.62512700797384</c:v>
                </c:pt>
                <c:pt idx="1001">
                  <c:v>246.62512700797384</c:v>
                </c:pt>
                <c:pt idx="1002">
                  <c:v>246.62512700797384</c:v>
                </c:pt>
                <c:pt idx="1003">
                  <c:v>246.62512700797384</c:v>
                </c:pt>
                <c:pt idx="1004">
                  <c:v>246.62512700797384</c:v>
                </c:pt>
                <c:pt idx="1005">
                  <c:v>246.62512700797384</c:v>
                </c:pt>
                <c:pt idx="1006">
                  <c:v>246.62512700797384</c:v>
                </c:pt>
                <c:pt idx="1007">
                  <c:v>246.62512700797384</c:v>
                </c:pt>
                <c:pt idx="1008">
                  <c:v>246.62512700797384</c:v>
                </c:pt>
                <c:pt idx="1009">
                  <c:v>246.62512700797384</c:v>
                </c:pt>
                <c:pt idx="1010">
                  <c:v>246.62512700797384</c:v>
                </c:pt>
                <c:pt idx="1011">
                  <c:v>246.62512700797384</c:v>
                </c:pt>
                <c:pt idx="1012">
                  <c:v>246.62512700797384</c:v>
                </c:pt>
                <c:pt idx="1013">
                  <c:v>246.62512700797384</c:v>
                </c:pt>
                <c:pt idx="1014">
                  <c:v>246.62512700797384</c:v>
                </c:pt>
                <c:pt idx="1015">
                  <c:v>246.62512700797384</c:v>
                </c:pt>
                <c:pt idx="1016">
                  <c:v>246.62512700797384</c:v>
                </c:pt>
                <c:pt idx="1017">
                  <c:v>246.62512700797384</c:v>
                </c:pt>
                <c:pt idx="1018">
                  <c:v>246.62512700797384</c:v>
                </c:pt>
                <c:pt idx="1019">
                  <c:v>246.62512700797384</c:v>
                </c:pt>
                <c:pt idx="1020">
                  <c:v>246.62512700797384</c:v>
                </c:pt>
                <c:pt idx="1021">
                  <c:v>246.62512700797384</c:v>
                </c:pt>
                <c:pt idx="1022">
                  <c:v>246.62512700797384</c:v>
                </c:pt>
                <c:pt idx="1023">
                  <c:v>246.62512700797384</c:v>
                </c:pt>
                <c:pt idx="1024">
                  <c:v>246.62512700797384</c:v>
                </c:pt>
                <c:pt idx="1025">
                  <c:v>246.62512700797384</c:v>
                </c:pt>
                <c:pt idx="1026">
                  <c:v>246.62512700797384</c:v>
                </c:pt>
                <c:pt idx="1027">
                  <c:v>246.62512700797384</c:v>
                </c:pt>
                <c:pt idx="1028">
                  <c:v>246.62512700797384</c:v>
                </c:pt>
                <c:pt idx="1029">
                  <c:v>246.62512700797384</c:v>
                </c:pt>
                <c:pt idx="1030">
                  <c:v>246.62512700797384</c:v>
                </c:pt>
                <c:pt idx="1031">
                  <c:v>246.62512700797384</c:v>
                </c:pt>
                <c:pt idx="1032">
                  <c:v>246.62512700797384</c:v>
                </c:pt>
                <c:pt idx="1033">
                  <c:v>246.62512700797384</c:v>
                </c:pt>
                <c:pt idx="1034">
                  <c:v>246.62512700797384</c:v>
                </c:pt>
                <c:pt idx="1035">
                  <c:v>246.62512700797384</c:v>
                </c:pt>
                <c:pt idx="1036">
                  <c:v>246.62512700797384</c:v>
                </c:pt>
                <c:pt idx="1037">
                  <c:v>246.62512700797384</c:v>
                </c:pt>
                <c:pt idx="1038">
                  <c:v>246.62512700797384</c:v>
                </c:pt>
                <c:pt idx="1039">
                  <c:v>246.62512700797384</c:v>
                </c:pt>
                <c:pt idx="1040">
                  <c:v>246.62512700797384</c:v>
                </c:pt>
                <c:pt idx="1041">
                  <c:v>246.62512700797384</c:v>
                </c:pt>
                <c:pt idx="1042">
                  <c:v>246.62512700797384</c:v>
                </c:pt>
                <c:pt idx="1043">
                  <c:v>246.62512700797384</c:v>
                </c:pt>
                <c:pt idx="1044">
                  <c:v>246.62512700797384</c:v>
                </c:pt>
                <c:pt idx="1045">
                  <c:v>246.62512700797384</c:v>
                </c:pt>
                <c:pt idx="1046">
                  <c:v>246.62512700797384</c:v>
                </c:pt>
                <c:pt idx="1047">
                  <c:v>246.62512700797384</c:v>
                </c:pt>
                <c:pt idx="1048">
                  <c:v>246.62512700797384</c:v>
                </c:pt>
                <c:pt idx="1049">
                  <c:v>246.62512700797384</c:v>
                </c:pt>
                <c:pt idx="1050">
                  <c:v>246.92457166175711</c:v>
                </c:pt>
                <c:pt idx="1051">
                  <c:v>247.77556975634948</c:v>
                </c:pt>
                <c:pt idx="1052">
                  <c:v>249.04921531427138</c:v>
                </c:pt>
                <c:pt idx="1053">
                  <c:v>250.82443960368994</c:v>
                </c:pt>
                <c:pt idx="1054">
                  <c:v>253.20588571025414</c:v>
                </c:pt>
                <c:pt idx="1055">
                  <c:v>256.16630253548578</c:v>
                </c:pt>
                <c:pt idx="1056">
                  <c:v>259.35286874767257</c:v>
                </c:pt>
                <c:pt idx="1057">
                  <c:v>262.11931336056017</c:v>
                </c:pt>
                <c:pt idx="1058">
                  <c:v>264.18132053829839</c:v>
                </c:pt>
                <c:pt idx="1059">
                  <c:v>265.64702195537137</c:v>
                </c:pt>
                <c:pt idx="1060">
                  <c:v>266.49471885118135</c:v>
                </c:pt>
                <c:pt idx="1061">
                  <c:v>266.74103083668842</c:v>
                </c:pt>
                <c:pt idx="1062">
                  <c:v>266.74103083668842</c:v>
                </c:pt>
                <c:pt idx="1063">
                  <c:v>266.74103083668842</c:v>
                </c:pt>
                <c:pt idx="1064">
                  <c:v>266.74103083668842</c:v>
                </c:pt>
                <c:pt idx="1065">
                  <c:v>266.74103083668842</c:v>
                </c:pt>
                <c:pt idx="1066">
                  <c:v>266.74103083668842</c:v>
                </c:pt>
                <c:pt idx="1067">
                  <c:v>266.74103083668842</c:v>
                </c:pt>
                <c:pt idx="1068">
                  <c:v>266.74103083668842</c:v>
                </c:pt>
                <c:pt idx="1069">
                  <c:v>266.74103083668842</c:v>
                </c:pt>
                <c:pt idx="1070">
                  <c:v>266.74103083668842</c:v>
                </c:pt>
                <c:pt idx="1071">
                  <c:v>266.74103083668842</c:v>
                </c:pt>
                <c:pt idx="1072">
                  <c:v>266.74103083668842</c:v>
                </c:pt>
                <c:pt idx="1073">
                  <c:v>266.74103083668842</c:v>
                </c:pt>
                <c:pt idx="1074">
                  <c:v>266.74103083668842</c:v>
                </c:pt>
                <c:pt idx="1075">
                  <c:v>266.74103083668842</c:v>
                </c:pt>
                <c:pt idx="1076">
                  <c:v>266.74103083668842</c:v>
                </c:pt>
                <c:pt idx="1077">
                  <c:v>266.74103083668842</c:v>
                </c:pt>
                <c:pt idx="1078">
                  <c:v>266.74103083668842</c:v>
                </c:pt>
                <c:pt idx="1079">
                  <c:v>266.74103083668842</c:v>
                </c:pt>
                <c:pt idx="1080">
                  <c:v>266.74103083668842</c:v>
                </c:pt>
                <c:pt idx="1081">
                  <c:v>266.74103083668842</c:v>
                </c:pt>
                <c:pt idx="1082">
                  <c:v>266.74103083668842</c:v>
                </c:pt>
                <c:pt idx="1083">
                  <c:v>266.74103083668842</c:v>
                </c:pt>
                <c:pt idx="1084">
                  <c:v>266.74103083668842</c:v>
                </c:pt>
                <c:pt idx="1085">
                  <c:v>266.74103083668842</c:v>
                </c:pt>
                <c:pt idx="1086">
                  <c:v>266.74103083668842</c:v>
                </c:pt>
                <c:pt idx="1087">
                  <c:v>266.74103083668842</c:v>
                </c:pt>
                <c:pt idx="1088">
                  <c:v>266.74103083668842</c:v>
                </c:pt>
                <c:pt idx="1089">
                  <c:v>266.74103083668842</c:v>
                </c:pt>
                <c:pt idx="1090">
                  <c:v>266.74103083668842</c:v>
                </c:pt>
                <c:pt idx="1091">
                  <c:v>266.74103083668842</c:v>
                </c:pt>
                <c:pt idx="1092">
                  <c:v>266.74103083668842</c:v>
                </c:pt>
                <c:pt idx="1093">
                  <c:v>266.74103083668842</c:v>
                </c:pt>
                <c:pt idx="1094">
                  <c:v>266.74103083668842</c:v>
                </c:pt>
                <c:pt idx="1095">
                  <c:v>266.74103083668842</c:v>
                </c:pt>
                <c:pt idx="1096">
                  <c:v>266.74103083668842</c:v>
                </c:pt>
                <c:pt idx="1097">
                  <c:v>266.74103083668842</c:v>
                </c:pt>
                <c:pt idx="1098">
                  <c:v>266.74103083668842</c:v>
                </c:pt>
                <c:pt idx="1099">
                  <c:v>267.02940000008442</c:v>
                </c:pt>
                <c:pt idx="1100">
                  <c:v>267.02940000008442</c:v>
                </c:pt>
                <c:pt idx="1101">
                  <c:v>267.02940000008442</c:v>
                </c:pt>
                <c:pt idx="1102">
                  <c:v>267.02940000008442</c:v>
                </c:pt>
                <c:pt idx="1103">
                  <c:v>267.02940000008442</c:v>
                </c:pt>
                <c:pt idx="1104">
                  <c:v>267.02940000008442</c:v>
                </c:pt>
                <c:pt idx="1105">
                  <c:v>267.02940000008442</c:v>
                </c:pt>
                <c:pt idx="1106">
                  <c:v>267.02940000008442</c:v>
                </c:pt>
                <c:pt idx="1107">
                  <c:v>267.02940000008442</c:v>
                </c:pt>
                <c:pt idx="1108">
                  <c:v>267.02940000008442</c:v>
                </c:pt>
                <c:pt idx="1109">
                  <c:v>267.02940000008442</c:v>
                </c:pt>
                <c:pt idx="1110">
                  <c:v>267.02940000008442</c:v>
                </c:pt>
                <c:pt idx="1111">
                  <c:v>267.02940000008442</c:v>
                </c:pt>
                <c:pt idx="1112">
                  <c:v>267.02940000008442</c:v>
                </c:pt>
                <c:pt idx="1113">
                  <c:v>267.02940000008442</c:v>
                </c:pt>
                <c:pt idx="1114">
                  <c:v>267.02940000008442</c:v>
                </c:pt>
                <c:pt idx="1115">
                  <c:v>267.02940000008442</c:v>
                </c:pt>
                <c:pt idx="1116">
                  <c:v>267.02940000008442</c:v>
                </c:pt>
                <c:pt idx="1117">
                  <c:v>267.02940000008442</c:v>
                </c:pt>
                <c:pt idx="1118">
                  <c:v>267.02940000008442</c:v>
                </c:pt>
                <c:pt idx="1119">
                  <c:v>267.02940000008442</c:v>
                </c:pt>
                <c:pt idx="1120">
                  <c:v>267.02940000008442</c:v>
                </c:pt>
                <c:pt idx="1121">
                  <c:v>267.02940000008442</c:v>
                </c:pt>
                <c:pt idx="1122">
                  <c:v>267.02940000008442</c:v>
                </c:pt>
                <c:pt idx="1123">
                  <c:v>267.40273515311958</c:v>
                </c:pt>
                <c:pt idx="1124">
                  <c:v>269.58636751296348</c:v>
                </c:pt>
                <c:pt idx="1125">
                  <c:v>273.49916344705412</c:v>
                </c:pt>
                <c:pt idx="1126">
                  <c:v>278.21970314879269</c:v>
                </c:pt>
                <c:pt idx="1127">
                  <c:v>282.77153334968102</c:v>
                </c:pt>
                <c:pt idx="1128">
                  <c:v>286.54663518424923</c:v>
                </c:pt>
                <c:pt idx="1129">
                  <c:v>289.28492854894336</c:v>
                </c:pt>
                <c:pt idx="1130">
                  <c:v>291.27680536404608</c:v>
                </c:pt>
                <c:pt idx="1131">
                  <c:v>292.94611164322896</c:v>
                </c:pt>
                <c:pt idx="1132">
                  <c:v>294.53264659419852</c:v>
                </c:pt>
                <c:pt idx="1133">
                  <c:v>296.07812360533546</c:v>
                </c:pt>
                <c:pt idx="1134">
                  <c:v>297.41240273221115</c:v>
                </c:pt>
                <c:pt idx="1135">
                  <c:v>298.31150150656418</c:v>
                </c:pt>
                <c:pt idx="1136">
                  <c:v>298.6825400616097</c:v>
                </c:pt>
                <c:pt idx="1137">
                  <c:v>298.6825400616097</c:v>
                </c:pt>
                <c:pt idx="1138">
                  <c:v>298.6825400616097</c:v>
                </c:pt>
                <c:pt idx="1139">
                  <c:v>298.6825400616097</c:v>
                </c:pt>
                <c:pt idx="1140">
                  <c:v>298.6825400616097</c:v>
                </c:pt>
                <c:pt idx="1141">
                  <c:v>298.6825400616097</c:v>
                </c:pt>
                <c:pt idx="1142">
                  <c:v>298.6825400616097</c:v>
                </c:pt>
                <c:pt idx="1143">
                  <c:v>298.6825400616097</c:v>
                </c:pt>
                <c:pt idx="1144">
                  <c:v>298.6825400616097</c:v>
                </c:pt>
                <c:pt idx="1145">
                  <c:v>298.6825400616097</c:v>
                </c:pt>
                <c:pt idx="1146">
                  <c:v>299.46383868465267</c:v>
                </c:pt>
                <c:pt idx="1147">
                  <c:v>300.98010450038225</c:v>
                </c:pt>
                <c:pt idx="1148">
                  <c:v>302.04602276213171</c:v>
                </c:pt>
                <c:pt idx="1149">
                  <c:v>302.39033202766126</c:v>
                </c:pt>
                <c:pt idx="1150">
                  <c:v>302.39033202766126</c:v>
                </c:pt>
                <c:pt idx="1151">
                  <c:v>302.39033202766126</c:v>
                </c:pt>
                <c:pt idx="1152">
                  <c:v>302.39033202766126</c:v>
                </c:pt>
                <c:pt idx="1153">
                  <c:v>302.39033202766126</c:v>
                </c:pt>
                <c:pt idx="1154">
                  <c:v>302.39033202766126</c:v>
                </c:pt>
                <c:pt idx="1155">
                  <c:v>302.39033202766126</c:v>
                </c:pt>
                <c:pt idx="1156">
                  <c:v>302.39033202766126</c:v>
                </c:pt>
                <c:pt idx="1157">
                  <c:v>302.39033202766126</c:v>
                </c:pt>
                <c:pt idx="1158">
                  <c:v>302.39033202766126</c:v>
                </c:pt>
                <c:pt idx="1159">
                  <c:v>302.39033202766126</c:v>
                </c:pt>
                <c:pt idx="1160">
                  <c:v>302.39033202766126</c:v>
                </c:pt>
                <c:pt idx="1161">
                  <c:v>302.39033202766126</c:v>
                </c:pt>
                <c:pt idx="1162">
                  <c:v>302.39033202766126</c:v>
                </c:pt>
                <c:pt idx="1163">
                  <c:v>302.39033202766126</c:v>
                </c:pt>
                <c:pt idx="1164">
                  <c:v>302.39033202766126</c:v>
                </c:pt>
                <c:pt idx="1165">
                  <c:v>302.39033202766126</c:v>
                </c:pt>
                <c:pt idx="1166">
                  <c:v>302.39033202766126</c:v>
                </c:pt>
                <c:pt idx="1167">
                  <c:v>302.39033202766126</c:v>
                </c:pt>
                <c:pt idx="1168">
                  <c:v>302.39033202766126</c:v>
                </c:pt>
                <c:pt idx="1169">
                  <c:v>302.39033202766126</c:v>
                </c:pt>
                <c:pt idx="1170">
                  <c:v>302.39033202766126</c:v>
                </c:pt>
                <c:pt idx="1171">
                  <c:v>302.39033202766126</c:v>
                </c:pt>
                <c:pt idx="1172">
                  <c:v>302.39033202766126</c:v>
                </c:pt>
                <c:pt idx="1173">
                  <c:v>302.39033202766126</c:v>
                </c:pt>
                <c:pt idx="1174">
                  <c:v>302.39033202766126</c:v>
                </c:pt>
                <c:pt idx="1175">
                  <c:v>302.39033202766126</c:v>
                </c:pt>
                <c:pt idx="1176">
                  <c:v>302.39033202766126</c:v>
                </c:pt>
                <c:pt idx="1177">
                  <c:v>302.39033202766126</c:v>
                </c:pt>
                <c:pt idx="1178">
                  <c:v>302.39033202766126</c:v>
                </c:pt>
                <c:pt idx="1179">
                  <c:v>302.39033202766126</c:v>
                </c:pt>
                <c:pt idx="1180">
                  <c:v>302.39033202766126</c:v>
                </c:pt>
                <c:pt idx="1181">
                  <c:v>302.39033202766126</c:v>
                </c:pt>
                <c:pt idx="1182">
                  <c:v>302.39033202766126</c:v>
                </c:pt>
                <c:pt idx="1183">
                  <c:v>302.39033202766126</c:v>
                </c:pt>
                <c:pt idx="1184">
                  <c:v>302.39033202766126</c:v>
                </c:pt>
                <c:pt idx="1185">
                  <c:v>302.39033202766126</c:v>
                </c:pt>
                <c:pt idx="1186">
                  <c:v>302.39033202766126</c:v>
                </c:pt>
                <c:pt idx="1187">
                  <c:v>302.39033202766126</c:v>
                </c:pt>
                <c:pt idx="1188">
                  <c:v>302.39033202766126</c:v>
                </c:pt>
                <c:pt idx="1189">
                  <c:v>302.39033202766126</c:v>
                </c:pt>
                <c:pt idx="1190">
                  <c:v>302.39033202766126</c:v>
                </c:pt>
                <c:pt idx="1191">
                  <c:v>302.39033202766126</c:v>
                </c:pt>
                <c:pt idx="1192">
                  <c:v>302.39033202766126</c:v>
                </c:pt>
                <c:pt idx="1193">
                  <c:v>302.39033202766126</c:v>
                </c:pt>
                <c:pt idx="1194">
                  <c:v>302.39033202766126</c:v>
                </c:pt>
                <c:pt idx="1195">
                  <c:v>302.39033202766126</c:v>
                </c:pt>
                <c:pt idx="1196">
                  <c:v>302.39033202766126</c:v>
                </c:pt>
                <c:pt idx="1197">
                  <c:v>302.39033202766126</c:v>
                </c:pt>
                <c:pt idx="1198">
                  <c:v>302.39033202766126</c:v>
                </c:pt>
                <c:pt idx="1199">
                  <c:v>302.39033202766126</c:v>
                </c:pt>
                <c:pt idx="1200">
                  <c:v>302.39033202766126</c:v>
                </c:pt>
                <c:pt idx="1201">
                  <c:v>302.39033202766126</c:v>
                </c:pt>
                <c:pt idx="1202">
                  <c:v>302.39033202766126</c:v>
                </c:pt>
                <c:pt idx="1203">
                  <c:v>302.39033202766126</c:v>
                </c:pt>
                <c:pt idx="1204">
                  <c:v>302.39033202766126</c:v>
                </c:pt>
                <c:pt idx="1205">
                  <c:v>302.39033202766126</c:v>
                </c:pt>
                <c:pt idx="1206">
                  <c:v>302.39033202766126</c:v>
                </c:pt>
                <c:pt idx="1207">
                  <c:v>302.39033202766126</c:v>
                </c:pt>
                <c:pt idx="1208">
                  <c:v>302.39033202766126</c:v>
                </c:pt>
                <c:pt idx="1209">
                  <c:v>302.39033202766126</c:v>
                </c:pt>
                <c:pt idx="1210">
                  <c:v>302.39033202766126</c:v>
                </c:pt>
                <c:pt idx="1211">
                  <c:v>302.39033202766126</c:v>
                </c:pt>
                <c:pt idx="1212">
                  <c:v>302.39033202766126</c:v>
                </c:pt>
                <c:pt idx="1213">
                  <c:v>302.39033202766126</c:v>
                </c:pt>
                <c:pt idx="1214">
                  <c:v>302.39033202766126</c:v>
                </c:pt>
                <c:pt idx="1215">
                  <c:v>302.39033202766126</c:v>
                </c:pt>
                <c:pt idx="1216">
                  <c:v>302.39033202766126</c:v>
                </c:pt>
                <c:pt idx="1217">
                  <c:v>302.39033202766126</c:v>
                </c:pt>
                <c:pt idx="1218">
                  <c:v>302.39033202766126</c:v>
                </c:pt>
                <c:pt idx="1219">
                  <c:v>302.39033202766126</c:v>
                </c:pt>
                <c:pt idx="1220">
                  <c:v>302.39033202766126</c:v>
                </c:pt>
                <c:pt idx="1221">
                  <c:v>302.39033202766126</c:v>
                </c:pt>
                <c:pt idx="1222">
                  <c:v>302.39033202766126</c:v>
                </c:pt>
                <c:pt idx="1223">
                  <c:v>302.39033202766126</c:v>
                </c:pt>
                <c:pt idx="1224">
                  <c:v>302.39033202766126</c:v>
                </c:pt>
                <c:pt idx="1225">
                  <c:v>302.39033202766126</c:v>
                </c:pt>
                <c:pt idx="1226">
                  <c:v>302.39033202766126</c:v>
                </c:pt>
                <c:pt idx="1227">
                  <c:v>302.39033202766126</c:v>
                </c:pt>
                <c:pt idx="1228">
                  <c:v>302.39033202766126</c:v>
                </c:pt>
                <c:pt idx="1229">
                  <c:v>302.39033202766126</c:v>
                </c:pt>
                <c:pt idx="1230">
                  <c:v>302.39033202766126</c:v>
                </c:pt>
                <c:pt idx="1231">
                  <c:v>302.39033202766126</c:v>
                </c:pt>
                <c:pt idx="1232">
                  <c:v>302.39033202766126</c:v>
                </c:pt>
                <c:pt idx="1233">
                  <c:v>302.39033202766126</c:v>
                </c:pt>
                <c:pt idx="1234">
                  <c:v>302.39033202766126</c:v>
                </c:pt>
                <c:pt idx="1235">
                  <c:v>302.39033202766126</c:v>
                </c:pt>
                <c:pt idx="1236">
                  <c:v>302.39033202766126</c:v>
                </c:pt>
                <c:pt idx="1237">
                  <c:v>302.39033202766126</c:v>
                </c:pt>
                <c:pt idx="1238">
                  <c:v>302.39033202766126</c:v>
                </c:pt>
                <c:pt idx="1239">
                  <c:v>302.39033202766126</c:v>
                </c:pt>
                <c:pt idx="1240">
                  <c:v>302.39033202766126</c:v>
                </c:pt>
                <c:pt idx="1241">
                  <c:v>302.39033202766126</c:v>
                </c:pt>
                <c:pt idx="1242">
                  <c:v>302.39033202766126</c:v>
                </c:pt>
                <c:pt idx="1243">
                  <c:v>302.39033202766126</c:v>
                </c:pt>
                <c:pt idx="1244">
                  <c:v>302.39033202766126</c:v>
                </c:pt>
                <c:pt idx="1245">
                  <c:v>302.39033202766126</c:v>
                </c:pt>
                <c:pt idx="1246">
                  <c:v>302.39033202766126</c:v>
                </c:pt>
                <c:pt idx="1247">
                  <c:v>302.39033202766126</c:v>
                </c:pt>
                <c:pt idx="1248">
                  <c:v>302.39033202766126</c:v>
                </c:pt>
                <c:pt idx="1249">
                  <c:v>302.39033202766126</c:v>
                </c:pt>
                <c:pt idx="1250">
                  <c:v>302.39033202766126</c:v>
                </c:pt>
                <c:pt idx="1251">
                  <c:v>302.39033202766126</c:v>
                </c:pt>
                <c:pt idx="1252">
                  <c:v>302.39033202766126</c:v>
                </c:pt>
                <c:pt idx="1253">
                  <c:v>302.39033202766126</c:v>
                </c:pt>
                <c:pt idx="1254">
                  <c:v>302.39033202766126</c:v>
                </c:pt>
                <c:pt idx="1255">
                  <c:v>302.39033202766126</c:v>
                </c:pt>
                <c:pt idx="1256">
                  <c:v>302.39033202766126</c:v>
                </c:pt>
                <c:pt idx="1257">
                  <c:v>302.39033202766126</c:v>
                </c:pt>
                <c:pt idx="1258">
                  <c:v>302.39033202766126</c:v>
                </c:pt>
                <c:pt idx="1259">
                  <c:v>302.39033202766126</c:v>
                </c:pt>
                <c:pt idx="1260">
                  <c:v>302.39033202766126</c:v>
                </c:pt>
                <c:pt idx="1261">
                  <c:v>302.39033202766126</c:v>
                </c:pt>
                <c:pt idx="1262">
                  <c:v>302.39033202766126</c:v>
                </c:pt>
                <c:pt idx="1263">
                  <c:v>302.39033202766126</c:v>
                </c:pt>
                <c:pt idx="1264">
                  <c:v>302.39033202766126</c:v>
                </c:pt>
                <c:pt idx="1265">
                  <c:v>302.39033202766126</c:v>
                </c:pt>
                <c:pt idx="1266">
                  <c:v>302.39033202766126</c:v>
                </c:pt>
                <c:pt idx="1267">
                  <c:v>302.39033202766126</c:v>
                </c:pt>
                <c:pt idx="1268">
                  <c:v>302.39033202766126</c:v>
                </c:pt>
                <c:pt idx="1269">
                  <c:v>302.39033202766126</c:v>
                </c:pt>
                <c:pt idx="1270">
                  <c:v>302.39033202766126</c:v>
                </c:pt>
                <c:pt idx="1271">
                  <c:v>302.39033202766126</c:v>
                </c:pt>
                <c:pt idx="1272">
                  <c:v>302.39033202766126</c:v>
                </c:pt>
                <c:pt idx="1273">
                  <c:v>302.39033202766126</c:v>
                </c:pt>
                <c:pt idx="1274">
                  <c:v>302.39033202766126</c:v>
                </c:pt>
                <c:pt idx="1275">
                  <c:v>302.39033202766126</c:v>
                </c:pt>
                <c:pt idx="1276">
                  <c:v>302.39033202766126</c:v>
                </c:pt>
                <c:pt idx="1277">
                  <c:v>302.39033202766126</c:v>
                </c:pt>
                <c:pt idx="1278">
                  <c:v>302.39033202766126</c:v>
                </c:pt>
                <c:pt idx="1279">
                  <c:v>302.39033202766126</c:v>
                </c:pt>
                <c:pt idx="1280">
                  <c:v>302.39033202766126</c:v>
                </c:pt>
                <c:pt idx="1281">
                  <c:v>302.39033202766126</c:v>
                </c:pt>
                <c:pt idx="1282">
                  <c:v>302.39033202766126</c:v>
                </c:pt>
                <c:pt idx="1283">
                  <c:v>302.39033202766126</c:v>
                </c:pt>
                <c:pt idx="1284">
                  <c:v>302.39033202766126</c:v>
                </c:pt>
                <c:pt idx="1285">
                  <c:v>302.39033202766126</c:v>
                </c:pt>
                <c:pt idx="1286">
                  <c:v>302.39033202766126</c:v>
                </c:pt>
                <c:pt idx="1287">
                  <c:v>302.39033202766126</c:v>
                </c:pt>
                <c:pt idx="1288">
                  <c:v>302.39033202766126</c:v>
                </c:pt>
                <c:pt idx="1289">
                  <c:v>302.39033202766126</c:v>
                </c:pt>
                <c:pt idx="1290">
                  <c:v>302.39033202766126</c:v>
                </c:pt>
                <c:pt idx="1291">
                  <c:v>302.39033202766126</c:v>
                </c:pt>
                <c:pt idx="1292">
                  <c:v>302.39033202766126</c:v>
                </c:pt>
                <c:pt idx="1293">
                  <c:v>302.39033202766126</c:v>
                </c:pt>
                <c:pt idx="1294">
                  <c:v>302.39033202766126</c:v>
                </c:pt>
                <c:pt idx="1295">
                  <c:v>302.39033202766126</c:v>
                </c:pt>
                <c:pt idx="1296">
                  <c:v>302.39033202766126</c:v>
                </c:pt>
                <c:pt idx="1297">
                  <c:v>302.39033202766126</c:v>
                </c:pt>
                <c:pt idx="1298">
                  <c:v>302.39033202766126</c:v>
                </c:pt>
                <c:pt idx="1299">
                  <c:v>302.39033202766126</c:v>
                </c:pt>
                <c:pt idx="1300">
                  <c:v>302.39033202766126</c:v>
                </c:pt>
                <c:pt idx="1301">
                  <c:v>302.39033202766126</c:v>
                </c:pt>
                <c:pt idx="1302">
                  <c:v>302.39033202766126</c:v>
                </c:pt>
                <c:pt idx="1303">
                  <c:v>302.39033202766126</c:v>
                </c:pt>
                <c:pt idx="1304">
                  <c:v>302.39033202766126</c:v>
                </c:pt>
                <c:pt idx="1305">
                  <c:v>302.39033202766126</c:v>
                </c:pt>
                <c:pt idx="1306">
                  <c:v>302.39033202766126</c:v>
                </c:pt>
                <c:pt idx="1307">
                  <c:v>302.39033202766126</c:v>
                </c:pt>
                <c:pt idx="1308">
                  <c:v>302.39033202766126</c:v>
                </c:pt>
                <c:pt idx="1309">
                  <c:v>302.39033202766126</c:v>
                </c:pt>
                <c:pt idx="1310">
                  <c:v>302.39033202766126</c:v>
                </c:pt>
                <c:pt idx="1311">
                  <c:v>302.39033202766126</c:v>
                </c:pt>
                <c:pt idx="1312">
                  <c:v>302.39033202766126</c:v>
                </c:pt>
                <c:pt idx="1313">
                  <c:v>302.39033202766126</c:v>
                </c:pt>
                <c:pt idx="1314">
                  <c:v>302.39033202766126</c:v>
                </c:pt>
                <c:pt idx="1315">
                  <c:v>302.39033202766126</c:v>
                </c:pt>
                <c:pt idx="1316">
                  <c:v>302.39033202766126</c:v>
                </c:pt>
                <c:pt idx="1317">
                  <c:v>302.39033202766126</c:v>
                </c:pt>
                <c:pt idx="1318">
                  <c:v>302.39033202766126</c:v>
                </c:pt>
                <c:pt idx="1319">
                  <c:v>302.39033202766126</c:v>
                </c:pt>
                <c:pt idx="1320">
                  <c:v>302.39033202766126</c:v>
                </c:pt>
                <c:pt idx="1321">
                  <c:v>302.39033202766126</c:v>
                </c:pt>
                <c:pt idx="1322">
                  <c:v>302.39033202766126</c:v>
                </c:pt>
                <c:pt idx="1323">
                  <c:v>302.39033202766126</c:v>
                </c:pt>
                <c:pt idx="1324">
                  <c:v>302.39033202766126</c:v>
                </c:pt>
                <c:pt idx="1325">
                  <c:v>302.39033202766126</c:v>
                </c:pt>
                <c:pt idx="1326">
                  <c:v>302.39033202766126</c:v>
                </c:pt>
                <c:pt idx="1327">
                  <c:v>302.39033202766126</c:v>
                </c:pt>
                <c:pt idx="1328">
                  <c:v>302.39033202766126</c:v>
                </c:pt>
                <c:pt idx="1329">
                  <c:v>302.39033202766126</c:v>
                </c:pt>
                <c:pt idx="1330">
                  <c:v>302.39033202766126</c:v>
                </c:pt>
                <c:pt idx="1331">
                  <c:v>302.39033202766126</c:v>
                </c:pt>
                <c:pt idx="1332">
                  <c:v>302.39033202766126</c:v>
                </c:pt>
                <c:pt idx="1333">
                  <c:v>302.39033202766126</c:v>
                </c:pt>
                <c:pt idx="1334">
                  <c:v>302.39033202766126</c:v>
                </c:pt>
                <c:pt idx="1335">
                  <c:v>302.39033202766126</c:v>
                </c:pt>
                <c:pt idx="1336">
                  <c:v>302.39033202766126</c:v>
                </c:pt>
                <c:pt idx="1337">
                  <c:v>302.39033202766126</c:v>
                </c:pt>
                <c:pt idx="1338">
                  <c:v>302.39033202766126</c:v>
                </c:pt>
                <c:pt idx="1339">
                  <c:v>302.39033202766126</c:v>
                </c:pt>
                <c:pt idx="1340">
                  <c:v>302.39033202766126</c:v>
                </c:pt>
                <c:pt idx="1341">
                  <c:v>302.39033202766126</c:v>
                </c:pt>
                <c:pt idx="1342">
                  <c:v>302.39033202766126</c:v>
                </c:pt>
                <c:pt idx="1343">
                  <c:v>302.39033202766126</c:v>
                </c:pt>
                <c:pt idx="1344">
                  <c:v>302.39033202766126</c:v>
                </c:pt>
                <c:pt idx="1345">
                  <c:v>302.39033202766126</c:v>
                </c:pt>
                <c:pt idx="1346">
                  <c:v>302.39033202766126</c:v>
                </c:pt>
                <c:pt idx="1347">
                  <c:v>302.39033202766126</c:v>
                </c:pt>
                <c:pt idx="1348">
                  <c:v>302.39033202766126</c:v>
                </c:pt>
                <c:pt idx="1349">
                  <c:v>302.39033202766126</c:v>
                </c:pt>
                <c:pt idx="1350">
                  <c:v>302.39033202766126</c:v>
                </c:pt>
                <c:pt idx="1351">
                  <c:v>302.39033202766126</c:v>
                </c:pt>
                <c:pt idx="1352">
                  <c:v>302.39033202766126</c:v>
                </c:pt>
                <c:pt idx="1353">
                  <c:v>302.39033202766126</c:v>
                </c:pt>
                <c:pt idx="1354">
                  <c:v>302.39033202766126</c:v>
                </c:pt>
                <c:pt idx="1355">
                  <c:v>302.39033202766126</c:v>
                </c:pt>
                <c:pt idx="1356">
                  <c:v>302.65576589566388</c:v>
                </c:pt>
                <c:pt idx="1357">
                  <c:v>303.20463613844674</c:v>
                </c:pt>
                <c:pt idx="1358">
                  <c:v>304.02006386146644</c:v>
                </c:pt>
                <c:pt idx="1359">
                  <c:v>305.04977089089579</c:v>
                </c:pt>
                <c:pt idx="1360">
                  <c:v>305.84496136936093</c:v>
                </c:pt>
                <c:pt idx="1361">
                  <c:v>305.84496136936093</c:v>
                </c:pt>
                <c:pt idx="1362">
                  <c:v>305.84496136936093</c:v>
                </c:pt>
                <c:pt idx="1363">
                  <c:v>305.84496136936093</c:v>
                </c:pt>
                <c:pt idx="1364">
                  <c:v>305.84496136936093</c:v>
                </c:pt>
                <c:pt idx="1365">
                  <c:v>305.84496136936093</c:v>
                </c:pt>
                <c:pt idx="1366">
                  <c:v>305.84496136936093</c:v>
                </c:pt>
                <c:pt idx="1367">
                  <c:v>305.84496136936093</c:v>
                </c:pt>
                <c:pt idx="1368">
                  <c:v>305.99957614407498</c:v>
                </c:pt>
                <c:pt idx="1369">
                  <c:v>306.04774753259062</c:v>
                </c:pt>
                <c:pt idx="1370">
                  <c:v>306.04774753259062</c:v>
                </c:pt>
                <c:pt idx="1371">
                  <c:v>306.04774753259062</c:v>
                </c:pt>
                <c:pt idx="1372">
                  <c:v>306.04774753259062</c:v>
                </c:pt>
                <c:pt idx="1373">
                  <c:v>306.04774753259062</c:v>
                </c:pt>
                <c:pt idx="1374">
                  <c:v>306.04774753259062</c:v>
                </c:pt>
                <c:pt idx="1375">
                  <c:v>307.0567374641351</c:v>
                </c:pt>
                <c:pt idx="1376">
                  <c:v>309.83200333333673</c:v>
                </c:pt>
                <c:pt idx="1377">
                  <c:v>313.92852875087971</c:v>
                </c:pt>
                <c:pt idx="1378">
                  <c:v>318.14380214477865</c:v>
                </c:pt>
                <c:pt idx="1379">
                  <c:v>321.91358261771495</c:v>
                </c:pt>
                <c:pt idx="1380">
                  <c:v>324.69316709613793</c:v>
                </c:pt>
                <c:pt idx="1381">
                  <c:v>325.48822451416572</c:v>
                </c:pt>
                <c:pt idx="1382">
                  <c:v>325.48822451416572</c:v>
                </c:pt>
                <c:pt idx="1383">
                  <c:v>325.48822451416572</c:v>
                </c:pt>
                <c:pt idx="1384">
                  <c:v>325.48822451416572</c:v>
                </c:pt>
                <c:pt idx="1385">
                  <c:v>325.48822451416572</c:v>
                </c:pt>
                <c:pt idx="1386">
                  <c:v>325.48822451416572</c:v>
                </c:pt>
                <c:pt idx="1387">
                  <c:v>325.48822451416572</c:v>
                </c:pt>
                <c:pt idx="1388">
                  <c:v>325.48822451416572</c:v>
                </c:pt>
                <c:pt idx="1389">
                  <c:v>325.48822451416572</c:v>
                </c:pt>
                <c:pt idx="1390">
                  <c:v>325.48822451416572</c:v>
                </c:pt>
                <c:pt idx="1391">
                  <c:v>325.48822451416572</c:v>
                </c:pt>
                <c:pt idx="1392">
                  <c:v>325.48822451416572</c:v>
                </c:pt>
                <c:pt idx="1393">
                  <c:v>325.48822451416572</c:v>
                </c:pt>
                <c:pt idx="1394">
                  <c:v>325.48822451416572</c:v>
                </c:pt>
                <c:pt idx="1395">
                  <c:v>325.48822451416572</c:v>
                </c:pt>
                <c:pt idx="1396">
                  <c:v>325.48822451416572</c:v>
                </c:pt>
                <c:pt idx="1397">
                  <c:v>325.48822451416572</c:v>
                </c:pt>
                <c:pt idx="1398">
                  <c:v>325.48822451416572</c:v>
                </c:pt>
                <c:pt idx="1399">
                  <c:v>325.6736008202289</c:v>
                </c:pt>
                <c:pt idx="1400">
                  <c:v>326.12137631316557</c:v>
                </c:pt>
                <c:pt idx="1401">
                  <c:v>326.84142898072577</c:v>
                </c:pt>
                <c:pt idx="1402">
                  <c:v>328.18176334689974</c:v>
                </c:pt>
                <c:pt idx="1403">
                  <c:v>330.68172643558154</c:v>
                </c:pt>
                <c:pt idx="1404">
                  <c:v>334.12902899734428</c:v>
                </c:pt>
                <c:pt idx="1405">
                  <c:v>337.26233947855638</c:v>
                </c:pt>
                <c:pt idx="1406">
                  <c:v>338.97633078787277</c:v>
                </c:pt>
                <c:pt idx="1407">
                  <c:v>339.18725497699057</c:v>
                </c:pt>
                <c:pt idx="1408">
                  <c:v>339.18725497699057</c:v>
                </c:pt>
                <c:pt idx="1409">
                  <c:v>339.18725497699057</c:v>
                </c:pt>
                <c:pt idx="1410">
                  <c:v>339.18725497699057</c:v>
                </c:pt>
                <c:pt idx="1411">
                  <c:v>339.18725497699057</c:v>
                </c:pt>
                <c:pt idx="1412">
                  <c:v>339.18725497699057</c:v>
                </c:pt>
                <c:pt idx="1413">
                  <c:v>339.18725497699057</c:v>
                </c:pt>
                <c:pt idx="1414">
                  <c:v>339.18725497699057</c:v>
                </c:pt>
                <c:pt idx="1415">
                  <c:v>339.18725497699057</c:v>
                </c:pt>
                <c:pt idx="1416">
                  <c:v>339.18725497699057</c:v>
                </c:pt>
                <c:pt idx="1417">
                  <c:v>339.18725497699057</c:v>
                </c:pt>
                <c:pt idx="1418">
                  <c:v>339.18725497699057</c:v>
                </c:pt>
                <c:pt idx="1419">
                  <c:v>339.18725497699057</c:v>
                </c:pt>
                <c:pt idx="1420">
                  <c:v>339.18725497699057</c:v>
                </c:pt>
                <c:pt idx="1421">
                  <c:v>340.31937758495883</c:v>
                </c:pt>
                <c:pt idx="1422">
                  <c:v>341.56578365449428</c:v>
                </c:pt>
                <c:pt idx="1423">
                  <c:v>341.77713931803055</c:v>
                </c:pt>
                <c:pt idx="1424">
                  <c:v>341.77713931803055</c:v>
                </c:pt>
                <c:pt idx="1425">
                  <c:v>341.77713931803055</c:v>
                </c:pt>
                <c:pt idx="1426">
                  <c:v>341.77713931803055</c:v>
                </c:pt>
                <c:pt idx="1427">
                  <c:v>341.77713931803055</c:v>
                </c:pt>
                <c:pt idx="1428">
                  <c:v>341.77713931803055</c:v>
                </c:pt>
                <c:pt idx="1429">
                  <c:v>341.77713931803055</c:v>
                </c:pt>
                <c:pt idx="1430">
                  <c:v>342.62096449057333</c:v>
                </c:pt>
                <c:pt idx="1431">
                  <c:v>344.84849738576276</c:v>
                </c:pt>
                <c:pt idx="1432">
                  <c:v>347.91645954294103</c:v>
                </c:pt>
                <c:pt idx="1433">
                  <c:v>350.88785887080331</c:v>
                </c:pt>
                <c:pt idx="1434">
                  <c:v>352.89605079527479</c:v>
                </c:pt>
                <c:pt idx="1435">
                  <c:v>353.47071964107948</c:v>
                </c:pt>
                <c:pt idx="1436">
                  <c:v>353.47071964107948</c:v>
                </c:pt>
                <c:pt idx="1437">
                  <c:v>353.47071964107948</c:v>
                </c:pt>
                <c:pt idx="1438">
                  <c:v>353.47071964107948</c:v>
                </c:pt>
                <c:pt idx="1439">
                  <c:v>353.47071964107948</c:v>
                </c:pt>
                <c:pt idx="1440">
                  <c:v>353.47071964107948</c:v>
                </c:pt>
                <c:pt idx="1441">
                  <c:v>353.770116032884</c:v>
                </c:pt>
                <c:pt idx="1442">
                  <c:v>353.96216753097252</c:v>
                </c:pt>
                <c:pt idx="1443">
                  <c:v>353.96216753097252</c:v>
                </c:pt>
                <c:pt idx="1444">
                  <c:v>353.96216753097252</c:v>
                </c:pt>
                <c:pt idx="1445">
                  <c:v>353.96216753097252</c:v>
                </c:pt>
                <c:pt idx="1446">
                  <c:v>354.05390062556404</c:v>
                </c:pt>
                <c:pt idx="1447">
                  <c:v>354.83274837686434</c:v>
                </c:pt>
                <c:pt idx="1448">
                  <c:v>355.91931807418746</c:v>
                </c:pt>
                <c:pt idx="1449">
                  <c:v>356.6317105026485</c:v>
                </c:pt>
                <c:pt idx="1450">
                  <c:v>356.84990957035097</c:v>
                </c:pt>
                <c:pt idx="1451">
                  <c:v>356.87248209955368</c:v>
                </c:pt>
                <c:pt idx="1452">
                  <c:v>356.87248209955368</c:v>
                </c:pt>
                <c:pt idx="1453">
                  <c:v>356.87248209955368</c:v>
                </c:pt>
                <c:pt idx="1454">
                  <c:v>356.87248209955368</c:v>
                </c:pt>
                <c:pt idx="1455">
                  <c:v>356.87248209955368</c:v>
                </c:pt>
                <c:pt idx="1456">
                  <c:v>356.87248209955368</c:v>
                </c:pt>
                <c:pt idx="1457">
                  <c:v>356.87248209955368</c:v>
                </c:pt>
                <c:pt idx="1458">
                  <c:v>356.87248209955368</c:v>
                </c:pt>
                <c:pt idx="1459">
                  <c:v>356.87248209955368</c:v>
                </c:pt>
                <c:pt idx="1460">
                  <c:v>356.87248209955368</c:v>
                </c:pt>
                <c:pt idx="1461">
                  <c:v>356.87248209955368</c:v>
                </c:pt>
                <c:pt idx="1462">
                  <c:v>356.87248209955368</c:v>
                </c:pt>
                <c:pt idx="1463">
                  <c:v>356.87248209955368</c:v>
                </c:pt>
                <c:pt idx="1464">
                  <c:v>356.87248209955368</c:v>
                </c:pt>
                <c:pt idx="1465">
                  <c:v>356.87248209955368</c:v>
                </c:pt>
                <c:pt idx="1466">
                  <c:v>356.87248209955368</c:v>
                </c:pt>
                <c:pt idx="1467">
                  <c:v>356.87248209955368</c:v>
                </c:pt>
                <c:pt idx="1468">
                  <c:v>356.87248209955368</c:v>
                </c:pt>
                <c:pt idx="1469">
                  <c:v>356.87248209955368</c:v>
                </c:pt>
                <c:pt idx="1470">
                  <c:v>356.87248209955368</c:v>
                </c:pt>
                <c:pt idx="1471">
                  <c:v>356.87248209955368</c:v>
                </c:pt>
                <c:pt idx="1472">
                  <c:v>356.87248209955368</c:v>
                </c:pt>
                <c:pt idx="1473">
                  <c:v>356.87248209955368</c:v>
                </c:pt>
                <c:pt idx="1474">
                  <c:v>356.87248209955368</c:v>
                </c:pt>
                <c:pt idx="1475">
                  <c:v>356.87248209955368</c:v>
                </c:pt>
                <c:pt idx="1476">
                  <c:v>356.87248209955368</c:v>
                </c:pt>
                <c:pt idx="1477">
                  <c:v>356.87248209955368</c:v>
                </c:pt>
                <c:pt idx="1478">
                  <c:v>356.87248209955368</c:v>
                </c:pt>
                <c:pt idx="1479">
                  <c:v>356.87248209955368</c:v>
                </c:pt>
                <c:pt idx="1480">
                  <c:v>356.87248209955368</c:v>
                </c:pt>
                <c:pt idx="1481">
                  <c:v>356.87248209955368</c:v>
                </c:pt>
                <c:pt idx="1482">
                  <c:v>356.87248209955368</c:v>
                </c:pt>
                <c:pt idx="1483">
                  <c:v>356.87248209955368</c:v>
                </c:pt>
                <c:pt idx="1484">
                  <c:v>356.87248209955368</c:v>
                </c:pt>
                <c:pt idx="1485">
                  <c:v>356.87248209955368</c:v>
                </c:pt>
                <c:pt idx="1486">
                  <c:v>356.87248209955368</c:v>
                </c:pt>
                <c:pt idx="1487">
                  <c:v>356.87248209955368</c:v>
                </c:pt>
                <c:pt idx="1488">
                  <c:v>356.87248209955368</c:v>
                </c:pt>
                <c:pt idx="1489">
                  <c:v>356.87248209955368</c:v>
                </c:pt>
                <c:pt idx="1490">
                  <c:v>356.87248209955368</c:v>
                </c:pt>
                <c:pt idx="1491">
                  <c:v>356.87248209955368</c:v>
                </c:pt>
                <c:pt idx="1492">
                  <c:v>356.87248209955368</c:v>
                </c:pt>
                <c:pt idx="1493">
                  <c:v>356.87248209955368</c:v>
                </c:pt>
                <c:pt idx="1494">
                  <c:v>356.87248209955368</c:v>
                </c:pt>
                <c:pt idx="1495">
                  <c:v>356.87248209955368</c:v>
                </c:pt>
                <c:pt idx="1496">
                  <c:v>356.87248209955368</c:v>
                </c:pt>
                <c:pt idx="1497">
                  <c:v>356.87248209955368</c:v>
                </c:pt>
                <c:pt idx="1498">
                  <c:v>356.87248209955368</c:v>
                </c:pt>
                <c:pt idx="1499">
                  <c:v>356.87248209955368</c:v>
                </c:pt>
                <c:pt idx="1500">
                  <c:v>356.87248209955368</c:v>
                </c:pt>
                <c:pt idx="1501">
                  <c:v>356.87248209955368</c:v>
                </c:pt>
                <c:pt idx="1502">
                  <c:v>356.87248209955368</c:v>
                </c:pt>
                <c:pt idx="1503">
                  <c:v>356.87248209955368</c:v>
                </c:pt>
                <c:pt idx="1504">
                  <c:v>356.87248209955368</c:v>
                </c:pt>
                <c:pt idx="1505">
                  <c:v>356.87248209955368</c:v>
                </c:pt>
                <c:pt idx="1506">
                  <c:v>356.87248209955368</c:v>
                </c:pt>
                <c:pt idx="1507">
                  <c:v>356.87248209955368</c:v>
                </c:pt>
                <c:pt idx="1508">
                  <c:v>356.87248209955368</c:v>
                </c:pt>
                <c:pt idx="1509">
                  <c:v>356.87248209955368</c:v>
                </c:pt>
                <c:pt idx="1510">
                  <c:v>356.87248209955368</c:v>
                </c:pt>
                <c:pt idx="1511">
                  <c:v>356.87248209955368</c:v>
                </c:pt>
                <c:pt idx="1512">
                  <c:v>356.87248209955368</c:v>
                </c:pt>
                <c:pt idx="1513">
                  <c:v>356.87248209955368</c:v>
                </c:pt>
                <c:pt idx="1514">
                  <c:v>356.87248209955368</c:v>
                </c:pt>
                <c:pt idx="1515">
                  <c:v>356.87248209955368</c:v>
                </c:pt>
                <c:pt idx="1516">
                  <c:v>356.87248209955368</c:v>
                </c:pt>
                <c:pt idx="1517">
                  <c:v>356.87248209955368</c:v>
                </c:pt>
                <c:pt idx="1518">
                  <c:v>356.87248209955368</c:v>
                </c:pt>
                <c:pt idx="1519">
                  <c:v>356.87248209955368</c:v>
                </c:pt>
                <c:pt idx="1520">
                  <c:v>356.87248209955368</c:v>
                </c:pt>
                <c:pt idx="1521">
                  <c:v>356.87248209955368</c:v>
                </c:pt>
                <c:pt idx="1522">
                  <c:v>356.87248209955368</c:v>
                </c:pt>
                <c:pt idx="1523">
                  <c:v>356.87248209955368</c:v>
                </c:pt>
                <c:pt idx="1524">
                  <c:v>356.87248209955368</c:v>
                </c:pt>
                <c:pt idx="1525">
                  <c:v>356.87248209955368</c:v>
                </c:pt>
                <c:pt idx="1526">
                  <c:v>357.6008505431534</c:v>
                </c:pt>
                <c:pt idx="1527">
                  <c:v>358.68352903572725</c:v>
                </c:pt>
                <c:pt idx="1528">
                  <c:v>359.60099225630182</c:v>
                </c:pt>
                <c:pt idx="1529">
                  <c:v>360.01974567311385</c:v>
                </c:pt>
                <c:pt idx="1530">
                  <c:v>360.01974567311385</c:v>
                </c:pt>
                <c:pt idx="1531">
                  <c:v>360.01974567311385</c:v>
                </c:pt>
                <c:pt idx="1532">
                  <c:v>360.01974567311385</c:v>
                </c:pt>
                <c:pt idx="1533">
                  <c:v>360.01974567311385</c:v>
                </c:pt>
                <c:pt idx="1534">
                  <c:v>360.01974567311385</c:v>
                </c:pt>
                <c:pt idx="1535">
                  <c:v>360.01974567311385</c:v>
                </c:pt>
                <c:pt idx="1536">
                  <c:v>360.01974567311385</c:v>
                </c:pt>
                <c:pt idx="1537">
                  <c:v>360.01974567311385</c:v>
                </c:pt>
                <c:pt idx="1538">
                  <c:v>360.01974567311385</c:v>
                </c:pt>
                <c:pt idx="1539">
                  <c:v>360.01974567311385</c:v>
                </c:pt>
                <c:pt idx="1540">
                  <c:v>360.01974567311385</c:v>
                </c:pt>
                <c:pt idx="1541">
                  <c:v>360.01974567311385</c:v>
                </c:pt>
                <c:pt idx="1542">
                  <c:v>360.01974567311385</c:v>
                </c:pt>
                <c:pt idx="1543">
                  <c:v>360.01974567311385</c:v>
                </c:pt>
                <c:pt idx="1544">
                  <c:v>360.01974567311385</c:v>
                </c:pt>
                <c:pt idx="1545">
                  <c:v>360.01974567311385</c:v>
                </c:pt>
                <c:pt idx="1546">
                  <c:v>360.01974567311385</c:v>
                </c:pt>
                <c:pt idx="1547">
                  <c:v>360.01974567311385</c:v>
                </c:pt>
                <c:pt idx="1548">
                  <c:v>360.01974567311385</c:v>
                </c:pt>
                <c:pt idx="1549">
                  <c:v>360.01974567311385</c:v>
                </c:pt>
                <c:pt idx="1550">
                  <c:v>360.01974567311385</c:v>
                </c:pt>
                <c:pt idx="1551">
                  <c:v>360.01974567311385</c:v>
                </c:pt>
                <c:pt idx="1552">
                  <c:v>360.01974567311385</c:v>
                </c:pt>
                <c:pt idx="1553">
                  <c:v>360.01974567311385</c:v>
                </c:pt>
                <c:pt idx="1554">
                  <c:v>360.01974567311385</c:v>
                </c:pt>
                <c:pt idx="1555">
                  <c:v>360.01974567311385</c:v>
                </c:pt>
                <c:pt idx="1556">
                  <c:v>360.01974567311385</c:v>
                </c:pt>
                <c:pt idx="1557">
                  <c:v>360.01974567311385</c:v>
                </c:pt>
                <c:pt idx="1558">
                  <c:v>360.01974567311385</c:v>
                </c:pt>
                <c:pt idx="1559">
                  <c:v>360.01974567311385</c:v>
                </c:pt>
                <c:pt idx="1560">
                  <c:v>360.01974567311385</c:v>
                </c:pt>
                <c:pt idx="1561">
                  <c:v>360.01974567311385</c:v>
                </c:pt>
                <c:pt idx="1562">
                  <c:v>360.01974567311385</c:v>
                </c:pt>
                <c:pt idx="1563">
                  <c:v>360.01974567311385</c:v>
                </c:pt>
                <c:pt idx="1564">
                  <c:v>360.01974567311385</c:v>
                </c:pt>
                <c:pt idx="1565">
                  <c:v>360.01974567311385</c:v>
                </c:pt>
                <c:pt idx="1566">
                  <c:v>360.01974567311385</c:v>
                </c:pt>
                <c:pt idx="1567">
                  <c:v>360.01974567311385</c:v>
                </c:pt>
                <c:pt idx="1568">
                  <c:v>360.01974567311385</c:v>
                </c:pt>
                <c:pt idx="1569">
                  <c:v>360.01974567311385</c:v>
                </c:pt>
                <c:pt idx="1570">
                  <c:v>360.01974567311385</c:v>
                </c:pt>
                <c:pt idx="1571">
                  <c:v>360.01974567311385</c:v>
                </c:pt>
                <c:pt idx="1572">
                  <c:v>360.01974567311385</c:v>
                </c:pt>
                <c:pt idx="1573">
                  <c:v>360.01974567311385</c:v>
                </c:pt>
                <c:pt idx="1574">
                  <c:v>360.01974567311385</c:v>
                </c:pt>
                <c:pt idx="1575">
                  <c:v>360.01974567311385</c:v>
                </c:pt>
                <c:pt idx="1576">
                  <c:v>360.01974567311385</c:v>
                </c:pt>
                <c:pt idx="1577">
                  <c:v>360.01974567311385</c:v>
                </c:pt>
                <c:pt idx="1578">
                  <c:v>360.01974567311385</c:v>
                </c:pt>
                <c:pt idx="1579">
                  <c:v>360.01974567311385</c:v>
                </c:pt>
                <c:pt idx="1580">
                  <c:v>360.01974567311385</c:v>
                </c:pt>
                <c:pt idx="1581">
                  <c:v>360.01974567311385</c:v>
                </c:pt>
                <c:pt idx="1582">
                  <c:v>360.01974567311385</c:v>
                </c:pt>
                <c:pt idx="1583">
                  <c:v>360.01974567311385</c:v>
                </c:pt>
                <c:pt idx="1584">
                  <c:v>360.01974567311385</c:v>
                </c:pt>
                <c:pt idx="1585">
                  <c:v>360.01974567311385</c:v>
                </c:pt>
                <c:pt idx="1586">
                  <c:v>360.01974567311385</c:v>
                </c:pt>
                <c:pt idx="1587">
                  <c:v>360.01974567311385</c:v>
                </c:pt>
                <c:pt idx="1588">
                  <c:v>360.01974567311385</c:v>
                </c:pt>
                <c:pt idx="1589">
                  <c:v>360.01974567311385</c:v>
                </c:pt>
                <c:pt idx="1590">
                  <c:v>360.01974567311385</c:v>
                </c:pt>
                <c:pt idx="1591">
                  <c:v>360.01974567311385</c:v>
                </c:pt>
                <c:pt idx="1592">
                  <c:v>360.01974567311385</c:v>
                </c:pt>
                <c:pt idx="1593">
                  <c:v>360.01974567311385</c:v>
                </c:pt>
                <c:pt idx="1594">
                  <c:v>360.01974567311385</c:v>
                </c:pt>
                <c:pt idx="1595">
                  <c:v>360.01974567311385</c:v>
                </c:pt>
                <c:pt idx="1596">
                  <c:v>360.01974567311385</c:v>
                </c:pt>
                <c:pt idx="1597">
                  <c:v>360.01974567311385</c:v>
                </c:pt>
                <c:pt idx="1598">
                  <c:v>360.01974567311385</c:v>
                </c:pt>
                <c:pt idx="1599">
                  <c:v>360.01974567311385</c:v>
                </c:pt>
                <c:pt idx="1600">
                  <c:v>360.01974567311385</c:v>
                </c:pt>
                <c:pt idx="1601">
                  <c:v>360.01974567311385</c:v>
                </c:pt>
                <c:pt idx="1602">
                  <c:v>360.01974567311385</c:v>
                </c:pt>
                <c:pt idx="1603">
                  <c:v>360.01974567311385</c:v>
                </c:pt>
                <c:pt idx="1604">
                  <c:v>360.01974567311385</c:v>
                </c:pt>
                <c:pt idx="1605">
                  <c:v>360.01974567311385</c:v>
                </c:pt>
                <c:pt idx="1606">
                  <c:v>360.01974567311385</c:v>
                </c:pt>
                <c:pt idx="1607">
                  <c:v>360.01974567311385</c:v>
                </c:pt>
                <c:pt idx="1608">
                  <c:v>360.01974567311385</c:v>
                </c:pt>
                <c:pt idx="1609">
                  <c:v>360.01974567311385</c:v>
                </c:pt>
                <c:pt idx="1610">
                  <c:v>360.01974567311385</c:v>
                </c:pt>
                <c:pt idx="1611">
                  <c:v>360.01974567311385</c:v>
                </c:pt>
                <c:pt idx="1612">
                  <c:v>360.01974567311385</c:v>
                </c:pt>
                <c:pt idx="1613">
                  <c:v>360.01974567311385</c:v>
                </c:pt>
                <c:pt idx="1614">
                  <c:v>360.01974567311385</c:v>
                </c:pt>
                <c:pt idx="1615">
                  <c:v>360.01974567311385</c:v>
                </c:pt>
                <c:pt idx="1616">
                  <c:v>360.01974567311385</c:v>
                </c:pt>
                <c:pt idx="1617">
                  <c:v>360.01974567311385</c:v>
                </c:pt>
                <c:pt idx="1618">
                  <c:v>360.01974567311385</c:v>
                </c:pt>
                <c:pt idx="1619">
                  <c:v>360.01974567311385</c:v>
                </c:pt>
                <c:pt idx="1620">
                  <c:v>360.01974567311385</c:v>
                </c:pt>
                <c:pt idx="1621">
                  <c:v>360.01974567311385</c:v>
                </c:pt>
                <c:pt idx="1622">
                  <c:v>360.01974567311385</c:v>
                </c:pt>
                <c:pt idx="1623">
                  <c:v>360.01974567311385</c:v>
                </c:pt>
                <c:pt idx="1624">
                  <c:v>360.01974567311385</c:v>
                </c:pt>
                <c:pt idx="1625">
                  <c:v>360.01974567311385</c:v>
                </c:pt>
                <c:pt idx="1626">
                  <c:v>360.01974567311385</c:v>
                </c:pt>
                <c:pt idx="1627">
                  <c:v>360.01974567311385</c:v>
                </c:pt>
                <c:pt idx="1628">
                  <c:v>360.01974567311385</c:v>
                </c:pt>
                <c:pt idx="1629">
                  <c:v>360.01974567311385</c:v>
                </c:pt>
                <c:pt idx="1630">
                  <c:v>360.01974567311385</c:v>
                </c:pt>
                <c:pt idx="1631">
                  <c:v>360.01974567311385</c:v>
                </c:pt>
                <c:pt idx="1632">
                  <c:v>360.01974567311385</c:v>
                </c:pt>
                <c:pt idx="1633">
                  <c:v>360.01974567311385</c:v>
                </c:pt>
                <c:pt idx="1634">
                  <c:v>360.01974567311385</c:v>
                </c:pt>
                <c:pt idx="1635">
                  <c:v>360.01974567311385</c:v>
                </c:pt>
                <c:pt idx="1636">
                  <c:v>360.01974567311385</c:v>
                </c:pt>
                <c:pt idx="1637">
                  <c:v>360.01974567311385</c:v>
                </c:pt>
                <c:pt idx="1638">
                  <c:v>360.01974567311385</c:v>
                </c:pt>
                <c:pt idx="1639">
                  <c:v>360.01974567311385</c:v>
                </c:pt>
                <c:pt idx="1640">
                  <c:v>360.01974567311385</c:v>
                </c:pt>
                <c:pt idx="1641">
                  <c:v>360.01974567311385</c:v>
                </c:pt>
                <c:pt idx="1642">
                  <c:v>360.01974567311385</c:v>
                </c:pt>
                <c:pt idx="1643">
                  <c:v>360.01974567311385</c:v>
                </c:pt>
                <c:pt idx="1644">
                  <c:v>360.01974567311385</c:v>
                </c:pt>
                <c:pt idx="1645">
                  <c:v>360.01974567311385</c:v>
                </c:pt>
                <c:pt idx="1646">
                  <c:v>360.01974567311385</c:v>
                </c:pt>
                <c:pt idx="1647">
                  <c:v>360.01974567311385</c:v>
                </c:pt>
                <c:pt idx="1648">
                  <c:v>360.01974567311385</c:v>
                </c:pt>
                <c:pt idx="1649">
                  <c:v>360.01974567311385</c:v>
                </c:pt>
                <c:pt idx="1650">
                  <c:v>360.01974567311385</c:v>
                </c:pt>
                <c:pt idx="1651">
                  <c:v>360.01974567311385</c:v>
                </c:pt>
                <c:pt idx="1652">
                  <c:v>360.01974567311385</c:v>
                </c:pt>
                <c:pt idx="1653">
                  <c:v>360.01974567311385</c:v>
                </c:pt>
                <c:pt idx="1654">
                  <c:v>360.01974567311385</c:v>
                </c:pt>
                <c:pt idx="1655">
                  <c:v>360.01974567311385</c:v>
                </c:pt>
                <c:pt idx="1656">
                  <c:v>360.01974567311385</c:v>
                </c:pt>
                <c:pt idx="1657">
                  <c:v>360.01974567311385</c:v>
                </c:pt>
                <c:pt idx="1658">
                  <c:v>360.01974567311385</c:v>
                </c:pt>
                <c:pt idx="1659">
                  <c:v>360.01974567311385</c:v>
                </c:pt>
                <c:pt idx="1660">
                  <c:v>360.01974567311385</c:v>
                </c:pt>
                <c:pt idx="1661">
                  <c:v>360.01974567311385</c:v>
                </c:pt>
                <c:pt idx="1662">
                  <c:v>360.01974567311385</c:v>
                </c:pt>
                <c:pt idx="1663">
                  <c:v>360.01974567311385</c:v>
                </c:pt>
                <c:pt idx="1664">
                  <c:v>360.01974567311385</c:v>
                </c:pt>
                <c:pt idx="1665">
                  <c:v>360.01974567311385</c:v>
                </c:pt>
                <c:pt idx="1666">
                  <c:v>360.01974567311385</c:v>
                </c:pt>
                <c:pt idx="1667">
                  <c:v>360.01974567311385</c:v>
                </c:pt>
                <c:pt idx="1668">
                  <c:v>360.01974567311385</c:v>
                </c:pt>
                <c:pt idx="1669">
                  <c:v>360.01974567311385</c:v>
                </c:pt>
                <c:pt idx="1670">
                  <c:v>360.01974567311385</c:v>
                </c:pt>
                <c:pt idx="1671">
                  <c:v>360.01974567311385</c:v>
                </c:pt>
                <c:pt idx="1672">
                  <c:v>360.01974567311385</c:v>
                </c:pt>
                <c:pt idx="1673">
                  <c:v>360.01974567311385</c:v>
                </c:pt>
                <c:pt idx="1674">
                  <c:v>360.01974567311385</c:v>
                </c:pt>
                <c:pt idx="1675">
                  <c:v>360.01974567311385</c:v>
                </c:pt>
                <c:pt idx="1676">
                  <c:v>360.01974567311385</c:v>
                </c:pt>
                <c:pt idx="1677">
                  <c:v>360.01974567311385</c:v>
                </c:pt>
                <c:pt idx="1678">
                  <c:v>360.01974567311385</c:v>
                </c:pt>
                <c:pt idx="1679">
                  <c:v>360.01974567311385</c:v>
                </c:pt>
                <c:pt idx="1680">
                  <c:v>360.01974567311385</c:v>
                </c:pt>
                <c:pt idx="1681">
                  <c:v>360.01974567311385</c:v>
                </c:pt>
                <c:pt idx="1682">
                  <c:v>360.01974567311385</c:v>
                </c:pt>
                <c:pt idx="1683">
                  <c:v>360.01974567311385</c:v>
                </c:pt>
                <c:pt idx="1684">
                  <c:v>360.01974567311385</c:v>
                </c:pt>
                <c:pt idx="1685">
                  <c:v>360.01974567311385</c:v>
                </c:pt>
                <c:pt idx="1686">
                  <c:v>360.01974567311385</c:v>
                </c:pt>
                <c:pt idx="1687">
                  <c:v>360.01974567311385</c:v>
                </c:pt>
                <c:pt idx="1688">
                  <c:v>360.01974567311385</c:v>
                </c:pt>
                <c:pt idx="1689">
                  <c:v>360.01974567311385</c:v>
                </c:pt>
                <c:pt idx="1690">
                  <c:v>360.01974567311385</c:v>
                </c:pt>
                <c:pt idx="1691">
                  <c:v>360.01974567311385</c:v>
                </c:pt>
                <c:pt idx="1692">
                  <c:v>360.01974567311385</c:v>
                </c:pt>
                <c:pt idx="1693">
                  <c:v>360.01974567311385</c:v>
                </c:pt>
                <c:pt idx="1694">
                  <c:v>360.01974567311385</c:v>
                </c:pt>
                <c:pt idx="1695">
                  <c:v>360.01974567311385</c:v>
                </c:pt>
                <c:pt idx="1696">
                  <c:v>360.01974567311385</c:v>
                </c:pt>
                <c:pt idx="1697">
                  <c:v>360.01974567311385</c:v>
                </c:pt>
                <c:pt idx="1698">
                  <c:v>360.01974567311385</c:v>
                </c:pt>
                <c:pt idx="1699">
                  <c:v>360.01974567311385</c:v>
                </c:pt>
                <c:pt idx="1700">
                  <c:v>360.01974567311385</c:v>
                </c:pt>
                <c:pt idx="1701">
                  <c:v>360.01974567311385</c:v>
                </c:pt>
                <c:pt idx="1702">
                  <c:v>360.01974567311385</c:v>
                </c:pt>
                <c:pt idx="1703">
                  <c:v>360.01974567311385</c:v>
                </c:pt>
                <c:pt idx="1704">
                  <c:v>360.01974567311385</c:v>
                </c:pt>
                <c:pt idx="1705">
                  <c:v>360.01974567311385</c:v>
                </c:pt>
                <c:pt idx="1706">
                  <c:v>360.01974567311385</c:v>
                </c:pt>
                <c:pt idx="1707">
                  <c:v>360.01974567311385</c:v>
                </c:pt>
                <c:pt idx="1708">
                  <c:v>360.01974567311385</c:v>
                </c:pt>
                <c:pt idx="1709">
                  <c:v>360.01974567311385</c:v>
                </c:pt>
                <c:pt idx="1710">
                  <c:v>360.01974567311385</c:v>
                </c:pt>
                <c:pt idx="1711">
                  <c:v>360.01974567311385</c:v>
                </c:pt>
                <c:pt idx="1712">
                  <c:v>360.01974567311385</c:v>
                </c:pt>
                <c:pt idx="1713">
                  <c:v>360.01974567311385</c:v>
                </c:pt>
                <c:pt idx="1714">
                  <c:v>360.01974567311385</c:v>
                </c:pt>
                <c:pt idx="1715">
                  <c:v>360.01974567311385</c:v>
                </c:pt>
                <c:pt idx="1716">
                  <c:v>360.01974567311385</c:v>
                </c:pt>
                <c:pt idx="1717">
                  <c:v>360.01974567311385</c:v>
                </c:pt>
                <c:pt idx="1718">
                  <c:v>360.01974567311385</c:v>
                </c:pt>
                <c:pt idx="1719">
                  <c:v>360.01974567311385</c:v>
                </c:pt>
                <c:pt idx="1720">
                  <c:v>360.01974567311385</c:v>
                </c:pt>
                <c:pt idx="1721">
                  <c:v>360.01974567311385</c:v>
                </c:pt>
                <c:pt idx="1722">
                  <c:v>360.01974567311385</c:v>
                </c:pt>
                <c:pt idx="1723">
                  <c:v>360.01974567311385</c:v>
                </c:pt>
                <c:pt idx="1724">
                  <c:v>360.01974567311385</c:v>
                </c:pt>
                <c:pt idx="1725">
                  <c:v>360.01974567311385</c:v>
                </c:pt>
                <c:pt idx="1726">
                  <c:v>360.01974567311385</c:v>
                </c:pt>
                <c:pt idx="1727">
                  <c:v>360.01974567311385</c:v>
                </c:pt>
                <c:pt idx="1728">
                  <c:v>360.01974567311385</c:v>
                </c:pt>
                <c:pt idx="1729">
                  <c:v>360.01974567311385</c:v>
                </c:pt>
                <c:pt idx="1730">
                  <c:v>360.01974567311385</c:v>
                </c:pt>
                <c:pt idx="1731">
                  <c:v>360.01974567311385</c:v>
                </c:pt>
                <c:pt idx="1732">
                  <c:v>360.01974567311385</c:v>
                </c:pt>
                <c:pt idx="1733">
                  <c:v>360.01974567311385</c:v>
                </c:pt>
                <c:pt idx="1734">
                  <c:v>360.01974567311385</c:v>
                </c:pt>
                <c:pt idx="1735">
                  <c:v>360.01974567311385</c:v>
                </c:pt>
                <c:pt idx="1736">
                  <c:v>360.01974567311385</c:v>
                </c:pt>
                <c:pt idx="1737">
                  <c:v>360.01974567311385</c:v>
                </c:pt>
                <c:pt idx="1738">
                  <c:v>360.01974567311385</c:v>
                </c:pt>
                <c:pt idx="1739">
                  <c:v>360.01974567311385</c:v>
                </c:pt>
                <c:pt idx="1740">
                  <c:v>360.01974567311385</c:v>
                </c:pt>
                <c:pt idx="1741">
                  <c:v>360.01974567311385</c:v>
                </c:pt>
                <c:pt idx="1742">
                  <c:v>360.01974567311385</c:v>
                </c:pt>
                <c:pt idx="1743">
                  <c:v>360.01974567311385</c:v>
                </c:pt>
                <c:pt idx="1744">
                  <c:v>360.01974567311385</c:v>
                </c:pt>
                <c:pt idx="1745">
                  <c:v>360.01974567311385</c:v>
                </c:pt>
                <c:pt idx="1746">
                  <c:v>360.01974567311385</c:v>
                </c:pt>
                <c:pt idx="1747">
                  <c:v>360.01974567311385</c:v>
                </c:pt>
                <c:pt idx="1748">
                  <c:v>360.01974567311385</c:v>
                </c:pt>
                <c:pt idx="1749">
                  <c:v>360.01974567311385</c:v>
                </c:pt>
                <c:pt idx="1750">
                  <c:v>360.01974567311385</c:v>
                </c:pt>
                <c:pt idx="1751">
                  <c:v>360.01974567311385</c:v>
                </c:pt>
                <c:pt idx="1752">
                  <c:v>360.01974567311385</c:v>
                </c:pt>
                <c:pt idx="1753">
                  <c:v>360.01974567311385</c:v>
                </c:pt>
                <c:pt idx="1754">
                  <c:v>360.01974567311385</c:v>
                </c:pt>
                <c:pt idx="1755">
                  <c:v>360.01974567311385</c:v>
                </c:pt>
                <c:pt idx="1756">
                  <c:v>360.01974567311385</c:v>
                </c:pt>
                <c:pt idx="1757">
                  <c:v>360.01974567311385</c:v>
                </c:pt>
                <c:pt idx="1758">
                  <c:v>360.01974567311385</c:v>
                </c:pt>
                <c:pt idx="1759">
                  <c:v>360.01974567311385</c:v>
                </c:pt>
                <c:pt idx="1760">
                  <c:v>360.01974567311385</c:v>
                </c:pt>
                <c:pt idx="1761">
                  <c:v>360.01974567311385</c:v>
                </c:pt>
                <c:pt idx="1762">
                  <c:v>360.01974567311385</c:v>
                </c:pt>
                <c:pt idx="1763">
                  <c:v>360.01974567311385</c:v>
                </c:pt>
                <c:pt idx="1764">
                  <c:v>360.01974567311385</c:v>
                </c:pt>
                <c:pt idx="1765">
                  <c:v>360.01974567311385</c:v>
                </c:pt>
                <c:pt idx="1766">
                  <c:v>360.01974567311385</c:v>
                </c:pt>
                <c:pt idx="1767">
                  <c:v>360.01974567311385</c:v>
                </c:pt>
                <c:pt idx="1768">
                  <c:v>360.73346992863083</c:v>
                </c:pt>
                <c:pt idx="1769">
                  <c:v>362.4104251571593</c:v>
                </c:pt>
                <c:pt idx="1770">
                  <c:v>364.69977490246623</c:v>
                </c:pt>
                <c:pt idx="1771">
                  <c:v>367.18710731578045</c:v>
                </c:pt>
                <c:pt idx="1772">
                  <c:v>369.61245010674099</c:v>
                </c:pt>
                <c:pt idx="1773">
                  <c:v>371.78832880385181</c:v>
                </c:pt>
                <c:pt idx="1774">
                  <c:v>373.58604880279756</c:v>
                </c:pt>
                <c:pt idx="1775">
                  <c:v>375.08905644491296</c:v>
                </c:pt>
                <c:pt idx="1776">
                  <c:v>376.52919508371139</c:v>
                </c:pt>
                <c:pt idx="1777">
                  <c:v>378.13917142026577</c:v>
                </c:pt>
                <c:pt idx="1778">
                  <c:v>380.08501192102722</c:v>
                </c:pt>
                <c:pt idx="1779">
                  <c:v>382.35956787555625</c:v>
                </c:pt>
                <c:pt idx="1780">
                  <c:v>384.74089101005291</c:v>
                </c:pt>
                <c:pt idx="1781">
                  <c:v>386.93261226302883</c:v>
                </c:pt>
                <c:pt idx="1782">
                  <c:v>388.73413127471389</c:v>
                </c:pt>
                <c:pt idx="1783">
                  <c:v>390.08171466432498</c:v>
                </c:pt>
                <c:pt idx="1784">
                  <c:v>391.05437017379523</c:v>
                </c:pt>
                <c:pt idx="1785">
                  <c:v>391.81240998699633</c:v>
                </c:pt>
                <c:pt idx="1786">
                  <c:v>392.46884603217518</c:v>
                </c:pt>
                <c:pt idx="1787">
                  <c:v>393.08533316264982</c:v>
                </c:pt>
                <c:pt idx="1788">
                  <c:v>393.71995734893488</c:v>
                </c:pt>
                <c:pt idx="1789">
                  <c:v>394.41987971955496</c:v>
                </c:pt>
                <c:pt idx="1790">
                  <c:v>395.18976729145646</c:v>
                </c:pt>
                <c:pt idx="1791">
                  <c:v>395.97318162031428</c:v>
                </c:pt>
                <c:pt idx="1792">
                  <c:v>396.64520408423374</c:v>
                </c:pt>
                <c:pt idx="1793">
                  <c:v>397.15445792318872</c:v>
                </c:pt>
                <c:pt idx="1794">
                  <c:v>397.37552846436171</c:v>
                </c:pt>
                <c:pt idx="1795">
                  <c:v>397.37552846436171</c:v>
                </c:pt>
                <c:pt idx="1796">
                  <c:v>397.37552846436171</c:v>
                </c:pt>
                <c:pt idx="1797">
                  <c:v>397.37552846436171</c:v>
                </c:pt>
                <c:pt idx="1798">
                  <c:v>397.37552846436171</c:v>
                </c:pt>
                <c:pt idx="1799">
                  <c:v>397.37552846436171</c:v>
                </c:pt>
                <c:pt idx="1800">
                  <c:v>397.37552846436171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B5-4AA8-9E32-B1D471B2129B}"/>
            </c:ext>
          </c:extLst>
        </c:ser>
        <c:ser>
          <c:idx val="1"/>
          <c:order val="1"/>
          <c:tx>
            <c:strRef>
              <c:f>'Data table'!$AD$1</c:f>
              <c:strCache>
                <c:ptCount val="1"/>
                <c:pt idx="0">
                  <c:v>Cumulative sum of braking energy after losses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'Data table'!$G:$G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'Data table'!$AD$3:$AD$1803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0.34934536614110084</c:v>
                </c:pt>
                <c:pt idx="37">
                  <c:v>1.4258245975658879</c:v>
                </c:pt>
                <c:pt idx="38">
                  <c:v>2.6420657811418775</c:v>
                </c:pt>
                <c:pt idx="39">
                  <c:v>3.6415808866975197</c:v>
                </c:pt>
                <c:pt idx="40">
                  <c:v>4.6325337621051963</c:v>
                </c:pt>
                <c:pt idx="41">
                  <c:v>5.8943498437387403</c:v>
                </c:pt>
                <c:pt idx="42">
                  <c:v>7.1867882529328107</c:v>
                </c:pt>
                <c:pt idx="43">
                  <c:v>8.0294248558739731</c:v>
                </c:pt>
                <c:pt idx="44">
                  <c:v>8.3161650255006165</c:v>
                </c:pt>
                <c:pt idx="45">
                  <c:v>8.3297713944232026</c:v>
                </c:pt>
                <c:pt idx="46">
                  <c:v>8.3611155848862211</c:v>
                </c:pt>
                <c:pt idx="47">
                  <c:v>8.4207932287561444</c:v>
                </c:pt>
                <c:pt idx="48">
                  <c:v>8.4207932287561444</c:v>
                </c:pt>
                <c:pt idx="49">
                  <c:v>8.4207932287561444</c:v>
                </c:pt>
                <c:pt idx="50">
                  <c:v>8.4207932287561444</c:v>
                </c:pt>
                <c:pt idx="51">
                  <c:v>8.6682973565810517</c:v>
                </c:pt>
                <c:pt idx="52">
                  <c:v>8.994645553402222</c:v>
                </c:pt>
                <c:pt idx="53">
                  <c:v>9.1048274958891451</c:v>
                </c:pt>
                <c:pt idx="54">
                  <c:v>9.1048274958891451</c:v>
                </c:pt>
                <c:pt idx="55">
                  <c:v>9.1048274958891451</c:v>
                </c:pt>
                <c:pt idx="56">
                  <c:v>9.1048274958891451</c:v>
                </c:pt>
                <c:pt idx="57">
                  <c:v>9.1048274958891451</c:v>
                </c:pt>
                <c:pt idx="58">
                  <c:v>9.1048274958891451</c:v>
                </c:pt>
                <c:pt idx="59">
                  <c:v>9.1048274958891451</c:v>
                </c:pt>
                <c:pt idx="60">
                  <c:v>9.1048274958891451</c:v>
                </c:pt>
                <c:pt idx="61">
                  <c:v>9.1048274958891451</c:v>
                </c:pt>
                <c:pt idx="62">
                  <c:v>9.1048274958891451</c:v>
                </c:pt>
                <c:pt idx="63">
                  <c:v>9.1048274958891451</c:v>
                </c:pt>
                <c:pt idx="64">
                  <c:v>9.1048274958891451</c:v>
                </c:pt>
                <c:pt idx="65">
                  <c:v>9.1048274958891451</c:v>
                </c:pt>
                <c:pt idx="66">
                  <c:v>9.1048274958891451</c:v>
                </c:pt>
                <c:pt idx="67">
                  <c:v>9.1048274958891451</c:v>
                </c:pt>
                <c:pt idx="68">
                  <c:v>9.1048274958891451</c:v>
                </c:pt>
                <c:pt idx="69">
                  <c:v>9.1048274958891451</c:v>
                </c:pt>
                <c:pt idx="70">
                  <c:v>9.1048274958891451</c:v>
                </c:pt>
                <c:pt idx="71">
                  <c:v>9.1048274958891451</c:v>
                </c:pt>
                <c:pt idx="72">
                  <c:v>9.1048274958891451</c:v>
                </c:pt>
                <c:pt idx="73">
                  <c:v>9.1048274958891451</c:v>
                </c:pt>
                <c:pt idx="74">
                  <c:v>9.1048274958891451</c:v>
                </c:pt>
                <c:pt idx="75">
                  <c:v>9.1048274958891451</c:v>
                </c:pt>
                <c:pt idx="76">
                  <c:v>9.1048274958891451</c:v>
                </c:pt>
                <c:pt idx="77">
                  <c:v>9.1048274958891451</c:v>
                </c:pt>
                <c:pt idx="78">
                  <c:v>9.1048274958891451</c:v>
                </c:pt>
                <c:pt idx="79">
                  <c:v>9.1048274958891451</c:v>
                </c:pt>
                <c:pt idx="80">
                  <c:v>9.1048274958891451</c:v>
                </c:pt>
                <c:pt idx="81">
                  <c:v>9.1048274958891451</c:v>
                </c:pt>
                <c:pt idx="82">
                  <c:v>9.1048274958891451</c:v>
                </c:pt>
                <c:pt idx="83">
                  <c:v>9.1048274958891451</c:v>
                </c:pt>
                <c:pt idx="84">
                  <c:v>9.1048274958891451</c:v>
                </c:pt>
                <c:pt idx="85">
                  <c:v>9.1048274958891451</c:v>
                </c:pt>
                <c:pt idx="86">
                  <c:v>9.1048274958891451</c:v>
                </c:pt>
                <c:pt idx="87">
                  <c:v>9.1223648554321244</c:v>
                </c:pt>
                <c:pt idx="88">
                  <c:v>9.9845112391622841</c:v>
                </c:pt>
                <c:pt idx="89">
                  <c:v>11.717770320257772</c:v>
                </c:pt>
                <c:pt idx="90">
                  <c:v>13.57956419525533</c:v>
                </c:pt>
                <c:pt idx="91">
                  <c:v>14.917703640904808</c:v>
                </c:pt>
                <c:pt idx="92">
                  <c:v>15.623165881963439</c:v>
                </c:pt>
                <c:pt idx="93">
                  <c:v>16.046186196242061</c:v>
                </c:pt>
                <c:pt idx="94">
                  <c:v>16.438827349243564</c:v>
                </c:pt>
                <c:pt idx="95">
                  <c:v>16.741027615304716</c:v>
                </c:pt>
                <c:pt idx="96">
                  <c:v>16.883898039143958</c:v>
                </c:pt>
                <c:pt idx="97">
                  <c:v>16.941893222470249</c:v>
                </c:pt>
                <c:pt idx="98">
                  <c:v>16.963911627196591</c:v>
                </c:pt>
                <c:pt idx="99">
                  <c:v>16.963911627196591</c:v>
                </c:pt>
                <c:pt idx="100">
                  <c:v>16.963911627196591</c:v>
                </c:pt>
                <c:pt idx="101">
                  <c:v>16.963911627196591</c:v>
                </c:pt>
                <c:pt idx="102">
                  <c:v>16.963911627196591</c:v>
                </c:pt>
                <c:pt idx="103">
                  <c:v>16.963911627196591</c:v>
                </c:pt>
                <c:pt idx="104">
                  <c:v>16.963911627196591</c:v>
                </c:pt>
                <c:pt idx="105">
                  <c:v>16.963911627196591</c:v>
                </c:pt>
                <c:pt idx="106">
                  <c:v>16.963911627196591</c:v>
                </c:pt>
                <c:pt idx="107">
                  <c:v>16.963911627196591</c:v>
                </c:pt>
                <c:pt idx="108">
                  <c:v>16.963911627196591</c:v>
                </c:pt>
                <c:pt idx="109">
                  <c:v>16.963911627196591</c:v>
                </c:pt>
                <c:pt idx="110">
                  <c:v>16.963911627196591</c:v>
                </c:pt>
                <c:pt idx="111">
                  <c:v>16.963911627196591</c:v>
                </c:pt>
                <c:pt idx="112">
                  <c:v>16.963911627196591</c:v>
                </c:pt>
                <c:pt idx="113">
                  <c:v>16.963911627196591</c:v>
                </c:pt>
                <c:pt idx="114">
                  <c:v>16.963911627196591</c:v>
                </c:pt>
                <c:pt idx="115">
                  <c:v>16.963911627196591</c:v>
                </c:pt>
                <c:pt idx="116">
                  <c:v>16.963911627196591</c:v>
                </c:pt>
                <c:pt idx="117">
                  <c:v>16.963911627196591</c:v>
                </c:pt>
                <c:pt idx="118">
                  <c:v>16.963911627196591</c:v>
                </c:pt>
                <c:pt idx="119">
                  <c:v>16.963911627196591</c:v>
                </c:pt>
                <c:pt idx="120">
                  <c:v>16.963911627196591</c:v>
                </c:pt>
                <c:pt idx="121">
                  <c:v>16.963911627196591</c:v>
                </c:pt>
                <c:pt idx="122">
                  <c:v>16.963911627196591</c:v>
                </c:pt>
                <c:pt idx="123">
                  <c:v>16.963911627196591</c:v>
                </c:pt>
                <c:pt idx="124">
                  <c:v>16.963911627196591</c:v>
                </c:pt>
                <c:pt idx="125">
                  <c:v>16.963911627196591</c:v>
                </c:pt>
                <c:pt idx="126">
                  <c:v>16.963911627196591</c:v>
                </c:pt>
                <c:pt idx="127">
                  <c:v>16.963911627196591</c:v>
                </c:pt>
                <c:pt idx="128">
                  <c:v>16.963911627196591</c:v>
                </c:pt>
                <c:pt idx="129">
                  <c:v>16.963911627196591</c:v>
                </c:pt>
                <c:pt idx="130">
                  <c:v>16.963911627196591</c:v>
                </c:pt>
                <c:pt idx="131">
                  <c:v>16.963911627196591</c:v>
                </c:pt>
                <c:pt idx="132">
                  <c:v>16.963911627196591</c:v>
                </c:pt>
                <c:pt idx="133">
                  <c:v>16.963911627196591</c:v>
                </c:pt>
                <c:pt idx="134">
                  <c:v>16.963911627196591</c:v>
                </c:pt>
                <c:pt idx="135">
                  <c:v>16.963911627196591</c:v>
                </c:pt>
                <c:pt idx="136">
                  <c:v>16.963911627196591</c:v>
                </c:pt>
                <c:pt idx="137">
                  <c:v>16.963911627196591</c:v>
                </c:pt>
                <c:pt idx="138">
                  <c:v>16.963911627196591</c:v>
                </c:pt>
                <c:pt idx="139">
                  <c:v>16.963911627196591</c:v>
                </c:pt>
                <c:pt idx="140">
                  <c:v>16.963911627196591</c:v>
                </c:pt>
                <c:pt idx="141">
                  <c:v>16.963911627196591</c:v>
                </c:pt>
                <c:pt idx="142">
                  <c:v>16.963911627196591</c:v>
                </c:pt>
                <c:pt idx="143">
                  <c:v>16.963911627196591</c:v>
                </c:pt>
                <c:pt idx="144">
                  <c:v>16.963911627196591</c:v>
                </c:pt>
                <c:pt idx="145">
                  <c:v>16.963911627196591</c:v>
                </c:pt>
                <c:pt idx="146">
                  <c:v>16.963911627196591</c:v>
                </c:pt>
                <c:pt idx="147">
                  <c:v>16.963911627196591</c:v>
                </c:pt>
                <c:pt idx="148">
                  <c:v>16.963911627196591</c:v>
                </c:pt>
                <c:pt idx="149">
                  <c:v>16.963911627196591</c:v>
                </c:pt>
                <c:pt idx="150">
                  <c:v>16.963911627196591</c:v>
                </c:pt>
                <c:pt idx="151">
                  <c:v>17.704876071890514</c:v>
                </c:pt>
                <c:pt idx="152">
                  <c:v>19.16917961115599</c:v>
                </c:pt>
                <c:pt idx="153">
                  <c:v>20.61318697000678</c:v>
                </c:pt>
                <c:pt idx="154">
                  <c:v>21.446621975366078</c:v>
                </c:pt>
                <c:pt idx="155">
                  <c:v>21.638243130550567</c:v>
                </c:pt>
                <c:pt idx="156">
                  <c:v>21.638243130550567</c:v>
                </c:pt>
                <c:pt idx="157">
                  <c:v>21.638243130550567</c:v>
                </c:pt>
                <c:pt idx="158">
                  <c:v>21.638243130550567</c:v>
                </c:pt>
                <c:pt idx="159">
                  <c:v>21.638243130550567</c:v>
                </c:pt>
                <c:pt idx="160">
                  <c:v>21.638243130550567</c:v>
                </c:pt>
                <c:pt idx="161">
                  <c:v>21.638243130550567</c:v>
                </c:pt>
                <c:pt idx="162">
                  <c:v>21.638243130550567</c:v>
                </c:pt>
                <c:pt idx="163">
                  <c:v>21.638243130550567</c:v>
                </c:pt>
                <c:pt idx="164">
                  <c:v>21.638243130550567</c:v>
                </c:pt>
                <c:pt idx="165">
                  <c:v>21.638243130550567</c:v>
                </c:pt>
                <c:pt idx="166">
                  <c:v>21.638243130550567</c:v>
                </c:pt>
                <c:pt idx="167">
                  <c:v>21.638243130550567</c:v>
                </c:pt>
                <c:pt idx="168">
                  <c:v>21.638243130550567</c:v>
                </c:pt>
                <c:pt idx="169">
                  <c:v>21.638243130550567</c:v>
                </c:pt>
                <c:pt idx="170">
                  <c:v>21.638243130550567</c:v>
                </c:pt>
                <c:pt idx="171">
                  <c:v>22.511702005798341</c:v>
                </c:pt>
                <c:pt idx="172">
                  <c:v>24.087264095820018</c:v>
                </c:pt>
                <c:pt idx="173">
                  <c:v>25.440765003820097</c:v>
                </c:pt>
                <c:pt idx="174">
                  <c:v>25.973080922118282</c:v>
                </c:pt>
                <c:pt idx="175">
                  <c:v>25.973080922118282</c:v>
                </c:pt>
                <c:pt idx="176">
                  <c:v>25.973080922118282</c:v>
                </c:pt>
                <c:pt idx="177">
                  <c:v>25.973080922118282</c:v>
                </c:pt>
                <c:pt idx="178">
                  <c:v>25.973080922118282</c:v>
                </c:pt>
                <c:pt idx="179">
                  <c:v>25.973080922118282</c:v>
                </c:pt>
                <c:pt idx="180">
                  <c:v>25.973080922118282</c:v>
                </c:pt>
                <c:pt idx="181">
                  <c:v>25.973080922118282</c:v>
                </c:pt>
                <c:pt idx="182">
                  <c:v>26.086613905005937</c:v>
                </c:pt>
                <c:pt idx="183">
                  <c:v>26.62269034635996</c:v>
                </c:pt>
                <c:pt idx="184">
                  <c:v>27.350054554750141</c:v>
                </c:pt>
                <c:pt idx="185">
                  <c:v>28.016853539872958</c:v>
                </c:pt>
                <c:pt idx="186">
                  <c:v>28.515638949621973</c:v>
                </c:pt>
                <c:pt idx="187">
                  <c:v>28.849597408901957</c:v>
                </c:pt>
                <c:pt idx="188">
                  <c:v>29.061446762009417</c:v>
                </c:pt>
                <c:pt idx="189">
                  <c:v>29.177845708491759</c:v>
                </c:pt>
                <c:pt idx="190">
                  <c:v>29.224396886705254</c:v>
                </c:pt>
                <c:pt idx="191">
                  <c:v>29.224396886705254</c:v>
                </c:pt>
                <c:pt idx="192">
                  <c:v>29.224396886705254</c:v>
                </c:pt>
                <c:pt idx="193">
                  <c:v>29.224396886705254</c:v>
                </c:pt>
                <c:pt idx="194">
                  <c:v>29.224396886705254</c:v>
                </c:pt>
                <c:pt idx="195">
                  <c:v>29.224396886705254</c:v>
                </c:pt>
                <c:pt idx="196">
                  <c:v>29.224396886705254</c:v>
                </c:pt>
                <c:pt idx="197">
                  <c:v>29.224396886705254</c:v>
                </c:pt>
                <c:pt idx="198">
                  <c:v>29.224396886705254</c:v>
                </c:pt>
                <c:pt idx="199">
                  <c:v>29.224396886705254</c:v>
                </c:pt>
                <c:pt idx="200">
                  <c:v>29.224396886705254</c:v>
                </c:pt>
                <c:pt idx="201">
                  <c:v>29.224396886705254</c:v>
                </c:pt>
                <c:pt idx="202">
                  <c:v>29.224396886705254</c:v>
                </c:pt>
                <c:pt idx="203">
                  <c:v>29.224396886705254</c:v>
                </c:pt>
                <c:pt idx="204">
                  <c:v>29.224396886705254</c:v>
                </c:pt>
                <c:pt idx="205">
                  <c:v>29.224396886705254</c:v>
                </c:pt>
                <c:pt idx="206">
                  <c:v>29.224396886705254</c:v>
                </c:pt>
                <c:pt idx="207">
                  <c:v>29.224396886705254</c:v>
                </c:pt>
                <c:pt idx="208">
                  <c:v>29.224396886705254</c:v>
                </c:pt>
                <c:pt idx="209">
                  <c:v>29.224396886705254</c:v>
                </c:pt>
                <c:pt idx="210">
                  <c:v>29.224396886705254</c:v>
                </c:pt>
                <c:pt idx="211">
                  <c:v>29.224396886705254</c:v>
                </c:pt>
                <c:pt idx="212">
                  <c:v>29.224396886705254</c:v>
                </c:pt>
                <c:pt idx="213">
                  <c:v>29.224396886705254</c:v>
                </c:pt>
                <c:pt idx="214">
                  <c:v>29.224396886705254</c:v>
                </c:pt>
                <c:pt idx="215">
                  <c:v>29.224396886705254</c:v>
                </c:pt>
                <c:pt idx="216">
                  <c:v>29.224396886705254</c:v>
                </c:pt>
                <c:pt idx="217">
                  <c:v>29.224396886705254</c:v>
                </c:pt>
                <c:pt idx="218">
                  <c:v>29.224396886705254</c:v>
                </c:pt>
                <c:pt idx="219">
                  <c:v>29.224396886705254</c:v>
                </c:pt>
                <c:pt idx="220">
                  <c:v>29.224396886705254</c:v>
                </c:pt>
                <c:pt idx="221">
                  <c:v>29.224396886705254</c:v>
                </c:pt>
                <c:pt idx="222">
                  <c:v>29.224396886705254</c:v>
                </c:pt>
                <c:pt idx="223">
                  <c:v>29.224396886705254</c:v>
                </c:pt>
                <c:pt idx="224">
                  <c:v>29.224396886705254</c:v>
                </c:pt>
                <c:pt idx="225">
                  <c:v>29.224396886705254</c:v>
                </c:pt>
                <c:pt idx="226">
                  <c:v>29.224396886705254</c:v>
                </c:pt>
                <c:pt idx="227">
                  <c:v>29.224396886705254</c:v>
                </c:pt>
                <c:pt idx="228">
                  <c:v>29.224396886705254</c:v>
                </c:pt>
                <c:pt idx="229">
                  <c:v>29.224396886705254</c:v>
                </c:pt>
                <c:pt idx="230">
                  <c:v>29.224396886705254</c:v>
                </c:pt>
                <c:pt idx="231">
                  <c:v>29.224396886705254</c:v>
                </c:pt>
                <c:pt idx="232">
                  <c:v>29.224396886705254</c:v>
                </c:pt>
                <c:pt idx="233">
                  <c:v>29.729537125247422</c:v>
                </c:pt>
                <c:pt idx="234">
                  <c:v>30.215217609040142</c:v>
                </c:pt>
                <c:pt idx="235">
                  <c:v>30.244021873745702</c:v>
                </c:pt>
                <c:pt idx="236">
                  <c:v>30.244021873745702</c:v>
                </c:pt>
                <c:pt idx="237">
                  <c:v>30.244021873745702</c:v>
                </c:pt>
                <c:pt idx="238">
                  <c:v>30.627508931447213</c:v>
                </c:pt>
                <c:pt idx="239">
                  <c:v>31.654445029047402</c:v>
                </c:pt>
                <c:pt idx="240">
                  <c:v>32.80263114799245</c:v>
                </c:pt>
                <c:pt idx="241">
                  <c:v>33.751823538634042</c:v>
                </c:pt>
                <c:pt idx="242">
                  <c:v>34.686346369500811</c:v>
                </c:pt>
                <c:pt idx="243">
                  <c:v>35.61985251675646</c:v>
                </c:pt>
                <c:pt idx="244">
                  <c:v>36.610805392164139</c:v>
                </c:pt>
                <c:pt idx="245">
                  <c:v>37.872621473797679</c:v>
                </c:pt>
                <c:pt idx="246">
                  <c:v>39.165059882991748</c:v>
                </c:pt>
                <c:pt idx="247">
                  <c:v>40.007696485932918</c:v>
                </c:pt>
                <c:pt idx="248">
                  <c:v>40.294436655559558</c:v>
                </c:pt>
                <c:pt idx="249">
                  <c:v>40.308043024482146</c:v>
                </c:pt>
                <c:pt idx="250">
                  <c:v>40.33938721494517</c:v>
                </c:pt>
                <c:pt idx="251">
                  <c:v>40.399064858815088</c:v>
                </c:pt>
                <c:pt idx="252">
                  <c:v>40.399064858815088</c:v>
                </c:pt>
                <c:pt idx="253">
                  <c:v>40.399064858815088</c:v>
                </c:pt>
                <c:pt idx="254">
                  <c:v>40.399064858815088</c:v>
                </c:pt>
                <c:pt idx="255">
                  <c:v>40.548536763434996</c:v>
                </c:pt>
                <c:pt idx="256">
                  <c:v>40.576002018802335</c:v>
                </c:pt>
                <c:pt idx="257">
                  <c:v>40.576002018802335</c:v>
                </c:pt>
                <c:pt idx="258">
                  <c:v>40.576002018802335</c:v>
                </c:pt>
                <c:pt idx="259">
                  <c:v>40.576002018802335</c:v>
                </c:pt>
                <c:pt idx="260">
                  <c:v>40.576002018802335</c:v>
                </c:pt>
                <c:pt idx="261">
                  <c:v>40.576002018802335</c:v>
                </c:pt>
                <c:pt idx="262">
                  <c:v>40.576002018802335</c:v>
                </c:pt>
                <c:pt idx="263">
                  <c:v>40.576002018802335</c:v>
                </c:pt>
                <c:pt idx="264">
                  <c:v>40.576002018802335</c:v>
                </c:pt>
                <c:pt idx="265">
                  <c:v>40.576002018802335</c:v>
                </c:pt>
                <c:pt idx="266">
                  <c:v>40.576002018802335</c:v>
                </c:pt>
                <c:pt idx="267">
                  <c:v>40.576002018802335</c:v>
                </c:pt>
                <c:pt idx="268">
                  <c:v>40.576002018802335</c:v>
                </c:pt>
                <c:pt idx="269">
                  <c:v>40.576002018802335</c:v>
                </c:pt>
                <c:pt idx="270">
                  <c:v>40.576002018802335</c:v>
                </c:pt>
                <c:pt idx="271">
                  <c:v>40.576002018802335</c:v>
                </c:pt>
                <c:pt idx="272">
                  <c:v>40.576002018802335</c:v>
                </c:pt>
                <c:pt idx="273">
                  <c:v>40.977584764289332</c:v>
                </c:pt>
                <c:pt idx="274">
                  <c:v>42.105391656420075</c:v>
                </c:pt>
                <c:pt idx="275">
                  <c:v>43.52738827099914</c:v>
                </c:pt>
                <c:pt idx="276">
                  <c:v>45.089776554737</c:v>
                </c:pt>
                <c:pt idx="277">
                  <c:v>46.883205100662941</c:v>
                </c:pt>
                <c:pt idx="278">
                  <c:v>48.765527471746822</c:v>
                </c:pt>
                <c:pt idx="279">
                  <c:v>50.020470458713397</c:v>
                </c:pt>
                <c:pt idx="280">
                  <c:v>50.107045401027385</c:v>
                </c:pt>
                <c:pt idx="281">
                  <c:v>50.107045401027385</c:v>
                </c:pt>
                <c:pt idx="282">
                  <c:v>50.107045401027385</c:v>
                </c:pt>
                <c:pt idx="283">
                  <c:v>50.107045401027385</c:v>
                </c:pt>
                <c:pt idx="284">
                  <c:v>50.107045401027385</c:v>
                </c:pt>
                <c:pt idx="285">
                  <c:v>50.107045401027385</c:v>
                </c:pt>
                <c:pt idx="286">
                  <c:v>50.107045401027385</c:v>
                </c:pt>
                <c:pt idx="287">
                  <c:v>50.107045401027385</c:v>
                </c:pt>
                <c:pt idx="288">
                  <c:v>50.107045401027385</c:v>
                </c:pt>
                <c:pt idx="289">
                  <c:v>50.107045401027385</c:v>
                </c:pt>
                <c:pt idx="290">
                  <c:v>50.107045401027385</c:v>
                </c:pt>
                <c:pt idx="291">
                  <c:v>50.107045401027385</c:v>
                </c:pt>
                <c:pt idx="292">
                  <c:v>50.107045401027385</c:v>
                </c:pt>
                <c:pt idx="293">
                  <c:v>50.107045401027385</c:v>
                </c:pt>
                <c:pt idx="294">
                  <c:v>50.107045401027385</c:v>
                </c:pt>
                <c:pt idx="295">
                  <c:v>50.107045401027385</c:v>
                </c:pt>
                <c:pt idx="296">
                  <c:v>50.107045401027385</c:v>
                </c:pt>
                <c:pt idx="297">
                  <c:v>50.107045401027385</c:v>
                </c:pt>
                <c:pt idx="298">
                  <c:v>50.107045401027385</c:v>
                </c:pt>
                <c:pt idx="299">
                  <c:v>50.107045401027385</c:v>
                </c:pt>
                <c:pt idx="300">
                  <c:v>50.107045401027385</c:v>
                </c:pt>
                <c:pt idx="301">
                  <c:v>50.107045401027385</c:v>
                </c:pt>
                <c:pt idx="302">
                  <c:v>50.107045401027385</c:v>
                </c:pt>
                <c:pt idx="303">
                  <c:v>50.107045401027385</c:v>
                </c:pt>
                <c:pt idx="304">
                  <c:v>50.341701462606821</c:v>
                </c:pt>
                <c:pt idx="305">
                  <c:v>50.591825657731711</c:v>
                </c:pt>
                <c:pt idx="306">
                  <c:v>50.591825657731711</c:v>
                </c:pt>
                <c:pt idx="307">
                  <c:v>50.591825657731711</c:v>
                </c:pt>
                <c:pt idx="308">
                  <c:v>50.591825657731711</c:v>
                </c:pt>
                <c:pt idx="309">
                  <c:v>50.591825657731711</c:v>
                </c:pt>
                <c:pt idx="310">
                  <c:v>50.591825657731711</c:v>
                </c:pt>
                <c:pt idx="311">
                  <c:v>50.591825657731711</c:v>
                </c:pt>
                <c:pt idx="312">
                  <c:v>50.659980485119291</c:v>
                </c:pt>
                <c:pt idx="313">
                  <c:v>50.934833175242183</c:v>
                </c:pt>
                <c:pt idx="314">
                  <c:v>51.292242584627125</c:v>
                </c:pt>
                <c:pt idx="315">
                  <c:v>51.603032322183658</c:v>
                </c:pt>
                <c:pt idx="316">
                  <c:v>51.910153793150599</c:v>
                </c:pt>
                <c:pt idx="317">
                  <c:v>52.349374704365019</c:v>
                </c:pt>
                <c:pt idx="318">
                  <c:v>52.89189651345356</c:v>
                </c:pt>
                <c:pt idx="319">
                  <c:v>53.259105886877521</c:v>
                </c:pt>
                <c:pt idx="320">
                  <c:v>53.300225244690445</c:v>
                </c:pt>
                <c:pt idx="321">
                  <c:v>53.300225244690445</c:v>
                </c:pt>
                <c:pt idx="322">
                  <c:v>53.300225244690445</c:v>
                </c:pt>
                <c:pt idx="323">
                  <c:v>53.300225244690445</c:v>
                </c:pt>
                <c:pt idx="324">
                  <c:v>53.300225244690445</c:v>
                </c:pt>
                <c:pt idx="325">
                  <c:v>53.300225244690445</c:v>
                </c:pt>
                <c:pt idx="326">
                  <c:v>53.300225244690445</c:v>
                </c:pt>
                <c:pt idx="327">
                  <c:v>53.35523512101301</c:v>
                </c:pt>
                <c:pt idx="328">
                  <c:v>53.90437727843247</c:v>
                </c:pt>
                <c:pt idx="329">
                  <c:v>54.460681090180408</c:v>
                </c:pt>
                <c:pt idx="330">
                  <c:v>54.575636166242013</c:v>
                </c:pt>
                <c:pt idx="331">
                  <c:v>54.575636166242013</c:v>
                </c:pt>
                <c:pt idx="332">
                  <c:v>54.575636166242013</c:v>
                </c:pt>
                <c:pt idx="333">
                  <c:v>54.575636166242013</c:v>
                </c:pt>
                <c:pt idx="334">
                  <c:v>54.575636166242013</c:v>
                </c:pt>
                <c:pt idx="335">
                  <c:v>54.575636166242013</c:v>
                </c:pt>
                <c:pt idx="336">
                  <c:v>54.575636166242013</c:v>
                </c:pt>
                <c:pt idx="337">
                  <c:v>54.575636166242013</c:v>
                </c:pt>
                <c:pt idx="338">
                  <c:v>54.575636166242013</c:v>
                </c:pt>
                <c:pt idx="339">
                  <c:v>54.575636166242013</c:v>
                </c:pt>
                <c:pt idx="340">
                  <c:v>54.575636166242013</c:v>
                </c:pt>
                <c:pt idx="341">
                  <c:v>54.575636166242013</c:v>
                </c:pt>
                <c:pt idx="342">
                  <c:v>54.575636166242013</c:v>
                </c:pt>
                <c:pt idx="343">
                  <c:v>54.575636166242013</c:v>
                </c:pt>
                <c:pt idx="344">
                  <c:v>54.575636166242013</c:v>
                </c:pt>
                <c:pt idx="345">
                  <c:v>54.575636166242013</c:v>
                </c:pt>
                <c:pt idx="346">
                  <c:v>54.575636166242013</c:v>
                </c:pt>
                <c:pt idx="347">
                  <c:v>54.575636166242013</c:v>
                </c:pt>
                <c:pt idx="348">
                  <c:v>54.575636166242013</c:v>
                </c:pt>
                <c:pt idx="349">
                  <c:v>54.575636166242013</c:v>
                </c:pt>
                <c:pt idx="350">
                  <c:v>54.575636166242013</c:v>
                </c:pt>
                <c:pt idx="351">
                  <c:v>54.575636166242013</c:v>
                </c:pt>
                <c:pt idx="352">
                  <c:v>54.575636166242013</c:v>
                </c:pt>
                <c:pt idx="353">
                  <c:v>54.575636166242013</c:v>
                </c:pt>
                <c:pt idx="354">
                  <c:v>54.575636166242013</c:v>
                </c:pt>
                <c:pt idx="355">
                  <c:v>54.575636166242013</c:v>
                </c:pt>
                <c:pt idx="356">
                  <c:v>54.575636166242013</c:v>
                </c:pt>
                <c:pt idx="357">
                  <c:v>54.575636166242013</c:v>
                </c:pt>
                <c:pt idx="358">
                  <c:v>54.69079486454703</c:v>
                </c:pt>
                <c:pt idx="359">
                  <c:v>55.085824876034408</c:v>
                </c:pt>
                <c:pt idx="360">
                  <c:v>55.476772265670569</c:v>
                </c:pt>
                <c:pt idx="361">
                  <c:v>55.688348085010936</c:v>
                </c:pt>
                <c:pt idx="362">
                  <c:v>55.710410943437026</c:v>
                </c:pt>
                <c:pt idx="363">
                  <c:v>55.710410943437026</c:v>
                </c:pt>
                <c:pt idx="364">
                  <c:v>55.710410943437026</c:v>
                </c:pt>
                <c:pt idx="365">
                  <c:v>55.710410943437026</c:v>
                </c:pt>
                <c:pt idx="366">
                  <c:v>55.710410943437026</c:v>
                </c:pt>
                <c:pt idx="367">
                  <c:v>55.710410943437026</c:v>
                </c:pt>
                <c:pt idx="368">
                  <c:v>55.710410943437026</c:v>
                </c:pt>
                <c:pt idx="369">
                  <c:v>55.710410943437026</c:v>
                </c:pt>
                <c:pt idx="370">
                  <c:v>55.710410943437026</c:v>
                </c:pt>
                <c:pt idx="371">
                  <c:v>55.761607641086286</c:v>
                </c:pt>
                <c:pt idx="372">
                  <c:v>56.36619053211998</c:v>
                </c:pt>
                <c:pt idx="373">
                  <c:v>57.227121228121646</c:v>
                </c:pt>
                <c:pt idx="374">
                  <c:v>57.934913986867336</c:v>
                </c:pt>
                <c:pt idx="375">
                  <c:v>58.362982774141763</c:v>
                </c:pt>
                <c:pt idx="376">
                  <c:v>58.583900932273053</c:v>
                </c:pt>
                <c:pt idx="377">
                  <c:v>58.689138735571291</c:v>
                </c:pt>
                <c:pt idx="378">
                  <c:v>58.732843430752027</c:v>
                </c:pt>
                <c:pt idx="379">
                  <c:v>58.761105380467818</c:v>
                </c:pt>
                <c:pt idx="380">
                  <c:v>58.803279386892129</c:v>
                </c:pt>
                <c:pt idx="381">
                  <c:v>58.851246231002918</c:v>
                </c:pt>
                <c:pt idx="382">
                  <c:v>58.894359613190232</c:v>
                </c:pt>
                <c:pt idx="383">
                  <c:v>58.929639412441524</c:v>
                </c:pt>
                <c:pt idx="384">
                  <c:v>58.948246117552841</c:v>
                </c:pt>
                <c:pt idx="385">
                  <c:v>58.952041989014091</c:v>
                </c:pt>
                <c:pt idx="386">
                  <c:v>58.952041989014091</c:v>
                </c:pt>
                <c:pt idx="387">
                  <c:v>58.952041989014091</c:v>
                </c:pt>
                <c:pt idx="388">
                  <c:v>58.952041989014091</c:v>
                </c:pt>
                <c:pt idx="389">
                  <c:v>58.952041989014091</c:v>
                </c:pt>
                <c:pt idx="390">
                  <c:v>58.952041989014091</c:v>
                </c:pt>
                <c:pt idx="391">
                  <c:v>58.952041989014091</c:v>
                </c:pt>
                <c:pt idx="392">
                  <c:v>58.952041989014091</c:v>
                </c:pt>
                <c:pt idx="393">
                  <c:v>58.952041989014091</c:v>
                </c:pt>
                <c:pt idx="394">
                  <c:v>58.952041989014091</c:v>
                </c:pt>
                <c:pt idx="395">
                  <c:v>58.952041989014091</c:v>
                </c:pt>
                <c:pt idx="396">
                  <c:v>58.952041989014091</c:v>
                </c:pt>
                <c:pt idx="397">
                  <c:v>58.952041989014091</c:v>
                </c:pt>
                <c:pt idx="398">
                  <c:v>58.952041989014091</c:v>
                </c:pt>
                <c:pt idx="399">
                  <c:v>58.952041989014091</c:v>
                </c:pt>
                <c:pt idx="400">
                  <c:v>58.952041989014091</c:v>
                </c:pt>
                <c:pt idx="401">
                  <c:v>58.952041989014091</c:v>
                </c:pt>
                <c:pt idx="402">
                  <c:v>59.208072672908791</c:v>
                </c:pt>
                <c:pt idx="403">
                  <c:v>59.537031346362767</c:v>
                </c:pt>
                <c:pt idx="404">
                  <c:v>59.811088357312016</c:v>
                </c:pt>
                <c:pt idx="405">
                  <c:v>60.077359429692947</c:v>
                </c:pt>
                <c:pt idx="406">
                  <c:v>60.365551577473539</c:v>
                </c:pt>
                <c:pt idx="407">
                  <c:v>60.603851984868129</c:v>
                </c:pt>
                <c:pt idx="408">
                  <c:v>60.69367604868205</c:v>
                </c:pt>
                <c:pt idx="409">
                  <c:v>60.69367604868205</c:v>
                </c:pt>
                <c:pt idx="410">
                  <c:v>60.69367604868205</c:v>
                </c:pt>
                <c:pt idx="411">
                  <c:v>60.69367604868205</c:v>
                </c:pt>
                <c:pt idx="412">
                  <c:v>60.69367604868205</c:v>
                </c:pt>
                <c:pt idx="413">
                  <c:v>60.69367604868205</c:v>
                </c:pt>
                <c:pt idx="414">
                  <c:v>60.69367604868205</c:v>
                </c:pt>
                <c:pt idx="415">
                  <c:v>60.69367604868205</c:v>
                </c:pt>
                <c:pt idx="416">
                  <c:v>60.69367604868205</c:v>
                </c:pt>
                <c:pt idx="417">
                  <c:v>60.69367604868205</c:v>
                </c:pt>
                <c:pt idx="418">
                  <c:v>60.69367604868205</c:v>
                </c:pt>
                <c:pt idx="419">
                  <c:v>60.750250864265475</c:v>
                </c:pt>
                <c:pt idx="420">
                  <c:v>60.801767353435537</c:v>
                </c:pt>
                <c:pt idx="421">
                  <c:v>60.801767353435537</c:v>
                </c:pt>
                <c:pt idx="422">
                  <c:v>60.801767353435537</c:v>
                </c:pt>
                <c:pt idx="423">
                  <c:v>60.801767353435537</c:v>
                </c:pt>
                <c:pt idx="424">
                  <c:v>60.801767353435537</c:v>
                </c:pt>
                <c:pt idx="425">
                  <c:v>60.801767353435537</c:v>
                </c:pt>
                <c:pt idx="426">
                  <c:v>60.801767353435537</c:v>
                </c:pt>
                <c:pt idx="427">
                  <c:v>60.801767353435537</c:v>
                </c:pt>
                <c:pt idx="428">
                  <c:v>60.801767353435537</c:v>
                </c:pt>
                <c:pt idx="429">
                  <c:v>60.801767353435537</c:v>
                </c:pt>
                <c:pt idx="430">
                  <c:v>60.801767353435537</c:v>
                </c:pt>
                <c:pt idx="431">
                  <c:v>60.801767353435537</c:v>
                </c:pt>
                <c:pt idx="432">
                  <c:v>60.801767353435537</c:v>
                </c:pt>
                <c:pt idx="433">
                  <c:v>60.801767353435537</c:v>
                </c:pt>
                <c:pt idx="434">
                  <c:v>60.801767353435537</c:v>
                </c:pt>
                <c:pt idx="435">
                  <c:v>61.110143768630977</c:v>
                </c:pt>
                <c:pt idx="436">
                  <c:v>61.938633707124758</c:v>
                </c:pt>
                <c:pt idx="437">
                  <c:v>63.191824133243649</c:v>
                </c:pt>
                <c:pt idx="438">
                  <c:v>64.601607032899594</c:v>
                </c:pt>
                <c:pt idx="439">
                  <c:v>65.822840887638264</c:v>
                </c:pt>
                <c:pt idx="440">
                  <c:v>66.610319279433867</c:v>
                </c:pt>
                <c:pt idx="441">
                  <c:v>66.960922741070448</c:v>
                </c:pt>
                <c:pt idx="442">
                  <c:v>67.05936140415993</c:v>
                </c:pt>
                <c:pt idx="443">
                  <c:v>67.072331546667442</c:v>
                </c:pt>
                <c:pt idx="444">
                  <c:v>67.072331546667442</c:v>
                </c:pt>
                <c:pt idx="445">
                  <c:v>67.072331546667442</c:v>
                </c:pt>
                <c:pt idx="446">
                  <c:v>67.072331546667442</c:v>
                </c:pt>
                <c:pt idx="447">
                  <c:v>67.072331546667442</c:v>
                </c:pt>
                <c:pt idx="448">
                  <c:v>67.072331546667442</c:v>
                </c:pt>
                <c:pt idx="449">
                  <c:v>67.072331546667442</c:v>
                </c:pt>
                <c:pt idx="450">
                  <c:v>67.072331546667442</c:v>
                </c:pt>
                <c:pt idx="451">
                  <c:v>67.072331546667442</c:v>
                </c:pt>
                <c:pt idx="452">
                  <c:v>67.072331546667442</c:v>
                </c:pt>
                <c:pt idx="453">
                  <c:v>67.072331546667442</c:v>
                </c:pt>
                <c:pt idx="454">
                  <c:v>67.072331546667442</c:v>
                </c:pt>
                <c:pt idx="455">
                  <c:v>67.072331546667442</c:v>
                </c:pt>
                <c:pt idx="456">
                  <c:v>67.072331546667442</c:v>
                </c:pt>
                <c:pt idx="457">
                  <c:v>67.072331546667442</c:v>
                </c:pt>
                <c:pt idx="458">
                  <c:v>67.072331546667442</c:v>
                </c:pt>
                <c:pt idx="459">
                  <c:v>67.072331546667442</c:v>
                </c:pt>
                <c:pt idx="460">
                  <c:v>67.072331546667442</c:v>
                </c:pt>
                <c:pt idx="461">
                  <c:v>67.072331546667442</c:v>
                </c:pt>
                <c:pt idx="462">
                  <c:v>67.072331546667442</c:v>
                </c:pt>
                <c:pt idx="463">
                  <c:v>67.072331546667442</c:v>
                </c:pt>
                <c:pt idx="464">
                  <c:v>67.072331546667442</c:v>
                </c:pt>
                <c:pt idx="465">
                  <c:v>67.072331546667442</c:v>
                </c:pt>
                <c:pt idx="466">
                  <c:v>67.072331546667442</c:v>
                </c:pt>
                <c:pt idx="467">
                  <c:v>67.072331546667442</c:v>
                </c:pt>
                <c:pt idx="468">
                  <c:v>67.072331546667442</c:v>
                </c:pt>
                <c:pt idx="469">
                  <c:v>67.072331546667442</c:v>
                </c:pt>
                <c:pt idx="470">
                  <c:v>67.072331546667442</c:v>
                </c:pt>
                <c:pt idx="471">
                  <c:v>67.072331546667442</c:v>
                </c:pt>
                <c:pt idx="472">
                  <c:v>67.072331546667442</c:v>
                </c:pt>
                <c:pt idx="473">
                  <c:v>67.072331546667442</c:v>
                </c:pt>
                <c:pt idx="474">
                  <c:v>67.072331546667442</c:v>
                </c:pt>
                <c:pt idx="475">
                  <c:v>67.072331546667442</c:v>
                </c:pt>
                <c:pt idx="476">
                  <c:v>67.072331546667442</c:v>
                </c:pt>
                <c:pt idx="477">
                  <c:v>67.072331546667442</c:v>
                </c:pt>
                <c:pt idx="478">
                  <c:v>67.072331546667442</c:v>
                </c:pt>
                <c:pt idx="479">
                  <c:v>67.072331546667442</c:v>
                </c:pt>
                <c:pt idx="480">
                  <c:v>67.072331546667442</c:v>
                </c:pt>
                <c:pt idx="481">
                  <c:v>67.072331546667442</c:v>
                </c:pt>
                <c:pt idx="482">
                  <c:v>67.072331546667442</c:v>
                </c:pt>
                <c:pt idx="483">
                  <c:v>67.072331546667442</c:v>
                </c:pt>
                <c:pt idx="484">
                  <c:v>67.072331546667442</c:v>
                </c:pt>
                <c:pt idx="485">
                  <c:v>67.072331546667442</c:v>
                </c:pt>
                <c:pt idx="486">
                  <c:v>67.072331546667442</c:v>
                </c:pt>
                <c:pt idx="487">
                  <c:v>67.072331546667442</c:v>
                </c:pt>
                <c:pt idx="488">
                  <c:v>67.072331546667442</c:v>
                </c:pt>
                <c:pt idx="489">
                  <c:v>67.072331546667442</c:v>
                </c:pt>
                <c:pt idx="490">
                  <c:v>67.072331546667442</c:v>
                </c:pt>
                <c:pt idx="491">
                  <c:v>67.072331546667442</c:v>
                </c:pt>
                <c:pt idx="492">
                  <c:v>67.072331546667442</c:v>
                </c:pt>
                <c:pt idx="493">
                  <c:v>67.072331546667442</c:v>
                </c:pt>
                <c:pt idx="494">
                  <c:v>67.072331546667442</c:v>
                </c:pt>
                <c:pt idx="495">
                  <c:v>67.072331546667442</c:v>
                </c:pt>
                <c:pt idx="496">
                  <c:v>67.072331546667442</c:v>
                </c:pt>
                <c:pt idx="497">
                  <c:v>67.072331546667442</c:v>
                </c:pt>
                <c:pt idx="498">
                  <c:v>67.072331546667442</c:v>
                </c:pt>
                <c:pt idx="499">
                  <c:v>67.072331546667442</c:v>
                </c:pt>
                <c:pt idx="500">
                  <c:v>67.072331546667442</c:v>
                </c:pt>
                <c:pt idx="501">
                  <c:v>67.072331546667442</c:v>
                </c:pt>
                <c:pt idx="502">
                  <c:v>67.072331546667442</c:v>
                </c:pt>
                <c:pt idx="503">
                  <c:v>67.072331546667442</c:v>
                </c:pt>
                <c:pt idx="504">
                  <c:v>67.072331546667442</c:v>
                </c:pt>
                <c:pt idx="505">
                  <c:v>67.072331546667442</c:v>
                </c:pt>
                <c:pt idx="506">
                  <c:v>67.072331546667442</c:v>
                </c:pt>
                <c:pt idx="507">
                  <c:v>67.072331546667442</c:v>
                </c:pt>
                <c:pt idx="508">
                  <c:v>67.072331546667442</c:v>
                </c:pt>
                <c:pt idx="509">
                  <c:v>67.072331546667442</c:v>
                </c:pt>
                <c:pt idx="510">
                  <c:v>67.072331546667442</c:v>
                </c:pt>
                <c:pt idx="511">
                  <c:v>67.072331546667442</c:v>
                </c:pt>
                <c:pt idx="512">
                  <c:v>67.072331546667442</c:v>
                </c:pt>
                <c:pt idx="513">
                  <c:v>67.072331546667442</c:v>
                </c:pt>
                <c:pt idx="514">
                  <c:v>67.072331546667442</c:v>
                </c:pt>
                <c:pt idx="515">
                  <c:v>67.072331546667442</c:v>
                </c:pt>
                <c:pt idx="516">
                  <c:v>67.072331546667442</c:v>
                </c:pt>
                <c:pt idx="517">
                  <c:v>67.072331546667442</c:v>
                </c:pt>
                <c:pt idx="518">
                  <c:v>67.072331546667442</c:v>
                </c:pt>
                <c:pt idx="519">
                  <c:v>67.072331546667442</c:v>
                </c:pt>
                <c:pt idx="520">
                  <c:v>67.130342522755512</c:v>
                </c:pt>
                <c:pt idx="521">
                  <c:v>67.267837594658872</c:v>
                </c:pt>
                <c:pt idx="522">
                  <c:v>67.529010968830889</c:v>
                </c:pt>
                <c:pt idx="523">
                  <c:v>68.012438495855591</c:v>
                </c:pt>
                <c:pt idx="524">
                  <c:v>68.66426291370901</c:v>
                </c:pt>
                <c:pt idx="525">
                  <c:v>69.229698879437223</c:v>
                </c:pt>
                <c:pt idx="526">
                  <c:v>69.526416043702355</c:v>
                </c:pt>
                <c:pt idx="527">
                  <c:v>69.616716291664005</c:v>
                </c:pt>
                <c:pt idx="528">
                  <c:v>69.634263279796713</c:v>
                </c:pt>
                <c:pt idx="529">
                  <c:v>69.637142548644789</c:v>
                </c:pt>
                <c:pt idx="530">
                  <c:v>69.637142548644789</c:v>
                </c:pt>
                <c:pt idx="531">
                  <c:v>69.637142548644789</c:v>
                </c:pt>
                <c:pt idx="532">
                  <c:v>69.637142548644789</c:v>
                </c:pt>
                <c:pt idx="533">
                  <c:v>69.637142548644789</c:v>
                </c:pt>
                <c:pt idx="534">
                  <c:v>69.637142548644789</c:v>
                </c:pt>
                <c:pt idx="535">
                  <c:v>69.637142548644789</c:v>
                </c:pt>
                <c:pt idx="536">
                  <c:v>69.637142548644789</c:v>
                </c:pt>
                <c:pt idx="537">
                  <c:v>69.637142548644789</c:v>
                </c:pt>
                <c:pt idx="538">
                  <c:v>69.637142548644789</c:v>
                </c:pt>
                <c:pt idx="539">
                  <c:v>69.637142548644789</c:v>
                </c:pt>
                <c:pt idx="540">
                  <c:v>69.637142548644789</c:v>
                </c:pt>
                <c:pt idx="541">
                  <c:v>69.637142548644789</c:v>
                </c:pt>
                <c:pt idx="542">
                  <c:v>69.637142548644789</c:v>
                </c:pt>
                <c:pt idx="543">
                  <c:v>69.637142548644789</c:v>
                </c:pt>
                <c:pt idx="544">
                  <c:v>69.874355614479967</c:v>
                </c:pt>
                <c:pt idx="545">
                  <c:v>70.272016417468848</c:v>
                </c:pt>
                <c:pt idx="546">
                  <c:v>70.592481565370434</c:v>
                </c:pt>
                <c:pt idx="547">
                  <c:v>70.764101646004775</c:v>
                </c:pt>
                <c:pt idx="548">
                  <c:v>70.844234337654015</c:v>
                </c:pt>
                <c:pt idx="549">
                  <c:v>70.878984975298479</c:v>
                </c:pt>
                <c:pt idx="550">
                  <c:v>70.878984975298479</c:v>
                </c:pt>
                <c:pt idx="551">
                  <c:v>70.878984975298479</c:v>
                </c:pt>
                <c:pt idx="552">
                  <c:v>70.878984975298479</c:v>
                </c:pt>
                <c:pt idx="553">
                  <c:v>70.878984975298479</c:v>
                </c:pt>
                <c:pt idx="554">
                  <c:v>70.878984975298479</c:v>
                </c:pt>
                <c:pt idx="555">
                  <c:v>70.878984975298479</c:v>
                </c:pt>
                <c:pt idx="556">
                  <c:v>70.878984975298479</c:v>
                </c:pt>
                <c:pt idx="557">
                  <c:v>70.878984975298479</c:v>
                </c:pt>
                <c:pt idx="558">
                  <c:v>70.878984975298479</c:v>
                </c:pt>
                <c:pt idx="559">
                  <c:v>70.878984975298479</c:v>
                </c:pt>
                <c:pt idx="560">
                  <c:v>70.878984975298479</c:v>
                </c:pt>
                <c:pt idx="561">
                  <c:v>70.878984975298479</c:v>
                </c:pt>
                <c:pt idx="562">
                  <c:v>70.878984975298479</c:v>
                </c:pt>
                <c:pt idx="563">
                  <c:v>71.262931825017688</c:v>
                </c:pt>
                <c:pt idx="564">
                  <c:v>72.05181336826287</c:v>
                </c:pt>
                <c:pt idx="565">
                  <c:v>72.6534684704732</c:v>
                </c:pt>
                <c:pt idx="566">
                  <c:v>72.840503244847895</c:v>
                </c:pt>
                <c:pt idx="567">
                  <c:v>72.840503244847895</c:v>
                </c:pt>
                <c:pt idx="568">
                  <c:v>72.840503244847895</c:v>
                </c:pt>
                <c:pt idx="569">
                  <c:v>72.840503244847895</c:v>
                </c:pt>
                <c:pt idx="570">
                  <c:v>72.840503244847895</c:v>
                </c:pt>
                <c:pt idx="571">
                  <c:v>72.840503244847895</c:v>
                </c:pt>
                <c:pt idx="572">
                  <c:v>72.840503244847895</c:v>
                </c:pt>
                <c:pt idx="573">
                  <c:v>72.840503244847895</c:v>
                </c:pt>
                <c:pt idx="574">
                  <c:v>72.840503244847895</c:v>
                </c:pt>
                <c:pt idx="575">
                  <c:v>72.840503244847895</c:v>
                </c:pt>
                <c:pt idx="576">
                  <c:v>72.840503244847895</c:v>
                </c:pt>
                <c:pt idx="577">
                  <c:v>72.840503244847895</c:v>
                </c:pt>
                <c:pt idx="578">
                  <c:v>72.840503244847895</c:v>
                </c:pt>
                <c:pt idx="579">
                  <c:v>72.840503244847895</c:v>
                </c:pt>
                <c:pt idx="580">
                  <c:v>72.840503244847895</c:v>
                </c:pt>
                <c:pt idx="581">
                  <c:v>72.840503244847895</c:v>
                </c:pt>
                <c:pt idx="582">
                  <c:v>72.840503244847895</c:v>
                </c:pt>
                <c:pt idx="583">
                  <c:v>72.840503244847895</c:v>
                </c:pt>
                <c:pt idx="584">
                  <c:v>72.840503244847895</c:v>
                </c:pt>
                <c:pt idx="585">
                  <c:v>72.840503244847895</c:v>
                </c:pt>
                <c:pt idx="586">
                  <c:v>72.840503244847895</c:v>
                </c:pt>
                <c:pt idx="587">
                  <c:v>72.840503244847895</c:v>
                </c:pt>
                <c:pt idx="588">
                  <c:v>72.840503244847895</c:v>
                </c:pt>
                <c:pt idx="589">
                  <c:v>72.840503244847895</c:v>
                </c:pt>
                <c:pt idx="590">
                  <c:v>72.840503244847895</c:v>
                </c:pt>
                <c:pt idx="591">
                  <c:v>72.840503244847895</c:v>
                </c:pt>
                <c:pt idx="592">
                  <c:v>72.840503244847895</c:v>
                </c:pt>
                <c:pt idx="593">
                  <c:v>72.840503244847895</c:v>
                </c:pt>
                <c:pt idx="594">
                  <c:v>72.840503244847895</c:v>
                </c:pt>
                <c:pt idx="595">
                  <c:v>72.840503244847895</c:v>
                </c:pt>
                <c:pt idx="596">
                  <c:v>72.840503244847895</c:v>
                </c:pt>
                <c:pt idx="597">
                  <c:v>72.840503244847895</c:v>
                </c:pt>
                <c:pt idx="598">
                  <c:v>72.840503244847895</c:v>
                </c:pt>
                <c:pt idx="599">
                  <c:v>72.840503244847895</c:v>
                </c:pt>
                <c:pt idx="600">
                  <c:v>72.840503244847895</c:v>
                </c:pt>
                <c:pt idx="601">
                  <c:v>72.840503244847895</c:v>
                </c:pt>
                <c:pt idx="602">
                  <c:v>72.840503244847895</c:v>
                </c:pt>
                <c:pt idx="603">
                  <c:v>72.840503244847895</c:v>
                </c:pt>
                <c:pt idx="604">
                  <c:v>72.840503244847895</c:v>
                </c:pt>
                <c:pt idx="605">
                  <c:v>72.840503244847895</c:v>
                </c:pt>
                <c:pt idx="606">
                  <c:v>72.840503244847895</c:v>
                </c:pt>
                <c:pt idx="607">
                  <c:v>72.840503244847895</c:v>
                </c:pt>
                <c:pt idx="608">
                  <c:v>72.840503244847895</c:v>
                </c:pt>
                <c:pt idx="609">
                  <c:v>72.840503244847895</c:v>
                </c:pt>
                <c:pt idx="610">
                  <c:v>72.840503244847895</c:v>
                </c:pt>
                <c:pt idx="611">
                  <c:v>72.840503244847895</c:v>
                </c:pt>
                <c:pt idx="612">
                  <c:v>72.840503244847895</c:v>
                </c:pt>
                <c:pt idx="613">
                  <c:v>72.840503244847895</c:v>
                </c:pt>
                <c:pt idx="614">
                  <c:v>72.840503244847895</c:v>
                </c:pt>
                <c:pt idx="615">
                  <c:v>72.840503244847895</c:v>
                </c:pt>
                <c:pt idx="616">
                  <c:v>72.840503244847895</c:v>
                </c:pt>
                <c:pt idx="617">
                  <c:v>72.840503244847895</c:v>
                </c:pt>
                <c:pt idx="618">
                  <c:v>72.840503244847895</c:v>
                </c:pt>
                <c:pt idx="619">
                  <c:v>72.840503244847895</c:v>
                </c:pt>
                <c:pt idx="620">
                  <c:v>72.840503244847895</c:v>
                </c:pt>
                <c:pt idx="621">
                  <c:v>72.840503244847895</c:v>
                </c:pt>
                <c:pt idx="622">
                  <c:v>72.840503244847895</c:v>
                </c:pt>
                <c:pt idx="623">
                  <c:v>72.840503244847895</c:v>
                </c:pt>
                <c:pt idx="624">
                  <c:v>72.840503244847895</c:v>
                </c:pt>
                <c:pt idx="625">
                  <c:v>72.840503244847895</c:v>
                </c:pt>
                <c:pt idx="626">
                  <c:v>72.840503244847895</c:v>
                </c:pt>
                <c:pt idx="627">
                  <c:v>72.840503244847895</c:v>
                </c:pt>
                <c:pt idx="628">
                  <c:v>72.840503244847895</c:v>
                </c:pt>
                <c:pt idx="629">
                  <c:v>72.840503244847895</c:v>
                </c:pt>
                <c:pt idx="630">
                  <c:v>72.840503244847895</c:v>
                </c:pt>
                <c:pt idx="631">
                  <c:v>72.840503244847895</c:v>
                </c:pt>
                <c:pt idx="632">
                  <c:v>72.840503244847895</c:v>
                </c:pt>
                <c:pt idx="633">
                  <c:v>72.840503244847895</c:v>
                </c:pt>
                <c:pt idx="634">
                  <c:v>72.840503244847895</c:v>
                </c:pt>
                <c:pt idx="635">
                  <c:v>72.840503244847895</c:v>
                </c:pt>
                <c:pt idx="636">
                  <c:v>72.840503244847895</c:v>
                </c:pt>
                <c:pt idx="637">
                  <c:v>72.840503244847895</c:v>
                </c:pt>
                <c:pt idx="638">
                  <c:v>72.840503244847895</c:v>
                </c:pt>
                <c:pt idx="639">
                  <c:v>72.840503244847895</c:v>
                </c:pt>
                <c:pt idx="640">
                  <c:v>72.840503244847895</c:v>
                </c:pt>
                <c:pt idx="641">
                  <c:v>72.840503244847895</c:v>
                </c:pt>
                <c:pt idx="642">
                  <c:v>72.840503244847895</c:v>
                </c:pt>
                <c:pt idx="643">
                  <c:v>72.840503244847895</c:v>
                </c:pt>
                <c:pt idx="644">
                  <c:v>72.840503244847895</c:v>
                </c:pt>
                <c:pt idx="645">
                  <c:v>72.840503244847895</c:v>
                </c:pt>
                <c:pt idx="646">
                  <c:v>72.840503244847895</c:v>
                </c:pt>
                <c:pt idx="647">
                  <c:v>72.840503244847895</c:v>
                </c:pt>
                <c:pt idx="648">
                  <c:v>72.840503244847895</c:v>
                </c:pt>
                <c:pt idx="649">
                  <c:v>72.840503244847895</c:v>
                </c:pt>
                <c:pt idx="650">
                  <c:v>72.840503244847895</c:v>
                </c:pt>
                <c:pt idx="651">
                  <c:v>73.156196080744877</c:v>
                </c:pt>
                <c:pt idx="652">
                  <c:v>73.861164569236976</c:v>
                </c:pt>
                <c:pt idx="653">
                  <c:v>74.804094435531169</c:v>
                </c:pt>
                <c:pt idx="654">
                  <c:v>76.342629162319909</c:v>
                </c:pt>
                <c:pt idx="655">
                  <c:v>78.451676738596959</c:v>
                </c:pt>
                <c:pt idx="656">
                  <c:v>80.409833398127645</c:v>
                </c:pt>
                <c:pt idx="657">
                  <c:v>81.723114523693241</c:v>
                </c:pt>
                <c:pt idx="658">
                  <c:v>82.772265706897628</c:v>
                </c:pt>
                <c:pt idx="659">
                  <c:v>84.238893039414435</c:v>
                </c:pt>
                <c:pt idx="660">
                  <c:v>86.150219700073563</c:v>
                </c:pt>
                <c:pt idx="661">
                  <c:v>87.992975190588027</c:v>
                </c:pt>
                <c:pt idx="662">
                  <c:v>89.252751072639384</c:v>
                </c:pt>
                <c:pt idx="663">
                  <c:v>89.790529714856078</c:v>
                </c:pt>
                <c:pt idx="664">
                  <c:v>89.862458679337848</c:v>
                </c:pt>
                <c:pt idx="665">
                  <c:v>89.862458679337848</c:v>
                </c:pt>
                <c:pt idx="666">
                  <c:v>89.862458679337848</c:v>
                </c:pt>
                <c:pt idx="667">
                  <c:v>89.862458679337848</c:v>
                </c:pt>
                <c:pt idx="668">
                  <c:v>89.862458679337848</c:v>
                </c:pt>
                <c:pt idx="669">
                  <c:v>89.862458679337848</c:v>
                </c:pt>
                <c:pt idx="670">
                  <c:v>89.862458679337848</c:v>
                </c:pt>
                <c:pt idx="671">
                  <c:v>89.862458679337848</c:v>
                </c:pt>
                <c:pt idx="672">
                  <c:v>89.862458679337848</c:v>
                </c:pt>
                <c:pt idx="673">
                  <c:v>89.862458679337848</c:v>
                </c:pt>
                <c:pt idx="674">
                  <c:v>89.862458679337848</c:v>
                </c:pt>
                <c:pt idx="675">
                  <c:v>89.862458679337848</c:v>
                </c:pt>
                <c:pt idx="676">
                  <c:v>89.862458679337848</c:v>
                </c:pt>
                <c:pt idx="677">
                  <c:v>90.222653465066671</c:v>
                </c:pt>
                <c:pt idx="678">
                  <c:v>91.561619740675468</c:v>
                </c:pt>
                <c:pt idx="679">
                  <c:v>93.378441869356521</c:v>
                </c:pt>
                <c:pt idx="680">
                  <c:v>95.235299674283198</c:v>
                </c:pt>
                <c:pt idx="681">
                  <c:v>96.57395685641815</c:v>
                </c:pt>
                <c:pt idx="682">
                  <c:v>97.24723169099488</c:v>
                </c:pt>
                <c:pt idx="683">
                  <c:v>97.528679101374323</c:v>
                </c:pt>
                <c:pt idx="684">
                  <c:v>97.528679101374323</c:v>
                </c:pt>
                <c:pt idx="685">
                  <c:v>97.528679101374323</c:v>
                </c:pt>
                <c:pt idx="686">
                  <c:v>97.528679101374323</c:v>
                </c:pt>
                <c:pt idx="687">
                  <c:v>97.528679101374323</c:v>
                </c:pt>
                <c:pt idx="688">
                  <c:v>97.528679101374323</c:v>
                </c:pt>
                <c:pt idx="689">
                  <c:v>97.528679101374323</c:v>
                </c:pt>
                <c:pt idx="690">
                  <c:v>97.528679101374323</c:v>
                </c:pt>
                <c:pt idx="691">
                  <c:v>97.528679101374323</c:v>
                </c:pt>
                <c:pt idx="692">
                  <c:v>97.528679101374323</c:v>
                </c:pt>
                <c:pt idx="693">
                  <c:v>97.528679101374323</c:v>
                </c:pt>
                <c:pt idx="694">
                  <c:v>97.528679101374323</c:v>
                </c:pt>
                <c:pt idx="695">
                  <c:v>97.75618801063068</c:v>
                </c:pt>
                <c:pt idx="696">
                  <c:v>98.82733275225867</c:v>
                </c:pt>
                <c:pt idx="697">
                  <c:v>99.85934232684312</c:v>
                </c:pt>
                <c:pt idx="698">
                  <c:v>100.52067868150999</c:v>
                </c:pt>
                <c:pt idx="699">
                  <c:v>100.8049766397056</c:v>
                </c:pt>
                <c:pt idx="700">
                  <c:v>100.8049766397056</c:v>
                </c:pt>
                <c:pt idx="701">
                  <c:v>100.8049766397056</c:v>
                </c:pt>
                <c:pt idx="702">
                  <c:v>100.8049766397056</c:v>
                </c:pt>
                <c:pt idx="703">
                  <c:v>100.8049766397056</c:v>
                </c:pt>
                <c:pt idx="704">
                  <c:v>100.89634952727326</c:v>
                </c:pt>
                <c:pt idx="705">
                  <c:v>101.29270424793347</c:v>
                </c:pt>
                <c:pt idx="706">
                  <c:v>101.80334722516635</c:v>
                </c:pt>
                <c:pt idx="707">
                  <c:v>102.14519431685959</c:v>
                </c:pt>
                <c:pt idx="708">
                  <c:v>102.14519431685959</c:v>
                </c:pt>
                <c:pt idx="709">
                  <c:v>102.14519431685959</c:v>
                </c:pt>
                <c:pt idx="710">
                  <c:v>102.14519431685959</c:v>
                </c:pt>
                <c:pt idx="711">
                  <c:v>102.14519431685959</c:v>
                </c:pt>
                <c:pt idx="712">
                  <c:v>102.14519431685959</c:v>
                </c:pt>
                <c:pt idx="713">
                  <c:v>102.15152962332502</c:v>
                </c:pt>
                <c:pt idx="714">
                  <c:v>102.79719923973649</c:v>
                </c:pt>
                <c:pt idx="715">
                  <c:v>103.59037973639522</c:v>
                </c:pt>
                <c:pt idx="716">
                  <c:v>103.93057171206858</c:v>
                </c:pt>
                <c:pt idx="717">
                  <c:v>103.93057171206858</c:v>
                </c:pt>
                <c:pt idx="718">
                  <c:v>103.93057171206858</c:v>
                </c:pt>
                <c:pt idx="719">
                  <c:v>103.93057171206858</c:v>
                </c:pt>
                <c:pt idx="720">
                  <c:v>103.93057171206858</c:v>
                </c:pt>
                <c:pt idx="721">
                  <c:v>103.93057171206858</c:v>
                </c:pt>
                <c:pt idx="722">
                  <c:v>103.93057171206858</c:v>
                </c:pt>
                <c:pt idx="723">
                  <c:v>103.93057171206858</c:v>
                </c:pt>
                <c:pt idx="724">
                  <c:v>103.93057171206858</c:v>
                </c:pt>
                <c:pt idx="725">
                  <c:v>103.93057171206858</c:v>
                </c:pt>
                <c:pt idx="726">
                  <c:v>103.93057171206858</c:v>
                </c:pt>
                <c:pt idx="727">
                  <c:v>103.93057171206858</c:v>
                </c:pt>
                <c:pt idx="728">
                  <c:v>103.93057171206858</c:v>
                </c:pt>
                <c:pt idx="729">
                  <c:v>103.93057171206858</c:v>
                </c:pt>
                <c:pt idx="730">
                  <c:v>103.93057171206858</c:v>
                </c:pt>
                <c:pt idx="731">
                  <c:v>103.93057171206858</c:v>
                </c:pt>
                <c:pt idx="732">
                  <c:v>103.93057171206858</c:v>
                </c:pt>
                <c:pt idx="733">
                  <c:v>103.93057171206858</c:v>
                </c:pt>
                <c:pt idx="734">
                  <c:v>103.93057171206858</c:v>
                </c:pt>
                <c:pt idx="735">
                  <c:v>103.93057171206858</c:v>
                </c:pt>
                <c:pt idx="736">
                  <c:v>103.93057171206858</c:v>
                </c:pt>
                <c:pt idx="737">
                  <c:v>103.93057171206858</c:v>
                </c:pt>
                <c:pt idx="738">
                  <c:v>103.93057171206858</c:v>
                </c:pt>
                <c:pt idx="739">
                  <c:v>103.93057171206858</c:v>
                </c:pt>
                <c:pt idx="740">
                  <c:v>103.93057171206858</c:v>
                </c:pt>
                <c:pt idx="741">
                  <c:v>103.93057171206858</c:v>
                </c:pt>
                <c:pt idx="742">
                  <c:v>103.93057171206858</c:v>
                </c:pt>
                <c:pt idx="743">
                  <c:v>103.93057171206858</c:v>
                </c:pt>
                <c:pt idx="744">
                  <c:v>103.93057171206858</c:v>
                </c:pt>
                <c:pt idx="745">
                  <c:v>103.93057171206858</c:v>
                </c:pt>
                <c:pt idx="746">
                  <c:v>103.93057171206858</c:v>
                </c:pt>
                <c:pt idx="747">
                  <c:v>103.93057171206858</c:v>
                </c:pt>
                <c:pt idx="748">
                  <c:v>103.93057171206858</c:v>
                </c:pt>
                <c:pt idx="749">
                  <c:v>103.93057171206858</c:v>
                </c:pt>
                <c:pt idx="750">
                  <c:v>103.93057171206858</c:v>
                </c:pt>
                <c:pt idx="751">
                  <c:v>103.93057171206858</c:v>
                </c:pt>
                <c:pt idx="752">
                  <c:v>103.93057171206858</c:v>
                </c:pt>
                <c:pt idx="753">
                  <c:v>103.93057171206858</c:v>
                </c:pt>
                <c:pt idx="754">
                  <c:v>103.93057171206858</c:v>
                </c:pt>
                <c:pt idx="755">
                  <c:v>104.2580271753299</c:v>
                </c:pt>
                <c:pt idx="756">
                  <c:v>105.55082623289653</c:v>
                </c:pt>
                <c:pt idx="757">
                  <c:v>107.83358622123158</c:v>
                </c:pt>
                <c:pt idx="758">
                  <c:v>110.45641842227792</c:v>
                </c:pt>
                <c:pt idx="759">
                  <c:v>112.87016711432811</c:v>
                </c:pt>
                <c:pt idx="760">
                  <c:v>114.94873161342393</c:v>
                </c:pt>
                <c:pt idx="761">
                  <c:v>116.5507019239497</c:v>
                </c:pt>
                <c:pt idx="762">
                  <c:v>117.51612103546466</c:v>
                </c:pt>
                <c:pt idx="763">
                  <c:v>117.83727202164287</c:v>
                </c:pt>
                <c:pt idx="764">
                  <c:v>117.83727202164287</c:v>
                </c:pt>
                <c:pt idx="765">
                  <c:v>117.83727202164287</c:v>
                </c:pt>
                <c:pt idx="766">
                  <c:v>117.83727202164287</c:v>
                </c:pt>
                <c:pt idx="767">
                  <c:v>117.83727202164287</c:v>
                </c:pt>
                <c:pt idx="768">
                  <c:v>117.83727202164287</c:v>
                </c:pt>
                <c:pt idx="769">
                  <c:v>117.83727202164287</c:v>
                </c:pt>
                <c:pt idx="770">
                  <c:v>117.83727202164287</c:v>
                </c:pt>
                <c:pt idx="771">
                  <c:v>117.83727202164287</c:v>
                </c:pt>
                <c:pt idx="772">
                  <c:v>117.83727202164287</c:v>
                </c:pt>
                <c:pt idx="773">
                  <c:v>117.83727202164287</c:v>
                </c:pt>
                <c:pt idx="774">
                  <c:v>117.83727202164287</c:v>
                </c:pt>
                <c:pt idx="775">
                  <c:v>117.83727202164287</c:v>
                </c:pt>
                <c:pt idx="776">
                  <c:v>117.83727202164287</c:v>
                </c:pt>
                <c:pt idx="777">
                  <c:v>117.83727202164287</c:v>
                </c:pt>
                <c:pt idx="778">
                  <c:v>117.83727202164287</c:v>
                </c:pt>
                <c:pt idx="779">
                  <c:v>117.83727202164287</c:v>
                </c:pt>
                <c:pt idx="780">
                  <c:v>117.83727202164287</c:v>
                </c:pt>
                <c:pt idx="781">
                  <c:v>117.83727202164287</c:v>
                </c:pt>
                <c:pt idx="782">
                  <c:v>117.83727202164287</c:v>
                </c:pt>
                <c:pt idx="783">
                  <c:v>117.83727202164287</c:v>
                </c:pt>
                <c:pt idx="784">
                  <c:v>117.83727202164287</c:v>
                </c:pt>
                <c:pt idx="785">
                  <c:v>117.83727202164287</c:v>
                </c:pt>
                <c:pt idx="786">
                  <c:v>117.83727202164287</c:v>
                </c:pt>
                <c:pt idx="787">
                  <c:v>117.83727202164287</c:v>
                </c:pt>
                <c:pt idx="788">
                  <c:v>117.83727202164287</c:v>
                </c:pt>
                <c:pt idx="789">
                  <c:v>117.83727202164287</c:v>
                </c:pt>
                <c:pt idx="790">
                  <c:v>117.83727202164287</c:v>
                </c:pt>
                <c:pt idx="791">
                  <c:v>117.83727202164287</c:v>
                </c:pt>
                <c:pt idx="792">
                  <c:v>117.83727202164287</c:v>
                </c:pt>
                <c:pt idx="793">
                  <c:v>118.47774810801893</c:v>
                </c:pt>
                <c:pt idx="794">
                  <c:v>120.91902763499353</c:v>
                </c:pt>
                <c:pt idx="795">
                  <c:v>124.44589170753819</c:v>
                </c:pt>
                <c:pt idx="796">
                  <c:v>127.96825001421684</c:v>
                </c:pt>
                <c:pt idx="797">
                  <c:v>130.55021779261847</c:v>
                </c:pt>
                <c:pt idx="798">
                  <c:v>131.78245702905147</c:v>
                </c:pt>
                <c:pt idx="799">
                  <c:v>131.85437306410407</c:v>
                </c:pt>
                <c:pt idx="800">
                  <c:v>131.85437306410407</c:v>
                </c:pt>
                <c:pt idx="801">
                  <c:v>131.85437306410407</c:v>
                </c:pt>
                <c:pt idx="802">
                  <c:v>131.85437306410407</c:v>
                </c:pt>
                <c:pt idx="803">
                  <c:v>131.85437306410407</c:v>
                </c:pt>
                <c:pt idx="804">
                  <c:v>131.85437306410407</c:v>
                </c:pt>
                <c:pt idx="805">
                  <c:v>131.85437306410407</c:v>
                </c:pt>
                <c:pt idx="806">
                  <c:v>131.85437306410407</c:v>
                </c:pt>
                <c:pt idx="807">
                  <c:v>131.85437306410407</c:v>
                </c:pt>
                <c:pt idx="808">
                  <c:v>131.85437306410407</c:v>
                </c:pt>
                <c:pt idx="809">
                  <c:v>132.27922946794163</c:v>
                </c:pt>
                <c:pt idx="810">
                  <c:v>133.40745632614932</c:v>
                </c:pt>
                <c:pt idx="811">
                  <c:v>135.27991734111936</c:v>
                </c:pt>
                <c:pt idx="812">
                  <c:v>137.46251502060485</c:v>
                </c:pt>
                <c:pt idx="813">
                  <c:v>139.62616400487573</c:v>
                </c:pt>
                <c:pt idx="814">
                  <c:v>141.72521687619266</c:v>
                </c:pt>
                <c:pt idx="815">
                  <c:v>143.64576819295573</c:v>
                </c:pt>
                <c:pt idx="816">
                  <c:v>145.19219167890296</c:v>
                </c:pt>
                <c:pt idx="817">
                  <c:v>146.12551129640747</c:v>
                </c:pt>
                <c:pt idx="818">
                  <c:v>146.28791686246092</c:v>
                </c:pt>
                <c:pt idx="819">
                  <c:v>146.28791686246092</c:v>
                </c:pt>
                <c:pt idx="820">
                  <c:v>146.28791686246092</c:v>
                </c:pt>
                <c:pt idx="821">
                  <c:v>146.28791686246092</c:v>
                </c:pt>
                <c:pt idx="822">
                  <c:v>146.28791686246092</c:v>
                </c:pt>
                <c:pt idx="823">
                  <c:v>146.28791686246092</c:v>
                </c:pt>
                <c:pt idx="824">
                  <c:v>146.28791686246092</c:v>
                </c:pt>
                <c:pt idx="825">
                  <c:v>146.28791686246092</c:v>
                </c:pt>
                <c:pt idx="826">
                  <c:v>146.28791686246092</c:v>
                </c:pt>
                <c:pt idx="827">
                  <c:v>146.28791686246092</c:v>
                </c:pt>
                <c:pt idx="828">
                  <c:v>146.28791686246092</c:v>
                </c:pt>
                <c:pt idx="829">
                  <c:v>146.28791686246092</c:v>
                </c:pt>
                <c:pt idx="830">
                  <c:v>146.28791686246092</c:v>
                </c:pt>
                <c:pt idx="831">
                  <c:v>146.28791686246092</c:v>
                </c:pt>
                <c:pt idx="832">
                  <c:v>146.28791686246092</c:v>
                </c:pt>
                <c:pt idx="833">
                  <c:v>146.28791686246092</c:v>
                </c:pt>
                <c:pt idx="834">
                  <c:v>146.28791686246092</c:v>
                </c:pt>
                <c:pt idx="835">
                  <c:v>146.28791686246092</c:v>
                </c:pt>
                <c:pt idx="836">
                  <c:v>146.28791686246092</c:v>
                </c:pt>
                <c:pt idx="837">
                  <c:v>146.28791686246092</c:v>
                </c:pt>
                <c:pt idx="838">
                  <c:v>146.28791686246092</c:v>
                </c:pt>
                <c:pt idx="839">
                  <c:v>146.28791686246092</c:v>
                </c:pt>
                <c:pt idx="840">
                  <c:v>146.28791686246092</c:v>
                </c:pt>
                <c:pt idx="841">
                  <c:v>146.28791686246092</c:v>
                </c:pt>
                <c:pt idx="842">
                  <c:v>146.28791686246092</c:v>
                </c:pt>
                <c:pt idx="843">
                  <c:v>146.28791686246092</c:v>
                </c:pt>
                <c:pt idx="844">
                  <c:v>146.28791686246092</c:v>
                </c:pt>
                <c:pt idx="845">
                  <c:v>146.28791686246092</c:v>
                </c:pt>
                <c:pt idx="846">
                  <c:v>146.28791686246092</c:v>
                </c:pt>
                <c:pt idx="847">
                  <c:v>146.28791686246092</c:v>
                </c:pt>
                <c:pt idx="848">
                  <c:v>146.28791686246092</c:v>
                </c:pt>
                <c:pt idx="849">
                  <c:v>146.28791686246092</c:v>
                </c:pt>
                <c:pt idx="850">
                  <c:v>146.28791686246092</c:v>
                </c:pt>
                <c:pt idx="851">
                  <c:v>146.28791686246092</c:v>
                </c:pt>
                <c:pt idx="852">
                  <c:v>146.28791686246092</c:v>
                </c:pt>
                <c:pt idx="853">
                  <c:v>146.28791686246092</c:v>
                </c:pt>
                <c:pt idx="854">
                  <c:v>146.28791686246092</c:v>
                </c:pt>
                <c:pt idx="855">
                  <c:v>146.28791686246092</c:v>
                </c:pt>
                <c:pt idx="856">
                  <c:v>146.28791686246092</c:v>
                </c:pt>
                <c:pt idx="857">
                  <c:v>146.28791686246092</c:v>
                </c:pt>
                <c:pt idx="858">
                  <c:v>146.28791686246092</c:v>
                </c:pt>
                <c:pt idx="859">
                  <c:v>146.28791686246092</c:v>
                </c:pt>
                <c:pt idx="860">
                  <c:v>146.28791686246092</c:v>
                </c:pt>
                <c:pt idx="861">
                  <c:v>146.28791686246092</c:v>
                </c:pt>
                <c:pt idx="862">
                  <c:v>146.28791686246092</c:v>
                </c:pt>
                <c:pt idx="863">
                  <c:v>146.28791686246092</c:v>
                </c:pt>
                <c:pt idx="864">
                  <c:v>146.28791686246092</c:v>
                </c:pt>
                <c:pt idx="865">
                  <c:v>146.28791686246092</c:v>
                </c:pt>
                <c:pt idx="866">
                  <c:v>146.28791686246092</c:v>
                </c:pt>
                <c:pt idx="867">
                  <c:v>146.28791686246092</c:v>
                </c:pt>
                <c:pt idx="868">
                  <c:v>146.28791686246092</c:v>
                </c:pt>
                <c:pt idx="869">
                  <c:v>146.28791686246092</c:v>
                </c:pt>
                <c:pt idx="870">
                  <c:v>146.28791686246092</c:v>
                </c:pt>
                <c:pt idx="871">
                  <c:v>146.28791686246092</c:v>
                </c:pt>
                <c:pt idx="872">
                  <c:v>146.28791686246092</c:v>
                </c:pt>
                <c:pt idx="873">
                  <c:v>146.28791686246092</c:v>
                </c:pt>
                <c:pt idx="874">
                  <c:v>146.28791686246092</c:v>
                </c:pt>
                <c:pt idx="875">
                  <c:v>146.28791686246092</c:v>
                </c:pt>
                <c:pt idx="876">
                  <c:v>146.28791686246092</c:v>
                </c:pt>
                <c:pt idx="877">
                  <c:v>146.28791686246092</c:v>
                </c:pt>
                <c:pt idx="878">
                  <c:v>146.28791686246092</c:v>
                </c:pt>
                <c:pt idx="879">
                  <c:v>146.28791686246092</c:v>
                </c:pt>
                <c:pt idx="880">
                  <c:v>146.28791686246092</c:v>
                </c:pt>
                <c:pt idx="881">
                  <c:v>146.28791686246092</c:v>
                </c:pt>
                <c:pt idx="882">
                  <c:v>146.28791686246092</c:v>
                </c:pt>
                <c:pt idx="883">
                  <c:v>146.28791686246092</c:v>
                </c:pt>
                <c:pt idx="884">
                  <c:v>146.28791686246092</c:v>
                </c:pt>
                <c:pt idx="885">
                  <c:v>146.28791686246092</c:v>
                </c:pt>
                <c:pt idx="886">
                  <c:v>146.28791686246092</c:v>
                </c:pt>
                <c:pt idx="887">
                  <c:v>146.28791686246092</c:v>
                </c:pt>
                <c:pt idx="888">
                  <c:v>146.28791686246092</c:v>
                </c:pt>
                <c:pt idx="889">
                  <c:v>146.28791686246092</c:v>
                </c:pt>
                <c:pt idx="890">
                  <c:v>146.28791686246092</c:v>
                </c:pt>
                <c:pt idx="891">
                  <c:v>146.28791686246092</c:v>
                </c:pt>
                <c:pt idx="892">
                  <c:v>146.28791686246092</c:v>
                </c:pt>
                <c:pt idx="893">
                  <c:v>146.28791686246092</c:v>
                </c:pt>
                <c:pt idx="894">
                  <c:v>146.28791686246092</c:v>
                </c:pt>
                <c:pt idx="895">
                  <c:v>146.28791686246092</c:v>
                </c:pt>
                <c:pt idx="896">
                  <c:v>146.28791686246092</c:v>
                </c:pt>
                <c:pt idx="897">
                  <c:v>146.28791686246092</c:v>
                </c:pt>
                <c:pt idx="898">
                  <c:v>146.28791686246092</c:v>
                </c:pt>
                <c:pt idx="899">
                  <c:v>146.28791686246092</c:v>
                </c:pt>
                <c:pt idx="900">
                  <c:v>146.28791686246092</c:v>
                </c:pt>
                <c:pt idx="901">
                  <c:v>146.92562612282049</c:v>
                </c:pt>
                <c:pt idx="902">
                  <c:v>149.76019894487018</c:v>
                </c:pt>
                <c:pt idx="903">
                  <c:v>153.28255725154881</c:v>
                </c:pt>
                <c:pt idx="904">
                  <c:v>155.86452502995047</c:v>
                </c:pt>
                <c:pt idx="905">
                  <c:v>157.09676426638345</c:v>
                </c:pt>
                <c:pt idx="906">
                  <c:v>157.16868030143607</c:v>
                </c:pt>
                <c:pt idx="907">
                  <c:v>157.16868030143607</c:v>
                </c:pt>
                <c:pt idx="908">
                  <c:v>157.16868030143607</c:v>
                </c:pt>
                <c:pt idx="909">
                  <c:v>157.16868030143607</c:v>
                </c:pt>
                <c:pt idx="910">
                  <c:v>157.16868030143607</c:v>
                </c:pt>
                <c:pt idx="911">
                  <c:v>157.16868030143607</c:v>
                </c:pt>
                <c:pt idx="912">
                  <c:v>157.16868030143607</c:v>
                </c:pt>
                <c:pt idx="913">
                  <c:v>157.16868030143607</c:v>
                </c:pt>
                <c:pt idx="914">
                  <c:v>157.16868030143607</c:v>
                </c:pt>
                <c:pt idx="915">
                  <c:v>157.16868030143607</c:v>
                </c:pt>
                <c:pt idx="916">
                  <c:v>157.16868030143607</c:v>
                </c:pt>
                <c:pt idx="917">
                  <c:v>157.16868030143607</c:v>
                </c:pt>
                <c:pt idx="918">
                  <c:v>157.16868030143607</c:v>
                </c:pt>
                <c:pt idx="919">
                  <c:v>157.16868030143607</c:v>
                </c:pt>
                <c:pt idx="920">
                  <c:v>157.16868030143607</c:v>
                </c:pt>
                <c:pt idx="921">
                  <c:v>157.16868030143607</c:v>
                </c:pt>
                <c:pt idx="922">
                  <c:v>157.16868030143607</c:v>
                </c:pt>
                <c:pt idx="923">
                  <c:v>157.16868030143607</c:v>
                </c:pt>
                <c:pt idx="924">
                  <c:v>157.16868030143607</c:v>
                </c:pt>
                <c:pt idx="925">
                  <c:v>157.16868030143607</c:v>
                </c:pt>
                <c:pt idx="926">
                  <c:v>157.16868030143607</c:v>
                </c:pt>
                <c:pt idx="927">
                  <c:v>157.16868030143607</c:v>
                </c:pt>
                <c:pt idx="928">
                  <c:v>157.16868030143607</c:v>
                </c:pt>
                <c:pt idx="929">
                  <c:v>157.16868030143607</c:v>
                </c:pt>
                <c:pt idx="930">
                  <c:v>157.16868030143607</c:v>
                </c:pt>
                <c:pt idx="931">
                  <c:v>157.16868030143607</c:v>
                </c:pt>
                <c:pt idx="932">
                  <c:v>157.16868030143607</c:v>
                </c:pt>
                <c:pt idx="933">
                  <c:v>157.16868030143607</c:v>
                </c:pt>
                <c:pt idx="934">
                  <c:v>157.16868030143607</c:v>
                </c:pt>
                <c:pt idx="935">
                  <c:v>157.16868030143607</c:v>
                </c:pt>
                <c:pt idx="936">
                  <c:v>157.16868030143607</c:v>
                </c:pt>
                <c:pt idx="937">
                  <c:v>157.16868030143607</c:v>
                </c:pt>
                <c:pt idx="938">
                  <c:v>157.16868030143607</c:v>
                </c:pt>
                <c:pt idx="939">
                  <c:v>157.16868030143607</c:v>
                </c:pt>
                <c:pt idx="940">
                  <c:v>157.16868030143607</c:v>
                </c:pt>
                <c:pt idx="941">
                  <c:v>157.16868030143607</c:v>
                </c:pt>
                <c:pt idx="942">
                  <c:v>157.16868030143607</c:v>
                </c:pt>
                <c:pt idx="943">
                  <c:v>157.16868030143607</c:v>
                </c:pt>
                <c:pt idx="944">
                  <c:v>157.16868030143607</c:v>
                </c:pt>
                <c:pt idx="945">
                  <c:v>157.16868030143607</c:v>
                </c:pt>
                <c:pt idx="946">
                  <c:v>157.16868030143607</c:v>
                </c:pt>
                <c:pt idx="947">
                  <c:v>157.16868030143607</c:v>
                </c:pt>
                <c:pt idx="948">
                  <c:v>157.16868030143607</c:v>
                </c:pt>
                <c:pt idx="949">
                  <c:v>157.16868030143607</c:v>
                </c:pt>
                <c:pt idx="950">
                  <c:v>157.16868030143607</c:v>
                </c:pt>
                <c:pt idx="951">
                  <c:v>158.35572780282092</c:v>
                </c:pt>
                <c:pt idx="952">
                  <c:v>160.91836928844651</c:v>
                </c:pt>
                <c:pt idx="953">
                  <c:v>164.12278121150851</c:v>
                </c:pt>
                <c:pt idx="954">
                  <c:v>167.21427030682651</c:v>
                </c:pt>
                <c:pt idx="955">
                  <c:v>169.95209051956112</c:v>
                </c:pt>
                <c:pt idx="956">
                  <c:v>171.92641867738237</c:v>
                </c:pt>
                <c:pt idx="957">
                  <c:v>172.57706374591913</c:v>
                </c:pt>
                <c:pt idx="958">
                  <c:v>172.57706374591913</c:v>
                </c:pt>
                <c:pt idx="959">
                  <c:v>172.57706374591913</c:v>
                </c:pt>
                <c:pt idx="960">
                  <c:v>172.57706374591913</c:v>
                </c:pt>
                <c:pt idx="961">
                  <c:v>172.57706374591913</c:v>
                </c:pt>
                <c:pt idx="962">
                  <c:v>172.57706374591913</c:v>
                </c:pt>
                <c:pt idx="963">
                  <c:v>172.57706374591913</c:v>
                </c:pt>
                <c:pt idx="964">
                  <c:v>172.57706374591913</c:v>
                </c:pt>
                <c:pt idx="965">
                  <c:v>172.57706374591913</c:v>
                </c:pt>
                <c:pt idx="966">
                  <c:v>172.57706374591913</c:v>
                </c:pt>
                <c:pt idx="967">
                  <c:v>172.57706374591913</c:v>
                </c:pt>
                <c:pt idx="968">
                  <c:v>172.57706374591913</c:v>
                </c:pt>
                <c:pt idx="969">
                  <c:v>172.57706374591913</c:v>
                </c:pt>
                <c:pt idx="970">
                  <c:v>173.17934668319717</c:v>
                </c:pt>
                <c:pt idx="971">
                  <c:v>175.06901988990379</c:v>
                </c:pt>
                <c:pt idx="972">
                  <c:v>177.92808221494406</c:v>
                </c:pt>
                <c:pt idx="973">
                  <c:v>180.85564701480686</c:v>
                </c:pt>
                <c:pt idx="974">
                  <c:v>183.41893905867707</c:v>
                </c:pt>
                <c:pt idx="975">
                  <c:v>185.60889320417144</c:v>
                </c:pt>
                <c:pt idx="976">
                  <c:v>187.23020199175005</c:v>
                </c:pt>
                <c:pt idx="977">
                  <c:v>188.18062451178324</c:v>
                </c:pt>
                <c:pt idx="978">
                  <c:v>188.73994269479215</c:v>
                </c:pt>
                <c:pt idx="979">
                  <c:v>189.11118379463767</c:v>
                </c:pt>
                <c:pt idx="980">
                  <c:v>189.33729370910953</c:v>
                </c:pt>
                <c:pt idx="981">
                  <c:v>189.48208576899489</c:v>
                </c:pt>
                <c:pt idx="982">
                  <c:v>189.60849795061105</c:v>
                </c:pt>
                <c:pt idx="983">
                  <c:v>189.71651410693346</c:v>
                </c:pt>
                <c:pt idx="984">
                  <c:v>189.76898117292757</c:v>
                </c:pt>
                <c:pt idx="985">
                  <c:v>189.77803523263586</c:v>
                </c:pt>
                <c:pt idx="986">
                  <c:v>189.77803523263586</c:v>
                </c:pt>
                <c:pt idx="987">
                  <c:v>189.77803523263586</c:v>
                </c:pt>
                <c:pt idx="988">
                  <c:v>189.77803523263586</c:v>
                </c:pt>
                <c:pt idx="989">
                  <c:v>189.77803523263586</c:v>
                </c:pt>
                <c:pt idx="990">
                  <c:v>189.77803523263586</c:v>
                </c:pt>
                <c:pt idx="991">
                  <c:v>189.77803523263586</c:v>
                </c:pt>
                <c:pt idx="992">
                  <c:v>189.77803523263586</c:v>
                </c:pt>
                <c:pt idx="993">
                  <c:v>189.77803523263586</c:v>
                </c:pt>
                <c:pt idx="994">
                  <c:v>189.77803523263586</c:v>
                </c:pt>
                <c:pt idx="995">
                  <c:v>189.77803523263586</c:v>
                </c:pt>
                <c:pt idx="996">
                  <c:v>189.77803523263586</c:v>
                </c:pt>
                <c:pt idx="997">
                  <c:v>189.77803523263586</c:v>
                </c:pt>
                <c:pt idx="998">
                  <c:v>189.77803523263586</c:v>
                </c:pt>
                <c:pt idx="999">
                  <c:v>189.77803523263586</c:v>
                </c:pt>
                <c:pt idx="1000">
                  <c:v>189.77803523263586</c:v>
                </c:pt>
                <c:pt idx="1001">
                  <c:v>189.77803523263586</c:v>
                </c:pt>
                <c:pt idx="1002">
                  <c:v>189.77803523263586</c:v>
                </c:pt>
                <c:pt idx="1003">
                  <c:v>189.77803523263586</c:v>
                </c:pt>
                <c:pt idx="1004">
                  <c:v>189.77803523263586</c:v>
                </c:pt>
                <c:pt idx="1005">
                  <c:v>189.77803523263586</c:v>
                </c:pt>
                <c:pt idx="1006">
                  <c:v>189.77803523263586</c:v>
                </c:pt>
                <c:pt idx="1007">
                  <c:v>189.77803523263586</c:v>
                </c:pt>
                <c:pt idx="1008">
                  <c:v>189.77803523263586</c:v>
                </c:pt>
                <c:pt idx="1009">
                  <c:v>189.77803523263586</c:v>
                </c:pt>
                <c:pt idx="1010">
                  <c:v>189.77803523263586</c:v>
                </c:pt>
                <c:pt idx="1011">
                  <c:v>189.77803523263586</c:v>
                </c:pt>
                <c:pt idx="1012">
                  <c:v>189.77803523263586</c:v>
                </c:pt>
                <c:pt idx="1013">
                  <c:v>189.77803523263586</c:v>
                </c:pt>
                <c:pt idx="1014">
                  <c:v>189.77803523263586</c:v>
                </c:pt>
                <c:pt idx="1015">
                  <c:v>189.77803523263586</c:v>
                </c:pt>
                <c:pt idx="1016">
                  <c:v>189.77803523263586</c:v>
                </c:pt>
                <c:pt idx="1017">
                  <c:v>189.77803523263586</c:v>
                </c:pt>
                <c:pt idx="1018">
                  <c:v>189.77803523263586</c:v>
                </c:pt>
                <c:pt idx="1019">
                  <c:v>189.77803523263586</c:v>
                </c:pt>
                <c:pt idx="1020">
                  <c:v>189.77803523263586</c:v>
                </c:pt>
                <c:pt idx="1021">
                  <c:v>189.77803523263586</c:v>
                </c:pt>
                <c:pt idx="1022">
                  <c:v>189.77803523263586</c:v>
                </c:pt>
                <c:pt idx="1023">
                  <c:v>189.77803523263586</c:v>
                </c:pt>
                <c:pt idx="1024">
                  <c:v>189.77803523263586</c:v>
                </c:pt>
                <c:pt idx="1025">
                  <c:v>189.77803523263586</c:v>
                </c:pt>
                <c:pt idx="1026">
                  <c:v>189.77803523263586</c:v>
                </c:pt>
                <c:pt idx="1027">
                  <c:v>189.77803523263586</c:v>
                </c:pt>
                <c:pt idx="1028">
                  <c:v>189.77803523263586</c:v>
                </c:pt>
                <c:pt idx="1029">
                  <c:v>189.77803523263586</c:v>
                </c:pt>
                <c:pt idx="1030">
                  <c:v>189.77803523263586</c:v>
                </c:pt>
                <c:pt idx="1031">
                  <c:v>189.77803523263586</c:v>
                </c:pt>
                <c:pt idx="1032">
                  <c:v>189.77803523263586</c:v>
                </c:pt>
                <c:pt idx="1033">
                  <c:v>189.77803523263586</c:v>
                </c:pt>
                <c:pt idx="1034">
                  <c:v>189.77803523263586</c:v>
                </c:pt>
                <c:pt idx="1035">
                  <c:v>189.77803523263586</c:v>
                </c:pt>
                <c:pt idx="1036">
                  <c:v>189.77803523263586</c:v>
                </c:pt>
                <c:pt idx="1037">
                  <c:v>189.77803523263586</c:v>
                </c:pt>
                <c:pt idx="1038">
                  <c:v>189.77803523263586</c:v>
                </c:pt>
                <c:pt idx="1039">
                  <c:v>189.77803523263586</c:v>
                </c:pt>
                <c:pt idx="1040">
                  <c:v>189.77803523263586</c:v>
                </c:pt>
                <c:pt idx="1041">
                  <c:v>189.77803523263586</c:v>
                </c:pt>
                <c:pt idx="1042">
                  <c:v>189.77803523263586</c:v>
                </c:pt>
                <c:pt idx="1043">
                  <c:v>189.77803523263586</c:v>
                </c:pt>
                <c:pt idx="1044">
                  <c:v>189.77803523263586</c:v>
                </c:pt>
                <c:pt idx="1045">
                  <c:v>189.77803523263586</c:v>
                </c:pt>
                <c:pt idx="1046">
                  <c:v>189.77803523263586</c:v>
                </c:pt>
                <c:pt idx="1047">
                  <c:v>189.77803523263586</c:v>
                </c:pt>
                <c:pt idx="1048">
                  <c:v>189.77803523263586</c:v>
                </c:pt>
                <c:pt idx="1049">
                  <c:v>189.77803523263586</c:v>
                </c:pt>
                <c:pt idx="1050">
                  <c:v>190.0084578937221</c:v>
                </c:pt>
                <c:pt idx="1051">
                  <c:v>190.66330092751093</c:v>
                </c:pt>
                <c:pt idx="1052">
                  <c:v>191.64337118433181</c:v>
                </c:pt>
                <c:pt idx="1053">
                  <c:v>193.0094062750394</c:v>
                </c:pt>
                <c:pt idx="1054">
                  <c:v>194.84192905404055</c:v>
                </c:pt>
                <c:pt idx="1055">
                  <c:v>197.1199698010563</c:v>
                </c:pt>
                <c:pt idx="1056">
                  <c:v>199.57203250133404</c:v>
                </c:pt>
                <c:pt idx="1057">
                  <c:v>201.70081163095105</c:v>
                </c:pt>
                <c:pt idx="1058">
                  <c:v>203.28752615422061</c:v>
                </c:pt>
                <c:pt idx="1059">
                  <c:v>204.41538339465825</c:v>
                </c:pt>
                <c:pt idx="1060">
                  <c:v>205.06768615598403</c:v>
                </c:pt>
                <c:pt idx="1061">
                  <c:v>205.25722322883172</c:v>
                </c:pt>
                <c:pt idx="1062">
                  <c:v>205.25722322883172</c:v>
                </c:pt>
                <c:pt idx="1063">
                  <c:v>205.25722322883172</c:v>
                </c:pt>
                <c:pt idx="1064">
                  <c:v>205.25722322883172</c:v>
                </c:pt>
                <c:pt idx="1065">
                  <c:v>205.25722322883172</c:v>
                </c:pt>
                <c:pt idx="1066">
                  <c:v>205.25722322883172</c:v>
                </c:pt>
                <c:pt idx="1067">
                  <c:v>205.25722322883172</c:v>
                </c:pt>
                <c:pt idx="1068">
                  <c:v>205.25722322883172</c:v>
                </c:pt>
                <c:pt idx="1069">
                  <c:v>205.25722322883172</c:v>
                </c:pt>
                <c:pt idx="1070">
                  <c:v>205.25722322883172</c:v>
                </c:pt>
                <c:pt idx="1071">
                  <c:v>205.25722322883172</c:v>
                </c:pt>
                <c:pt idx="1072">
                  <c:v>205.25722322883172</c:v>
                </c:pt>
                <c:pt idx="1073">
                  <c:v>205.25722322883172</c:v>
                </c:pt>
                <c:pt idx="1074">
                  <c:v>205.25722322883172</c:v>
                </c:pt>
                <c:pt idx="1075">
                  <c:v>205.25722322883172</c:v>
                </c:pt>
                <c:pt idx="1076">
                  <c:v>205.25722322883172</c:v>
                </c:pt>
                <c:pt idx="1077">
                  <c:v>205.25722322883172</c:v>
                </c:pt>
                <c:pt idx="1078">
                  <c:v>205.25722322883172</c:v>
                </c:pt>
                <c:pt idx="1079">
                  <c:v>205.25722322883172</c:v>
                </c:pt>
                <c:pt idx="1080">
                  <c:v>205.25722322883172</c:v>
                </c:pt>
                <c:pt idx="1081">
                  <c:v>205.25722322883172</c:v>
                </c:pt>
                <c:pt idx="1082">
                  <c:v>205.25722322883172</c:v>
                </c:pt>
                <c:pt idx="1083">
                  <c:v>205.25722322883172</c:v>
                </c:pt>
                <c:pt idx="1084">
                  <c:v>205.25722322883172</c:v>
                </c:pt>
                <c:pt idx="1085">
                  <c:v>205.25722322883172</c:v>
                </c:pt>
                <c:pt idx="1086">
                  <c:v>205.25722322883172</c:v>
                </c:pt>
                <c:pt idx="1087">
                  <c:v>205.25722322883172</c:v>
                </c:pt>
                <c:pt idx="1088">
                  <c:v>205.25722322883172</c:v>
                </c:pt>
                <c:pt idx="1089">
                  <c:v>205.25722322883172</c:v>
                </c:pt>
                <c:pt idx="1090">
                  <c:v>205.25722322883172</c:v>
                </c:pt>
                <c:pt idx="1091">
                  <c:v>205.25722322883172</c:v>
                </c:pt>
                <c:pt idx="1092">
                  <c:v>205.25722322883172</c:v>
                </c:pt>
                <c:pt idx="1093">
                  <c:v>205.25722322883172</c:v>
                </c:pt>
                <c:pt idx="1094">
                  <c:v>205.25722322883172</c:v>
                </c:pt>
                <c:pt idx="1095">
                  <c:v>205.25722322883172</c:v>
                </c:pt>
                <c:pt idx="1096">
                  <c:v>205.25722322883172</c:v>
                </c:pt>
                <c:pt idx="1097">
                  <c:v>205.25722322883172</c:v>
                </c:pt>
                <c:pt idx="1098">
                  <c:v>205.25722322883172</c:v>
                </c:pt>
                <c:pt idx="1099">
                  <c:v>205.47912330006494</c:v>
                </c:pt>
                <c:pt idx="1100">
                  <c:v>205.47912330006494</c:v>
                </c:pt>
                <c:pt idx="1101">
                  <c:v>205.47912330006494</c:v>
                </c:pt>
                <c:pt idx="1102">
                  <c:v>205.47912330006494</c:v>
                </c:pt>
                <c:pt idx="1103">
                  <c:v>205.47912330006494</c:v>
                </c:pt>
                <c:pt idx="1104">
                  <c:v>205.47912330006494</c:v>
                </c:pt>
                <c:pt idx="1105">
                  <c:v>205.47912330006494</c:v>
                </c:pt>
                <c:pt idx="1106">
                  <c:v>205.47912330006494</c:v>
                </c:pt>
                <c:pt idx="1107">
                  <c:v>205.47912330006494</c:v>
                </c:pt>
                <c:pt idx="1108">
                  <c:v>205.47912330006494</c:v>
                </c:pt>
                <c:pt idx="1109">
                  <c:v>205.47912330006494</c:v>
                </c:pt>
                <c:pt idx="1110">
                  <c:v>205.47912330006494</c:v>
                </c:pt>
                <c:pt idx="1111">
                  <c:v>205.47912330006494</c:v>
                </c:pt>
                <c:pt idx="1112">
                  <c:v>205.47912330006494</c:v>
                </c:pt>
                <c:pt idx="1113">
                  <c:v>205.47912330006494</c:v>
                </c:pt>
                <c:pt idx="1114">
                  <c:v>205.47912330006494</c:v>
                </c:pt>
                <c:pt idx="1115">
                  <c:v>205.47912330006494</c:v>
                </c:pt>
                <c:pt idx="1116">
                  <c:v>205.47912330006494</c:v>
                </c:pt>
                <c:pt idx="1117">
                  <c:v>205.47912330006494</c:v>
                </c:pt>
                <c:pt idx="1118">
                  <c:v>205.47912330006494</c:v>
                </c:pt>
                <c:pt idx="1119">
                  <c:v>205.47912330006494</c:v>
                </c:pt>
                <c:pt idx="1120">
                  <c:v>205.47912330006494</c:v>
                </c:pt>
                <c:pt idx="1121">
                  <c:v>205.47912330006494</c:v>
                </c:pt>
                <c:pt idx="1122">
                  <c:v>205.47912330006494</c:v>
                </c:pt>
                <c:pt idx="1123">
                  <c:v>205.7664047003255</c:v>
                </c:pt>
                <c:pt idx="1124">
                  <c:v>207.44670980122538</c:v>
                </c:pt>
                <c:pt idx="1125">
                  <c:v>210.45760627250814</c:v>
                </c:pt>
                <c:pt idx="1126">
                  <c:v>214.09006157299595</c:v>
                </c:pt>
                <c:pt idx="1127">
                  <c:v>217.59269491257953</c:v>
                </c:pt>
                <c:pt idx="1128">
                  <c:v>220.49763577427976</c:v>
                </c:pt>
                <c:pt idx="1129">
                  <c:v>222.60475251841191</c:v>
                </c:pt>
                <c:pt idx="1130">
                  <c:v>224.13750172763346</c:v>
                </c:pt>
                <c:pt idx="1131">
                  <c:v>225.42203290946466</c:v>
                </c:pt>
                <c:pt idx="1132">
                  <c:v>226.64287155423574</c:v>
                </c:pt>
                <c:pt idx="1133">
                  <c:v>227.83211611430562</c:v>
                </c:pt>
                <c:pt idx="1134">
                  <c:v>228.85884390243646</c:v>
                </c:pt>
                <c:pt idx="1135">
                  <c:v>229.55070040930113</c:v>
                </c:pt>
                <c:pt idx="1136">
                  <c:v>229.83621457740864</c:v>
                </c:pt>
                <c:pt idx="1137">
                  <c:v>229.83621457740864</c:v>
                </c:pt>
                <c:pt idx="1138">
                  <c:v>229.83621457740864</c:v>
                </c:pt>
                <c:pt idx="1139">
                  <c:v>229.83621457740864</c:v>
                </c:pt>
                <c:pt idx="1140">
                  <c:v>229.83621457740864</c:v>
                </c:pt>
                <c:pt idx="1141">
                  <c:v>229.83621457740864</c:v>
                </c:pt>
                <c:pt idx="1142">
                  <c:v>229.83621457740864</c:v>
                </c:pt>
                <c:pt idx="1143">
                  <c:v>229.83621457740864</c:v>
                </c:pt>
                <c:pt idx="1144">
                  <c:v>229.83621457740864</c:v>
                </c:pt>
                <c:pt idx="1145">
                  <c:v>229.83621457740864</c:v>
                </c:pt>
                <c:pt idx="1146">
                  <c:v>230.43742386784021</c:v>
                </c:pt>
                <c:pt idx="1147">
                  <c:v>231.60419041304414</c:v>
                </c:pt>
                <c:pt idx="1148">
                  <c:v>232.42441451546034</c:v>
                </c:pt>
                <c:pt idx="1149">
                  <c:v>232.68936049528531</c:v>
                </c:pt>
                <c:pt idx="1150">
                  <c:v>232.68936049528531</c:v>
                </c:pt>
                <c:pt idx="1151">
                  <c:v>232.68936049528531</c:v>
                </c:pt>
                <c:pt idx="1152">
                  <c:v>232.68936049528531</c:v>
                </c:pt>
                <c:pt idx="1153">
                  <c:v>232.68936049528531</c:v>
                </c:pt>
                <c:pt idx="1154">
                  <c:v>232.68936049528531</c:v>
                </c:pt>
                <c:pt idx="1155">
                  <c:v>232.68936049528531</c:v>
                </c:pt>
                <c:pt idx="1156">
                  <c:v>232.68936049528531</c:v>
                </c:pt>
                <c:pt idx="1157">
                  <c:v>232.68936049528531</c:v>
                </c:pt>
                <c:pt idx="1158">
                  <c:v>232.68936049528531</c:v>
                </c:pt>
                <c:pt idx="1159">
                  <c:v>232.68936049528531</c:v>
                </c:pt>
                <c:pt idx="1160">
                  <c:v>232.68936049528531</c:v>
                </c:pt>
                <c:pt idx="1161">
                  <c:v>232.68936049528531</c:v>
                </c:pt>
                <c:pt idx="1162">
                  <c:v>232.68936049528531</c:v>
                </c:pt>
                <c:pt idx="1163">
                  <c:v>232.68936049528531</c:v>
                </c:pt>
                <c:pt idx="1164">
                  <c:v>232.68936049528531</c:v>
                </c:pt>
                <c:pt idx="1165">
                  <c:v>232.68936049528531</c:v>
                </c:pt>
                <c:pt idx="1166">
                  <c:v>232.68936049528531</c:v>
                </c:pt>
                <c:pt idx="1167">
                  <c:v>232.68936049528531</c:v>
                </c:pt>
                <c:pt idx="1168">
                  <c:v>232.68936049528531</c:v>
                </c:pt>
                <c:pt idx="1169">
                  <c:v>232.68936049528531</c:v>
                </c:pt>
                <c:pt idx="1170">
                  <c:v>232.68936049528531</c:v>
                </c:pt>
                <c:pt idx="1171">
                  <c:v>232.68936049528531</c:v>
                </c:pt>
                <c:pt idx="1172">
                  <c:v>232.68936049528531</c:v>
                </c:pt>
                <c:pt idx="1173">
                  <c:v>232.68936049528531</c:v>
                </c:pt>
                <c:pt idx="1174">
                  <c:v>232.68936049528531</c:v>
                </c:pt>
                <c:pt idx="1175">
                  <c:v>232.68936049528531</c:v>
                </c:pt>
                <c:pt idx="1176">
                  <c:v>232.68936049528531</c:v>
                </c:pt>
                <c:pt idx="1177">
                  <c:v>232.68936049528531</c:v>
                </c:pt>
                <c:pt idx="1178">
                  <c:v>232.68936049528531</c:v>
                </c:pt>
                <c:pt idx="1179">
                  <c:v>232.68936049528531</c:v>
                </c:pt>
                <c:pt idx="1180">
                  <c:v>232.68936049528531</c:v>
                </c:pt>
                <c:pt idx="1181">
                  <c:v>232.68936049528531</c:v>
                </c:pt>
                <c:pt idx="1182">
                  <c:v>232.68936049528531</c:v>
                </c:pt>
                <c:pt idx="1183">
                  <c:v>232.68936049528531</c:v>
                </c:pt>
                <c:pt idx="1184">
                  <c:v>232.68936049528531</c:v>
                </c:pt>
                <c:pt idx="1185">
                  <c:v>232.68936049528531</c:v>
                </c:pt>
                <c:pt idx="1186">
                  <c:v>232.68936049528531</c:v>
                </c:pt>
                <c:pt idx="1187">
                  <c:v>232.68936049528531</c:v>
                </c:pt>
                <c:pt idx="1188">
                  <c:v>232.68936049528531</c:v>
                </c:pt>
                <c:pt idx="1189">
                  <c:v>232.68936049528531</c:v>
                </c:pt>
                <c:pt idx="1190">
                  <c:v>232.68936049528531</c:v>
                </c:pt>
                <c:pt idx="1191">
                  <c:v>232.68936049528531</c:v>
                </c:pt>
                <c:pt idx="1192">
                  <c:v>232.68936049528531</c:v>
                </c:pt>
                <c:pt idx="1193">
                  <c:v>232.68936049528531</c:v>
                </c:pt>
                <c:pt idx="1194">
                  <c:v>232.68936049528531</c:v>
                </c:pt>
                <c:pt idx="1195">
                  <c:v>232.68936049528531</c:v>
                </c:pt>
                <c:pt idx="1196">
                  <c:v>232.68936049528531</c:v>
                </c:pt>
                <c:pt idx="1197">
                  <c:v>232.68936049528531</c:v>
                </c:pt>
                <c:pt idx="1198">
                  <c:v>232.68936049528531</c:v>
                </c:pt>
                <c:pt idx="1199">
                  <c:v>232.68936049528531</c:v>
                </c:pt>
                <c:pt idx="1200">
                  <c:v>232.68936049528531</c:v>
                </c:pt>
                <c:pt idx="1201">
                  <c:v>232.68936049528531</c:v>
                </c:pt>
                <c:pt idx="1202">
                  <c:v>232.68936049528531</c:v>
                </c:pt>
                <c:pt idx="1203">
                  <c:v>232.68936049528531</c:v>
                </c:pt>
                <c:pt idx="1204">
                  <c:v>232.68936049528531</c:v>
                </c:pt>
                <c:pt idx="1205">
                  <c:v>232.68936049528531</c:v>
                </c:pt>
                <c:pt idx="1206">
                  <c:v>232.68936049528531</c:v>
                </c:pt>
                <c:pt idx="1207">
                  <c:v>232.68936049528531</c:v>
                </c:pt>
                <c:pt idx="1208">
                  <c:v>232.68936049528531</c:v>
                </c:pt>
                <c:pt idx="1209">
                  <c:v>232.68936049528531</c:v>
                </c:pt>
                <c:pt idx="1210">
                  <c:v>232.68936049528531</c:v>
                </c:pt>
                <c:pt idx="1211">
                  <c:v>232.68936049528531</c:v>
                </c:pt>
                <c:pt idx="1212">
                  <c:v>232.68936049528531</c:v>
                </c:pt>
                <c:pt idx="1213">
                  <c:v>232.68936049528531</c:v>
                </c:pt>
                <c:pt idx="1214">
                  <c:v>232.68936049528531</c:v>
                </c:pt>
                <c:pt idx="1215">
                  <c:v>232.68936049528531</c:v>
                </c:pt>
                <c:pt idx="1216">
                  <c:v>232.68936049528531</c:v>
                </c:pt>
                <c:pt idx="1217">
                  <c:v>232.68936049528531</c:v>
                </c:pt>
                <c:pt idx="1218">
                  <c:v>232.68936049528531</c:v>
                </c:pt>
                <c:pt idx="1219">
                  <c:v>232.68936049528531</c:v>
                </c:pt>
                <c:pt idx="1220">
                  <c:v>232.68936049528531</c:v>
                </c:pt>
                <c:pt idx="1221">
                  <c:v>232.68936049528531</c:v>
                </c:pt>
                <c:pt idx="1222">
                  <c:v>232.68936049528531</c:v>
                </c:pt>
                <c:pt idx="1223">
                  <c:v>232.68936049528531</c:v>
                </c:pt>
                <c:pt idx="1224">
                  <c:v>232.68936049528531</c:v>
                </c:pt>
                <c:pt idx="1225">
                  <c:v>232.68936049528531</c:v>
                </c:pt>
                <c:pt idx="1226">
                  <c:v>232.68936049528531</c:v>
                </c:pt>
                <c:pt idx="1227">
                  <c:v>232.68936049528531</c:v>
                </c:pt>
                <c:pt idx="1228">
                  <c:v>232.68936049528531</c:v>
                </c:pt>
                <c:pt idx="1229">
                  <c:v>232.68936049528531</c:v>
                </c:pt>
                <c:pt idx="1230">
                  <c:v>232.68936049528531</c:v>
                </c:pt>
                <c:pt idx="1231">
                  <c:v>232.68936049528531</c:v>
                </c:pt>
                <c:pt idx="1232">
                  <c:v>232.68936049528531</c:v>
                </c:pt>
                <c:pt idx="1233">
                  <c:v>232.68936049528531</c:v>
                </c:pt>
                <c:pt idx="1234">
                  <c:v>232.68936049528531</c:v>
                </c:pt>
                <c:pt idx="1235">
                  <c:v>232.68936049528531</c:v>
                </c:pt>
                <c:pt idx="1236">
                  <c:v>232.68936049528531</c:v>
                </c:pt>
                <c:pt idx="1237">
                  <c:v>232.68936049528531</c:v>
                </c:pt>
                <c:pt idx="1238">
                  <c:v>232.68936049528531</c:v>
                </c:pt>
                <c:pt idx="1239">
                  <c:v>232.68936049528531</c:v>
                </c:pt>
                <c:pt idx="1240">
                  <c:v>232.68936049528531</c:v>
                </c:pt>
                <c:pt idx="1241">
                  <c:v>232.68936049528531</c:v>
                </c:pt>
                <c:pt idx="1242">
                  <c:v>232.68936049528531</c:v>
                </c:pt>
                <c:pt idx="1243">
                  <c:v>232.68936049528531</c:v>
                </c:pt>
                <c:pt idx="1244">
                  <c:v>232.68936049528531</c:v>
                </c:pt>
                <c:pt idx="1245">
                  <c:v>232.68936049528531</c:v>
                </c:pt>
                <c:pt idx="1246">
                  <c:v>232.68936049528531</c:v>
                </c:pt>
                <c:pt idx="1247">
                  <c:v>232.68936049528531</c:v>
                </c:pt>
                <c:pt idx="1248">
                  <c:v>232.68936049528531</c:v>
                </c:pt>
                <c:pt idx="1249">
                  <c:v>232.68936049528531</c:v>
                </c:pt>
                <c:pt idx="1250">
                  <c:v>232.68936049528531</c:v>
                </c:pt>
                <c:pt idx="1251">
                  <c:v>232.68936049528531</c:v>
                </c:pt>
                <c:pt idx="1252">
                  <c:v>232.68936049528531</c:v>
                </c:pt>
                <c:pt idx="1253">
                  <c:v>232.68936049528531</c:v>
                </c:pt>
                <c:pt idx="1254">
                  <c:v>232.68936049528531</c:v>
                </c:pt>
                <c:pt idx="1255">
                  <c:v>232.68936049528531</c:v>
                </c:pt>
                <c:pt idx="1256">
                  <c:v>232.68936049528531</c:v>
                </c:pt>
                <c:pt idx="1257">
                  <c:v>232.68936049528531</c:v>
                </c:pt>
                <c:pt idx="1258">
                  <c:v>232.68936049528531</c:v>
                </c:pt>
                <c:pt idx="1259">
                  <c:v>232.68936049528531</c:v>
                </c:pt>
                <c:pt idx="1260">
                  <c:v>232.68936049528531</c:v>
                </c:pt>
                <c:pt idx="1261">
                  <c:v>232.68936049528531</c:v>
                </c:pt>
                <c:pt idx="1262">
                  <c:v>232.68936049528531</c:v>
                </c:pt>
                <c:pt idx="1263">
                  <c:v>232.68936049528531</c:v>
                </c:pt>
                <c:pt idx="1264">
                  <c:v>232.68936049528531</c:v>
                </c:pt>
                <c:pt idx="1265">
                  <c:v>232.68936049528531</c:v>
                </c:pt>
                <c:pt idx="1266">
                  <c:v>232.68936049528531</c:v>
                </c:pt>
                <c:pt idx="1267">
                  <c:v>232.68936049528531</c:v>
                </c:pt>
                <c:pt idx="1268">
                  <c:v>232.68936049528531</c:v>
                </c:pt>
                <c:pt idx="1269">
                  <c:v>232.68936049528531</c:v>
                </c:pt>
                <c:pt idx="1270">
                  <c:v>232.68936049528531</c:v>
                </c:pt>
                <c:pt idx="1271">
                  <c:v>232.68936049528531</c:v>
                </c:pt>
                <c:pt idx="1272">
                  <c:v>232.68936049528531</c:v>
                </c:pt>
                <c:pt idx="1273">
                  <c:v>232.68936049528531</c:v>
                </c:pt>
                <c:pt idx="1274">
                  <c:v>232.68936049528531</c:v>
                </c:pt>
                <c:pt idx="1275">
                  <c:v>232.68936049528531</c:v>
                </c:pt>
                <c:pt idx="1276">
                  <c:v>232.68936049528531</c:v>
                </c:pt>
                <c:pt idx="1277">
                  <c:v>232.68936049528531</c:v>
                </c:pt>
                <c:pt idx="1278">
                  <c:v>232.68936049528531</c:v>
                </c:pt>
                <c:pt idx="1279">
                  <c:v>232.68936049528531</c:v>
                </c:pt>
                <c:pt idx="1280">
                  <c:v>232.68936049528531</c:v>
                </c:pt>
                <c:pt idx="1281">
                  <c:v>232.68936049528531</c:v>
                </c:pt>
                <c:pt idx="1282">
                  <c:v>232.68936049528531</c:v>
                </c:pt>
                <c:pt idx="1283">
                  <c:v>232.68936049528531</c:v>
                </c:pt>
                <c:pt idx="1284">
                  <c:v>232.68936049528531</c:v>
                </c:pt>
                <c:pt idx="1285">
                  <c:v>232.68936049528531</c:v>
                </c:pt>
                <c:pt idx="1286">
                  <c:v>232.68936049528531</c:v>
                </c:pt>
                <c:pt idx="1287">
                  <c:v>232.68936049528531</c:v>
                </c:pt>
                <c:pt idx="1288">
                  <c:v>232.68936049528531</c:v>
                </c:pt>
                <c:pt idx="1289">
                  <c:v>232.68936049528531</c:v>
                </c:pt>
                <c:pt idx="1290">
                  <c:v>232.68936049528531</c:v>
                </c:pt>
                <c:pt idx="1291">
                  <c:v>232.68936049528531</c:v>
                </c:pt>
                <c:pt idx="1292">
                  <c:v>232.68936049528531</c:v>
                </c:pt>
                <c:pt idx="1293">
                  <c:v>232.68936049528531</c:v>
                </c:pt>
                <c:pt idx="1294">
                  <c:v>232.68936049528531</c:v>
                </c:pt>
                <c:pt idx="1295">
                  <c:v>232.68936049528531</c:v>
                </c:pt>
                <c:pt idx="1296">
                  <c:v>232.68936049528531</c:v>
                </c:pt>
                <c:pt idx="1297">
                  <c:v>232.68936049528531</c:v>
                </c:pt>
                <c:pt idx="1298">
                  <c:v>232.68936049528531</c:v>
                </c:pt>
                <c:pt idx="1299">
                  <c:v>232.68936049528531</c:v>
                </c:pt>
                <c:pt idx="1300">
                  <c:v>232.68936049528531</c:v>
                </c:pt>
                <c:pt idx="1301">
                  <c:v>232.68936049528531</c:v>
                </c:pt>
                <c:pt idx="1302">
                  <c:v>232.68936049528531</c:v>
                </c:pt>
                <c:pt idx="1303">
                  <c:v>232.68936049528531</c:v>
                </c:pt>
                <c:pt idx="1304">
                  <c:v>232.68936049528531</c:v>
                </c:pt>
                <c:pt idx="1305">
                  <c:v>232.68936049528531</c:v>
                </c:pt>
                <c:pt idx="1306">
                  <c:v>232.68936049528531</c:v>
                </c:pt>
                <c:pt idx="1307">
                  <c:v>232.68936049528531</c:v>
                </c:pt>
                <c:pt idx="1308">
                  <c:v>232.68936049528531</c:v>
                </c:pt>
                <c:pt idx="1309">
                  <c:v>232.68936049528531</c:v>
                </c:pt>
                <c:pt idx="1310">
                  <c:v>232.68936049528531</c:v>
                </c:pt>
                <c:pt idx="1311">
                  <c:v>232.68936049528531</c:v>
                </c:pt>
                <c:pt idx="1312">
                  <c:v>232.68936049528531</c:v>
                </c:pt>
                <c:pt idx="1313">
                  <c:v>232.68936049528531</c:v>
                </c:pt>
                <c:pt idx="1314">
                  <c:v>232.68936049528531</c:v>
                </c:pt>
                <c:pt idx="1315">
                  <c:v>232.68936049528531</c:v>
                </c:pt>
                <c:pt idx="1316">
                  <c:v>232.68936049528531</c:v>
                </c:pt>
                <c:pt idx="1317">
                  <c:v>232.68936049528531</c:v>
                </c:pt>
                <c:pt idx="1318">
                  <c:v>232.68936049528531</c:v>
                </c:pt>
                <c:pt idx="1319">
                  <c:v>232.68936049528531</c:v>
                </c:pt>
                <c:pt idx="1320">
                  <c:v>232.68936049528531</c:v>
                </c:pt>
                <c:pt idx="1321">
                  <c:v>232.68936049528531</c:v>
                </c:pt>
                <c:pt idx="1322">
                  <c:v>232.68936049528531</c:v>
                </c:pt>
                <c:pt idx="1323">
                  <c:v>232.68936049528531</c:v>
                </c:pt>
                <c:pt idx="1324">
                  <c:v>232.68936049528531</c:v>
                </c:pt>
                <c:pt idx="1325">
                  <c:v>232.68936049528531</c:v>
                </c:pt>
                <c:pt idx="1326">
                  <c:v>232.68936049528531</c:v>
                </c:pt>
                <c:pt idx="1327">
                  <c:v>232.68936049528531</c:v>
                </c:pt>
                <c:pt idx="1328">
                  <c:v>232.68936049528531</c:v>
                </c:pt>
                <c:pt idx="1329">
                  <c:v>232.68936049528531</c:v>
                </c:pt>
                <c:pt idx="1330">
                  <c:v>232.68936049528531</c:v>
                </c:pt>
                <c:pt idx="1331">
                  <c:v>232.68936049528531</c:v>
                </c:pt>
                <c:pt idx="1332">
                  <c:v>232.68936049528531</c:v>
                </c:pt>
                <c:pt idx="1333">
                  <c:v>232.68936049528531</c:v>
                </c:pt>
                <c:pt idx="1334">
                  <c:v>232.68936049528531</c:v>
                </c:pt>
                <c:pt idx="1335">
                  <c:v>232.68936049528531</c:v>
                </c:pt>
                <c:pt idx="1336">
                  <c:v>232.68936049528531</c:v>
                </c:pt>
                <c:pt idx="1337">
                  <c:v>232.68936049528531</c:v>
                </c:pt>
                <c:pt idx="1338">
                  <c:v>232.68936049528531</c:v>
                </c:pt>
                <c:pt idx="1339">
                  <c:v>232.68936049528531</c:v>
                </c:pt>
                <c:pt idx="1340">
                  <c:v>232.68936049528531</c:v>
                </c:pt>
                <c:pt idx="1341">
                  <c:v>232.68936049528531</c:v>
                </c:pt>
                <c:pt idx="1342">
                  <c:v>232.68936049528531</c:v>
                </c:pt>
                <c:pt idx="1343">
                  <c:v>232.68936049528531</c:v>
                </c:pt>
                <c:pt idx="1344">
                  <c:v>232.68936049528531</c:v>
                </c:pt>
                <c:pt idx="1345">
                  <c:v>232.68936049528531</c:v>
                </c:pt>
                <c:pt idx="1346">
                  <c:v>232.68936049528531</c:v>
                </c:pt>
                <c:pt idx="1347">
                  <c:v>232.68936049528531</c:v>
                </c:pt>
                <c:pt idx="1348">
                  <c:v>232.68936049528531</c:v>
                </c:pt>
                <c:pt idx="1349">
                  <c:v>232.68936049528531</c:v>
                </c:pt>
                <c:pt idx="1350">
                  <c:v>232.68936049528531</c:v>
                </c:pt>
                <c:pt idx="1351">
                  <c:v>232.68936049528531</c:v>
                </c:pt>
                <c:pt idx="1352">
                  <c:v>232.68936049528531</c:v>
                </c:pt>
                <c:pt idx="1353">
                  <c:v>232.68936049528531</c:v>
                </c:pt>
                <c:pt idx="1354">
                  <c:v>232.68936049528531</c:v>
                </c:pt>
                <c:pt idx="1355">
                  <c:v>232.68936049528531</c:v>
                </c:pt>
                <c:pt idx="1356">
                  <c:v>232.89361185671333</c:v>
                </c:pt>
                <c:pt idx="1357">
                  <c:v>233.31596750853475</c:v>
                </c:pt>
                <c:pt idx="1358">
                  <c:v>233.94343914139841</c:v>
                </c:pt>
                <c:pt idx="1359">
                  <c:v>234.73579870054431</c:v>
                </c:pt>
                <c:pt idx="1360">
                  <c:v>235.34769777372321</c:v>
                </c:pt>
                <c:pt idx="1361">
                  <c:v>235.34769777372321</c:v>
                </c:pt>
                <c:pt idx="1362">
                  <c:v>235.34769777372321</c:v>
                </c:pt>
                <c:pt idx="1363">
                  <c:v>235.34769777372321</c:v>
                </c:pt>
                <c:pt idx="1364">
                  <c:v>235.34769777372321</c:v>
                </c:pt>
                <c:pt idx="1365">
                  <c:v>235.34769777372321</c:v>
                </c:pt>
                <c:pt idx="1366">
                  <c:v>235.34769777372321</c:v>
                </c:pt>
                <c:pt idx="1367">
                  <c:v>235.34769777372321</c:v>
                </c:pt>
                <c:pt idx="1368">
                  <c:v>235.46667384286567</c:v>
                </c:pt>
                <c:pt idx="1369">
                  <c:v>235.50374172632846</c:v>
                </c:pt>
                <c:pt idx="1370">
                  <c:v>235.50374172632846</c:v>
                </c:pt>
                <c:pt idx="1371">
                  <c:v>235.50374172632846</c:v>
                </c:pt>
                <c:pt idx="1372">
                  <c:v>235.50374172632846</c:v>
                </c:pt>
                <c:pt idx="1373">
                  <c:v>235.50374172632846</c:v>
                </c:pt>
                <c:pt idx="1374">
                  <c:v>235.50374172632846</c:v>
                </c:pt>
                <c:pt idx="1375">
                  <c:v>236.28015947865194</c:v>
                </c:pt>
                <c:pt idx="1376">
                  <c:v>238.41572656500261</c:v>
                </c:pt>
                <c:pt idx="1377">
                  <c:v>241.56800287380193</c:v>
                </c:pt>
                <c:pt idx="1378">
                  <c:v>244.81165575040717</c:v>
                </c:pt>
                <c:pt idx="1379">
                  <c:v>247.71250182433164</c:v>
                </c:pt>
                <c:pt idx="1380">
                  <c:v>249.85139208047812</c:v>
                </c:pt>
                <c:pt idx="1381">
                  <c:v>250.46318876365052</c:v>
                </c:pt>
                <c:pt idx="1382">
                  <c:v>250.46318876365052</c:v>
                </c:pt>
                <c:pt idx="1383">
                  <c:v>250.46318876365052</c:v>
                </c:pt>
                <c:pt idx="1384">
                  <c:v>250.46318876365052</c:v>
                </c:pt>
                <c:pt idx="1385">
                  <c:v>250.46318876365052</c:v>
                </c:pt>
                <c:pt idx="1386">
                  <c:v>250.46318876365052</c:v>
                </c:pt>
                <c:pt idx="1387">
                  <c:v>250.46318876365052</c:v>
                </c:pt>
                <c:pt idx="1388">
                  <c:v>250.46318876365052</c:v>
                </c:pt>
                <c:pt idx="1389">
                  <c:v>250.46318876365052</c:v>
                </c:pt>
                <c:pt idx="1390">
                  <c:v>250.46318876365052</c:v>
                </c:pt>
                <c:pt idx="1391">
                  <c:v>250.46318876365052</c:v>
                </c:pt>
                <c:pt idx="1392">
                  <c:v>250.46318876365052</c:v>
                </c:pt>
                <c:pt idx="1393">
                  <c:v>250.46318876365052</c:v>
                </c:pt>
                <c:pt idx="1394">
                  <c:v>250.46318876365052</c:v>
                </c:pt>
                <c:pt idx="1395">
                  <c:v>250.46318876365052</c:v>
                </c:pt>
                <c:pt idx="1396">
                  <c:v>250.46318876365052</c:v>
                </c:pt>
                <c:pt idx="1397">
                  <c:v>250.46318876365052</c:v>
                </c:pt>
                <c:pt idx="1398">
                  <c:v>250.46318876365052</c:v>
                </c:pt>
                <c:pt idx="1399">
                  <c:v>250.60583583116613</c:v>
                </c:pt>
                <c:pt idx="1400">
                  <c:v>250.9503990729809</c:v>
                </c:pt>
                <c:pt idx="1401">
                  <c:v>251.50447960066847</c:v>
                </c:pt>
                <c:pt idx="1402">
                  <c:v>252.53586689543934</c:v>
                </c:pt>
                <c:pt idx="1403">
                  <c:v>254.45958849217999</c:v>
                </c:pt>
                <c:pt idx="1404">
                  <c:v>257.11228781345642</c:v>
                </c:pt>
                <c:pt idx="1405">
                  <c:v>259.52337022874912</c:v>
                </c:pt>
                <c:pt idx="1406">
                  <c:v>260.84228654126809</c:v>
                </c:pt>
                <c:pt idx="1407">
                  <c:v>261.00459270479422</c:v>
                </c:pt>
                <c:pt idx="1408">
                  <c:v>261.00459270479422</c:v>
                </c:pt>
                <c:pt idx="1409">
                  <c:v>261.00459270479422</c:v>
                </c:pt>
                <c:pt idx="1410">
                  <c:v>261.00459270479422</c:v>
                </c:pt>
                <c:pt idx="1411">
                  <c:v>261.00459270479422</c:v>
                </c:pt>
                <c:pt idx="1412">
                  <c:v>261.00459270479422</c:v>
                </c:pt>
                <c:pt idx="1413">
                  <c:v>261.00459270479422</c:v>
                </c:pt>
                <c:pt idx="1414">
                  <c:v>261.00459270479422</c:v>
                </c:pt>
                <c:pt idx="1415">
                  <c:v>261.00459270479422</c:v>
                </c:pt>
                <c:pt idx="1416">
                  <c:v>261.00459270479422</c:v>
                </c:pt>
                <c:pt idx="1417">
                  <c:v>261.00459270479422</c:v>
                </c:pt>
                <c:pt idx="1418">
                  <c:v>261.00459270479422</c:v>
                </c:pt>
                <c:pt idx="1419">
                  <c:v>261.00459270479422</c:v>
                </c:pt>
                <c:pt idx="1420">
                  <c:v>261.00459270479422</c:v>
                </c:pt>
                <c:pt idx="1421">
                  <c:v>261.87576105162583</c:v>
                </c:pt>
                <c:pt idx="1422">
                  <c:v>262.83487052213331</c:v>
                </c:pt>
                <c:pt idx="1423">
                  <c:v>262.9975087052245</c:v>
                </c:pt>
                <c:pt idx="1424">
                  <c:v>262.9975087052245</c:v>
                </c:pt>
                <c:pt idx="1425">
                  <c:v>262.9975087052245</c:v>
                </c:pt>
                <c:pt idx="1426">
                  <c:v>262.9975087052245</c:v>
                </c:pt>
                <c:pt idx="1427">
                  <c:v>262.9975087052245</c:v>
                </c:pt>
                <c:pt idx="1428">
                  <c:v>262.9975087052245</c:v>
                </c:pt>
                <c:pt idx="1429">
                  <c:v>262.9975087052245</c:v>
                </c:pt>
                <c:pt idx="1430">
                  <c:v>263.64683217549617</c:v>
                </c:pt>
                <c:pt idx="1431">
                  <c:v>265.36091873834442</c:v>
                </c:pt>
                <c:pt idx="1432">
                  <c:v>267.7217156182931</c:v>
                </c:pt>
                <c:pt idx="1433">
                  <c:v>270.00820740108315</c:v>
                </c:pt>
                <c:pt idx="1434">
                  <c:v>271.55351108696391</c:v>
                </c:pt>
                <c:pt idx="1435">
                  <c:v>271.99571876381066</c:v>
                </c:pt>
                <c:pt idx="1436">
                  <c:v>271.99571876381066</c:v>
                </c:pt>
                <c:pt idx="1437">
                  <c:v>271.99571876381066</c:v>
                </c:pt>
                <c:pt idx="1438">
                  <c:v>271.99571876381066</c:v>
                </c:pt>
                <c:pt idx="1439">
                  <c:v>271.99571876381066</c:v>
                </c:pt>
                <c:pt idx="1440">
                  <c:v>271.99571876381066</c:v>
                </c:pt>
                <c:pt idx="1441">
                  <c:v>272.22610428730422</c:v>
                </c:pt>
                <c:pt idx="1442">
                  <c:v>272.37388791508334</c:v>
                </c:pt>
                <c:pt idx="1443">
                  <c:v>272.37388791508334</c:v>
                </c:pt>
                <c:pt idx="1444">
                  <c:v>272.37388791508334</c:v>
                </c:pt>
                <c:pt idx="1445">
                  <c:v>272.37388791508334</c:v>
                </c:pt>
                <c:pt idx="1446">
                  <c:v>272.44447653137149</c:v>
                </c:pt>
                <c:pt idx="1447">
                  <c:v>273.04379987599708</c:v>
                </c:pt>
                <c:pt idx="1448">
                  <c:v>273.87991525808724</c:v>
                </c:pt>
                <c:pt idx="1449">
                  <c:v>274.42810123178799</c:v>
                </c:pt>
                <c:pt idx="1450">
                  <c:v>274.59600541438505</c:v>
                </c:pt>
                <c:pt idx="1451">
                  <c:v>274.61337497560652</c:v>
                </c:pt>
                <c:pt idx="1452">
                  <c:v>274.61337497560652</c:v>
                </c:pt>
                <c:pt idx="1453">
                  <c:v>274.61337497560652</c:v>
                </c:pt>
                <c:pt idx="1454">
                  <c:v>274.61337497560652</c:v>
                </c:pt>
                <c:pt idx="1455">
                  <c:v>274.61337497560652</c:v>
                </c:pt>
                <c:pt idx="1456">
                  <c:v>274.61337497560652</c:v>
                </c:pt>
                <c:pt idx="1457">
                  <c:v>274.61337497560652</c:v>
                </c:pt>
                <c:pt idx="1458">
                  <c:v>274.61337497560652</c:v>
                </c:pt>
                <c:pt idx="1459">
                  <c:v>274.61337497560652</c:v>
                </c:pt>
                <c:pt idx="1460">
                  <c:v>274.61337497560652</c:v>
                </c:pt>
                <c:pt idx="1461">
                  <c:v>274.61337497560652</c:v>
                </c:pt>
                <c:pt idx="1462">
                  <c:v>274.61337497560652</c:v>
                </c:pt>
                <c:pt idx="1463">
                  <c:v>274.61337497560652</c:v>
                </c:pt>
                <c:pt idx="1464">
                  <c:v>274.61337497560652</c:v>
                </c:pt>
                <c:pt idx="1465">
                  <c:v>274.61337497560652</c:v>
                </c:pt>
                <c:pt idx="1466">
                  <c:v>274.61337497560652</c:v>
                </c:pt>
                <c:pt idx="1467">
                  <c:v>274.61337497560652</c:v>
                </c:pt>
                <c:pt idx="1468">
                  <c:v>274.61337497560652</c:v>
                </c:pt>
                <c:pt idx="1469">
                  <c:v>274.61337497560652</c:v>
                </c:pt>
                <c:pt idx="1470">
                  <c:v>274.61337497560652</c:v>
                </c:pt>
                <c:pt idx="1471">
                  <c:v>274.61337497560652</c:v>
                </c:pt>
                <c:pt idx="1472">
                  <c:v>274.61337497560652</c:v>
                </c:pt>
                <c:pt idx="1473">
                  <c:v>274.61337497560652</c:v>
                </c:pt>
                <c:pt idx="1474">
                  <c:v>274.61337497560652</c:v>
                </c:pt>
                <c:pt idx="1475">
                  <c:v>274.61337497560652</c:v>
                </c:pt>
                <c:pt idx="1476">
                  <c:v>274.61337497560652</c:v>
                </c:pt>
                <c:pt idx="1477">
                  <c:v>274.61337497560652</c:v>
                </c:pt>
                <c:pt idx="1478">
                  <c:v>274.61337497560652</c:v>
                </c:pt>
                <c:pt idx="1479">
                  <c:v>274.61337497560652</c:v>
                </c:pt>
                <c:pt idx="1480">
                  <c:v>274.61337497560652</c:v>
                </c:pt>
                <c:pt idx="1481">
                  <c:v>274.61337497560652</c:v>
                </c:pt>
                <c:pt idx="1482">
                  <c:v>274.61337497560652</c:v>
                </c:pt>
                <c:pt idx="1483">
                  <c:v>274.61337497560652</c:v>
                </c:pt>
                <c:pt idx="1484">
                  <c:v>274.61337497560652</c:v>
                </c:pt>
                <c:pt idx="1485">
                  <c:v>274.61337497560652</c:v>
                </c:pt>
                <c:pt idx="1486">
                  <c:v>274.61337497560652</c:v>
                </c:pt>
                <c:pt idx="1487">
                  <c:v>274.61337497560652</c:v>
                </c:pt>
                <c:pt idx="1488">
                  <c:v>274.61337497560652</c:v>
                </c:pt>
                <c:pt idx="1489">
                  <c:v>274.61337497560652</c:v>
                </c:pt>
                <c:pt idx="1490">
                  <c:v>274.61337497560652</c:v>
                </c:pt>
                <c:pt idx="1491">
                  <c:v>274.61337497560652</c:v>
                </c:pt>
                <c:pt idx="1492">
                  <c:v>274.61337497560652</c:v>
                </c:pt>
                <c:pt idx="1493">
                  <c:v>274.61337497560652</c:v>
                </c:pt>
                <c:pt idx="1494">
                  <c:v>274.61337497560652</c:v>
                </c:pt>
                <c:pt idx="1495">
                  <c:v>274.61337497560652</c:v>
                </c:pt>
                <c:pt idx="1496">
                  <c:v>274.61337497560652</c:v>
                </c:pt>
                <c:pt idx="1497">
                  <c:v>274.61337497560652</c:v>
                </c:pt>
                <c:pt idx="1498">
                  <c:v>274.61337497560652</c:v>
                </c:pt>
                <c:pt idx="1499">
                  <c:v>274.61337497560652</c:v>
                </c:pt>
                <c:pt idx="1500">
                  <c:v>274.61337497560652</c:v>
                </c:pt>
                <c:pt idx="1501">
                  <c:v>274.61337497560652</c:v>
                </c:pt>
                <c:pt idx="1502">
                  <c:v>274.61337497560652</c:v>
                </c:pt>
                <c:pt idx="1503">
                  <c:v>274.61337497560652</c:v>
                </c:pt>
                <c:pt idx="1504">
                  <c:v>274.61337497560652</c:v>
                </c:pt>
                <c:pt idx="1505">
                  <c:v>274.61337497560652</c:v>
                </c:pt>
                <c:pt idx="1506">
                  <c:v>274.61337497560652</c:v>
                </c:pt>
                <c:pt idx="1507">
                  <c:v>274.61337497560652</c:v>
                </c:pt>
                <c:pt idx="1508">
                  <c:v>274.61337497560652</c:v>
                </c:pt>
                <c:pt idx="1509">
                  <c:v>274.61337497560652</c:v>
                </c:pt>
                <c:pt idx="1510">
                  <c:v>274.61337497560652</c:v>
                </c:pt>
                <c:pt idx="1511">
                  <c:v>274.61337497560652</c:v>
                </c:pt>
                <c:pt idx="1512">
                  <c:v>274.61337497560652</c:v>
                </c:pt>
                <c:pt idx="1513">
                  <c:v>274.61337497560652</c:v>
                </c:pt>
                <c:pt idx="1514">
                  <c:v>274.61337497560652</c:v>
                </c:pt>
                <c:pt idx="1515">
                  <c:v>274.61337497560652</c:v>
                </c:pt>
                <c:pt idx="1516">
                  <c:v>274.61337497560652</c:v>
                </c:pt>
                <c:pt idx="1517">
                  <c:v>274.61337497560652</c:v>
                </c:pt>
                <c:pt idx="1518">
                  <c:v>274.61337497560652</c:v>
                </c:pt>
                <c:pt idx="1519">
                  <c:v>274.61337497560652</c:v>
                </c:pt>
                <c:pt idx="1520">
                  <c:v>274.61337497560652</c:v>
                </c:pt>
                <c:pt idx="1521">
                  <c:v>274.61337497560652</c:v>
                </c:pt>
                <c:pt idx="1522">
                  <c:v>274.61337497560652</c:v>
                </c:pt>
                <c:pt idx="1523">
                  <c:v>274.61337497560652</c:v>
                </c:pt>
                <c:pt idx="1524">
                  <c:v>274.61337497560652</c:v>
                </c:pt>
                <c:pt idx="1525">
                  <c:v>274.61337497560652</c:v>
                </c:pt>
                <c:pt idx="1526">
                  <c:v>275.17385449295654</c:v>
                </c:pt>
                <c:pt idx="1527">
                  <c:v>276.00697559299209</c:v>
                </c:pt>
                <c:pt idx="1528">
                  <c:v>276.71296354122421</c:v>
                </c:pt>
                <c:pt idx="1529">
                  <c:v>277.03519429546111</c:v>
                </c:pt>
                <c:pt idx="1530">
                  <c:v>277.03519429546111</c:v>
                </c:pt>
                <c:pt idx="1531">
                  <c:v>277.03519429546111</c:v>
                </c:pt>
                <c:pt idx="1532">
                  <c:v>277.03519429546111</c:v>
                </c:pt>
                <c:pt idx="1533">
                  <c:v>277.03519429546111</c:v>
                </c:pt>
                <c:pt idx="1534">
                  <c:v>277.03519429546111</c:v>
                </c:pt>
                <c:pt idx="1535">
                  <c:v>277.03519429546111</c:v>
                </c:pt>
                <c:pt idx="1536">
                  <c:v>277.03519429546111</c:v>
                </c:pt>
                <c:pt idx="1537">
                  <c:v>277.03519429546111</c:v>
                </c:pt>
                <c:pt idx="1538">
                  <c:v>277.03519429546111</c:v>
                </c:pt>
                <c:pt idx="1539">
                  <c:v>277.03519429546111</c:v>
                </c:pt>
                <c:pt idx="1540">
                  <c:v>277.03519429546111</c:v>
                </c:pt>
                <c:pt idx="1541">
                  <c:v>277.03519429546111</c:v>
                </c:pt>
                <c:pt idx="1542">
                  <c:v>277.03519429546111</c:v>
                </c:pt>
                <c:pt idx="1543">
                  <c:v>277.03519429546111</c:v>
                </c:pt>
                <c:pt idx="1544">
                  <c:v>277.03519429546111</c:v>
                </c:pt>
                <c:pt idx="1545">
                  <c:v>277.03519429546111</c:v>
                </c:pt>
                <c:pt idx="1546">
                  <c:v>277.03519429546111</c:v>
                </c:pt>
                <c:pt idx="1547">
                  <c:v>277.03519429546111</c:v>
                </c:pt>
                <c:pt idx="1548">
                  <c:v>277.03519429546111</c:v>
                </c:pt>
                <c:pt idx="1549">
                  <c:v>277.03519429546111</c:v>
                </c:pt>
                <c:pt idx="1550">
                  <c:v>277.03519429546111</c:v>
                </c:pt>
                <c:pt idx="1551">
                  <c:v>277.03519429546111</c:v>
                </c:pt>
                <c:pt idx="1552">
                  <c:v>277.03519429546111</c:v>
                </c:pt>
                <c:pt idx="1553">
                  <c:v>277.03519429546111</c:v>
                </c:pt>
                <c:pt idx="1554">
                  <c:v>277.03519429546111</c:v>
                </c:pt>
                <c:pt idx="1555">
                  <c:v>277.03519429546111</c:v>
                </c:pt>
                <c:pt idx="1556">
                  <c:v>277.03519429546111</c:v>
                </c:pt>
                <c:pt idx="1557">
                  <c:v>277.03519429546111</c:v>
                </c:pt>
                <c:pt idx="1558">
                  <c:v>277.03519429546111</c:v>
                </c:pt>
                <c:pt idx="1559">
                  <c:v>277.03519429546111</c:v>
                </c:pt>
                <c:pt idx="1560">
                  <c:v>277.03519429546111</c:v>
                </c:pt>
                <c:pt idx="1561">
                  <c:v>277.03519429546111</c:v>
                </c:pt>
                <c:pt idx="1562">
                  <c:v>277.03519429546111</c:v>
                </c:pt>
                <c:pt idx="1563">
                  <c:v>277.03519429546111</c:v>
                </c:pt>
                <c:pt idx="1564">
                  <c:v>277.03519429546111</c:v>
                </c:pt>
                <c:pt idx="1565">
                  <c:v>277.03519429546111</c:v>
                </c:pt>
                <c:pt idx="1566">
                  <c:v>277.03519429546111</c:v>
                </c:pt>
                <c:pt idx="1567">
                  <c:v>277.03519429546111</c:v>
                </c:pt>
                <c:pt idx="1568">
                  <c:v>277.03519429546111</c:v>
                </c:pt>
                <c:pt idx="1569">
                  <c:v>277.03519429546111</c:v>
                </c:pt>
                <c:pt idx="1570">
                  <c:v>277.03519429546111</c:v>
                </c:pt>
                <c:pt idx="1571">
                  <c:v>277.03519429546111</c:v>
                </c:pt>
                <c:pt idx="1572">
                  <c:v>277.03519429546111</c:v>
                </c:pt>
                <c:pt idx="1573">
                  <c:v>277.03519429546111</c:v>
                </c:pt>
                <c:pt idx="1574">
                  <c:v>277.03519429546111</c:v>
                </c:pt>
                <c:pt idx="1575">
                  <c:v>277.03519429546111</c:v>
                </c:pt>
                <c:pt idx="1576">
                  <c:v>277.03519429546111</c:v>
                </c:pt>
                <c:pt idx="1577">
                  <c:v>277.03519429546111</c:v>
                </c:pt>
                <c:pt idx="1578">
                  <c:v>277.03519429546111</c:v>
                </c:pt>
                <c:pt idx="1579">
                  <c:v>277.03519429546111</c:v>
                </c:pt>
                <c:pt idx="1580">
                  <c:v>277.03519429546111</c:v>
                </c:pt>
                <c:pt idx="1581">
                  <c:v>277.03519429546111</c:v>
                </c:pt>
                <c:pt idx="1582">
                  <c:v>277.03519429546111</c:v>
                </c:pt>
                <c:pt idx="1583">
                  <c:v>277.03519429546111</c:v>
                </c:pt>
                <c:pt idx="1584">
                  <c:v>277.03519429546111</c:v>
                </c:pt>
                <c:pt idx="1585">
                  <c:v>277.03519429546111</c:v>
                </c:pt>
                <c:pt idx="1586">
                  <c:v>277.03519429546111</c:v>
                </c:pt>
                <c:pt idx="1587">
                  <c:v>277.03519429546111</c:v>
                </c:pt>
                <c:pt idx="1588">
                  <c:v>277.03519429546111</c:v>
                </c:pt>
                <c:pt idx="1589">
                  <c:v>277.03519429546111</c:v>
                </c:pt>
                <c:pt idx="1590">
                  <c:v>277.03519429546111</c:v>
                </c:pt>
                <c:pt idx="1591">
                  <c:v>277.03519429546111</c:v>
                </c:pt>
                <c:pt idx="1592">
                  <c:v>277.03519429546111</c:v>
                </c:pt>
                <c:pt idx="1593">
                  <c:v>277.03519429546111</c:v>
                </c:pt>
                <c:pt idx="1594">
                  <c:v>277.03519429546111</c:v>
                </c:pt>
                <c:pt idx="1595">
                  <c:v>277.03519429546111</c:v>
                </c:pt>
                <c:pt idx="1596">
                  <c:v>277.03519429546111</c:v>
                </c:pt>
                <c:pt idx="1597">
                  <c:v>277.03519429546111</c:v>
                </c:pt>
                <c:pt idx="1598">
                  <c:v>277.03519429546111</c:v>
                </c:pt>
                <c:pt idx="1599">
                  <c:v>277.03519429546111</c:v>
                </c:pt>
                <c:pt idx="1600">
                  <c:v>277.03519429546111</c:v>
                </c:pt>
                <c:pt idx="1601">
                  <c:v>277.03519429546111</c:v>
                </c:pt>
                <c:pt idx="1602">
                  <c:v>277.03519429546111</c:v>
                </c:pt>
                <c:pt idx="1603">
                  <c:v>277.03519429546111</c:v>
                </c:pt>
                <c:pt idx="1604">
                  <c:v>277.03519429546111</c:v>
                </c:pt>
                <c:pt idx="1605">
                  <c:v>277.03519429546111</c:v>
                </c:pt>
                <c:pt idx="1606">
                  <c:v>277.03519429546111</c:v>
                </c:pt>
                <c:pt idx="1607">
                  <c:v>277.03519429546111</c:v>
                </c:pt>
                <c:pt idx="1608">
                  <c:v>277.03519429546111</c:v>
                </c:pt>
                <c:pt idx="1609">
                  <c:v>277.03519429546111</c:v>
                </c:pt>
                <c:pt idx="1610">
                  <c:v>277.03519429546111</c:v>
                </c:pt>
                <c:pt idx="1611">
                  <c:v>277.03519429546111</c:v>
                </c:pt>
                <c:pt idx="1612">
                  <c:v>277.03519429546111</c:v>
                </c:pt>
                <c:pt idx="1613">
                  <c:v>277.03519429546111</c:v>
                </c:pt>
                <c:pt idx="1614">
                  <c:v>277.03519429546111</c:v>
                </c:pt>
                <c:pt idx="1615">
                  <c:v>277.03519429546111</c:v>
                </c:pt>
                <c:pt idx="1616">
                  <c:v>277.03519429546111</c:v>
                </c:pt>
                <c:pt idx="1617">
                  <c:v>277.03519429546111</c:v>
                </c:pt>
                <c:pt idx="1618">
                  <c:v>277.03519429546111</c:v>
                </c:pt>
                <c:pt idx="1619">
                  <c:v>277.03519429546111</c:v>
                </c:pt>
                <c:pt idx="1620">
                  <c:v>277.03519429546111</c:v>
                </c:pt>
                <c:pt idx="1621">
                  <c:v>277.03519429546111</c:v>
                </c:pt>
                <c:pt idx="1622">
                  <c:v>277.03519429546111</c:v>
                </c:pt>
                <c:pt idx="1623">
                  <c:v>277.03519429546111</c:v>
                </c:pt>
                <c:pt idx="1624">
                  <c:v>277.03519429546111</c:v>
                </c:pt>
                <c:pt idx="1625">
                  <c:v>277.03519429546111</c:v>
                </c:pt>
                <c:pt idx="1626">
                  <c:v>277.03519429546111</c:v>
                </c:pt>
                <c:pt idx="1627">
                  <c:v>277.03519429546111</c:v>
                </c:pt>
                <c:pt idx="1628">
                  <c:v>277.03519429546111</c:v>
                </c:pt>
                <c:pt idx="1629">
                  <c:v>277.03519429546111</c:v>
                </c:pt>
                <c:pt idx="1630">
                  <c:v>277.03519429546111</c:v>
                </c:pt>
                <c:pt idx="1631">
                  <c:v>277.03519429546111</c:v>
                </c:pt>
                <c:pt idx="1632">
                  <c:v>277.03519429546111</c:v>
                </c:pt>
                <c:pt idx="1633">
                  <c:v>277.03519429546111</c:v>
                </c:pt>
                <c:pt idx="1634">
                  <c:v>277.03519429546111</c:v>
                </c:pt>
                <c:pt idx="1635">
                  <c:v>277.03519429546111</c:v>
                </c:pt>
                <c:pt idx="1636">
                  <c:v>277.03519429546111</c:v>
                </c:pt>
                <c:pt idx="1637">
                  <c:v>277.03519429546111</c:v>
                </c:pt>
                <c:pt idx="1638">
                  <c:v>277.03519429546111</c:v>
                </c:pt>
                <c:pt idx="1639">
                  <c:v>277.03519429546111</c:v>
                </c:pt>
                <c:pt idx="1640">
                  <c:v>277.03519429546111</c:v>
                </c:pt>
                <c:pt idx="1641">
                  <c:v>277.03519429546111</c:v>
                </c:pt>
                <c:pt idx="1642">
                  <c:v>277.03519429546111</c:v>
                </c:pt>
                <c:pt idx="1643">
                  <c:v>277.03519429546111</c:v>
                </c:pt>
                <c:pt idx="1644">
                  <c:v>277.03519429546111</c:v>
                </c:pt>
                <c:pt idx="1645">
                  <c:v>277.03519429546111</c:v>
                </c:pt>
                <c:pt idx="1646">
                  <c:v>277.03519429546111</c:v>
                </c:pt>
                <c:pt idx="1647">
                  <c:v>277.03519429546111</c:v>
                </c:pt>
                <c:pt idx="1648">
                  <c:v>277.03519429546111</c:v>
                </c:pt>
                <c:pt idx="1649">
                  <c:v>277.03519429546111</c:v>
                </c:pt>
                <c:pt idx="1650">
                  <c:v>277.03519429546111</c:v>
                </c:pt>
                <c:pt idx="1651">
                  <c:v>277.03519429546111</c:v>
                </c:pt>
                <c:pt idx="1652">
                  <c:v>277.03519429546111</c:v>
                </c:pt>
                <c:pt idx="1653">
                  <c:v>277.03519429546111</c:v>
                </c:pt>
                <c:pt idx="1654">
                  <c:v>277.03519429546111</c:v>
                </c:pt>
                <c:pt idx="1655">
                  <c:v>277.03519429546111</c:v>
                </c:pt>
                <c:pt idx="1656">
                  <c:v>277.03519429546111</c:v>
                </c:pt>
                <c:pt idx="1657">
                  <c:v>277.03519429546111</c:v>
                </c:pt>
                <c:pt idx="1658">
                  <c:v>277.03519429546111</c:v>
                </c:pt>
                <c:pt idx="1659">
                  <c:v>277.03519429546111</c:v>
                </c:pt>
                <c:pt idx="1660">
                  <c:v>277.03519429546111</c:v>
                </c:pt>
                <c:pt idx="1661">
                  <c:v>277.03519429546111</c:v>
                </c:pt>
                <c:pt idx="1662">
                  <c:v>277.03519429546111</c:v>
                </c:pt>
                <c:pt idx="1663">
                  <c:v>277.03519429546111</c:v>
                </c:pt>
                <c:pt idx="1664">
                  <c:v>277.03519429546111</c:v>
                </c:pt>
                <c:pt idx="1665">
                  <c:v>277.03519429546111</c:v>
                </c:pt>
                <c:pt idx="1666">
                  <c:v>277.03519429546111</c:v>
                </c:pt>
                <c:pt idx="1667">
                  <c:v>277.03519429546111</c:v>
                </c:pt>
                <c:pt idx="1668">
                  <c:v>277.03519429546111</c:v>
                </c:pt>
                <c:pt idx="1669">
                  <c:v>277.03519429546111</c:v>
                </c:pt>
                <c:pt idx="1670">
                  <c:v>277.03519429546111</c:v>
                </c:pt>
                <c:pt idx="1671">
                  <c:v>277.03519429546111</c:v>
                </c:pt>
                <c:pt idx="1672">
                  <c:v>277.03519429546111</c:v>
                </c:pt>
                <c:pt idx="1673">
                  <c:v>277.03519429546111</c:v>
                </c:pt>
                <c:pt idx="1674">
                  <c:v>277.03519429546111</c:v>
                </c:pt>
                <c:pt idx="1675">
                  <c:v>277.03519429546111</c:v>
                </c:pt>
                <c:pt idx="1676">
                  <c:v>277.03519429546111</c:v>
                </c:pt>
                <c:pt idx="1677">
                  <c:v>277.03519429546111</c:v>
                </c:pt>
                <c:pt idx="1678">
                  <c:v>277.03519429546111</c:v>
                </c:pt>
                <c:pt idx="1679">
                  <c:v>277.03519429546111</c:v>
                </c:pt>
                <c:pt idx="1680">
                  <c:v>277.03519429546111</c:v>
                </c:pt>
                <c:pt idx="1681">
                  <c:v>277.03519429546111</c:v>
                </c:pt>
                <c:pt idx="1682">
                  <c:v>277.03519429546111</c:v>
                </c:pt>
                <c:pt idx="1683">
                  <c:v>277.03519429546111</c:v>
                </c:pt>
                <c:pt idx="1684">
                  <c:v>277.03519429546111</c:v>
                </c:pt>
                <c:pt idx="1685">
                  <c:v>277.03519429546111</c:v>
                </c:pt>
                <c:pt idx="1686">
                  <c:v>277.03519429546111</c:v>
                </c:pt>
                <c:pt idx="1687">
                  <c:v>277.03519429546111</c:v>
                </c:pt>
                <c:pt idx="1688">
                  <c:v>277.03519429546111</c:v>
                </c:pt>
                <c:pt idx="1689">
                  <c:v>277.03519429546111</c:v>
                </c:pt>
                <c:pt idx="1690">
                  <c:v>277.03519429546111</c:v>
                </c:pt>
                <c:pt idx="1691">
                  <c:v>277.03519429546111</c:v>
                </c:pt>
                <c:pt idx="1692">
                  <c:v>277.03519429546111</c:v>
                </c:pt>
                <c:pt idx="1693">
                  <c:v>277.03519429546111</c:v>
                </c:pt>
                <c:pt idx="1694">
                  <c:v>277.03519429546111</c:v>
                </c:pt>
                <c:pt idx="1695">
                  <c:v>277.03519429546111</c:v>
                </c:pt>
                <c:pt idx="1696">
                  <c:v>277.03519429546111</c:v>
                </c:pt>
                <c:pt idx="1697">
                  <c:v>277.03519429546111</c:v>
                </c:pt>
                <c:pt idx="1698">
                  <c:v>277.03519429546111</c:v>
                </c:pt>
                <c:pt idx="1699">
                  <c:v>277.03519429546111</c:v>
                </c:pt>
                <c:pt idx="1700">
                  <c:v>277.03519429546111</c:v>
                </c:pt>
                <c:pt idx="1701">
                  <c:v>277.03519429546111</c:v>
                </c:pt>
                <c:pt idx="1702">
                  <c:v>277.03519429546111</c:v>
                </c:pt>
                <c:pt idx="1703">
                  <c:v>277.03519429546111</c:v>
                </c:pt>
                <c:pt idx="1704">
                  <c:v>277.03519429546111</c:v>
                </c:pt>
                <c:pt idx="1705">
                  <c:v>277.03519429546111</c:v>
                </c:pt>
                <c:pt idx="1706">
                  <c:v>277.03519429546111</c:v>
                </c:pt>
                <c:pt idx="1707">
                  <c:v>277.03519429546111</c:v>
                </c:pt>
                <c:pt idx="1708">
                  <c:v>277.03519429546111</c:v>
                </c:pt>
                <c:pt idx="1709">
                  <c:v>277.03519429546111</c:v>
                </c:pt>
                <c:pt idx="1710">
                  <c:v>277.03519429546111</c:v>
                </c:pt>
                <c:pt idx="1711">
                  <c:v>277.03519429546111</c:v>
                </c:pt>
                <c:pt idx="1712">
                  <c:v>277.03519429546111</c:v>
                </c:pt>
                <c:pt idx="1713">
                  <c:v>277.03519429546111</c:v>
                </c:pt>
                <c:pt idx="1714">
                  <c:v>277.03519429546111</c:v>
                </c:pt>
                <c:pt idx="1715">
                  <c:v>277.03519429546111</c:v>
                </c:pt>
                <c:pt idx="1716">
                  <c:v>277.03519429546111</c:v>
                </c:pt>
                <c:pt idx="1717">
                  <c:v>277.03519429546111</c:v>
                </c:pt>
                <c:pt idx="1718">
                  <c:v>277.03519429546111</c:v>
                </c:pt>
                <c:pt idx="1719">
                  <c:v>277.03519429546111</c:v>
                </c:pt>
                <c:pt idx="1720">
                  <c:v>277.03519429546111</c:v>
                </c:pt>
                <c:pt idx="1721">
                  <c:v>277.03519429546111</c:v>
                </c:pt>
                <c:pt idx="1722">
                  <c:v>277.03519429546111</c:v>
                </c:pt>
                <c:pt idx="1723">
                  <c:v>277.03519429546111</c:v>
                </c:pt>
                <c:pt idx="1724">
                  <c:v>277.03519429546111</c:v>
                </c:pt>
                <c:pt idx="1725">
                  <c:v>277.03519429546111</c:v>
                </c:pt>
                <c:pt idx="1726">
                  <c:v>277.03519429546111</c:v>
                </c:pt>
                <c:pt idx="1727">
                  <c:v>277.03519429546111</c:v>
                </c:pt>
                <c:pt idx="1728">
                  <c:v>277.03519429546111</c:v>
                </c:pt>
                <c:pt idx="1729">
                  <c:v>277.03519429546111</c:v>
                </c:pt>
                <c:pt idx="1730">
                  <c:v>277.03519429546111</c:v>
                </c:pt>
                <c:pt idx="1731">
                  <c:v>277.03519429546111</c:v>
                </c:pt>
                <c:pt idx="1732">
                  <c:v>277.03519429546111</c:v>
                </c:pt>
                <c:pt idx="1733">
                  <c:v>277.03519429546111</c:v>
                </c:pt>
                <c:pt idx="1734">
                  <c:v>277.03519429546111</c:v>
                </c:pt>
                <c:pt idx="1735">
                  <c:v>277.03519429546111</c:v>
                </c:pt>
                <c:pt idx="1736">
                  <c:v>277.03519429546111</c:v>
                </c:pt>
                <c:pt idx="1737">
                  <c:v>277.03519429546111</c:v>
                </c:pt>
                <c:pt idx="1738">
                  <c:v>277.03519429546111</c:v>
                </c:pt>
                <c:pt idx="1739">
                  <c:v>277.03519429546111</c:v>
                </c:pt>
                <c:pt idx="1740">
                  <c:v>277.03519429546111</c:v>
                </c:pt>
                <c:pt idx="1741">
                  <c:v>277.03519429546111</c:v>
                </c:pt>
                <c:pt idx="1742">
                  <c:v>277.03519429546111</c:v>
                </c:pt>
                <c:pt idx="1743">
                  <c:v>277.03519429546111</c:v>
                </c:pt>
                <c:pt idx="1744">
                  <c:v>277.03519429546111</c:v>
                </c:pt>
                <c:pt idx="1745">
                  <c:v>277.03519429546111</c:v>
                </c:pt>
                <c:pt idx="1746">
                  <c:v>277.03519429546111</c:v>
                </c:pt>
                <c:pt idx="1747">
                  <c:v>277.03519429546111</c:v>
                </c:pt>
                <c:pt idx="1748">
                  <c:v>277.03519429546111</c:v>
                </c:pt>
                <c:pt idx="1749">
                  <c:v>277.03519429546111</c:v>
                </c:pt>
                <c:pt idx="1750">
                  <c:v>277.03519429546111</c:v>
                </c:pt>
                <c:pt idx="1751">
                  <c:v>277.03519429546111</c:v>
                </c:pt>
                <c:pt idx="1752">
                  <c:v>277.03519429546111</c:v>
                </c:pt>
                <c:pt idx="1753">
                  <c:v>277.03519429546111</c:v>
                </c:pt>
                <c:pt idx="1754">
                  <c:v>277.03519429546111</c:v>
                </c:pt>
                <c:pt idx="1755">
                  <c:v>277.03519429546111</c:v>
                </c:pt>
                <c:pt idx="1756">
                  <c:v>277.03519429546111</c:v>
                </c:pt>
                <c:pt idx="1757">
                  <c:v>277.03519429546111</c:v>
                </c:pt>
                <c:pt idx="1758">
                  <c:v>277.03519429546111</c:v>
                </c:pt>
                <c:pt idx="1759">
                  <c:v>277.03519429546111</c:v>
                </c:pt>
                <c:pt idx="1760">
                  <c:v>277.03519429546111</c:v>
                </c:pt>
                <c:pt idx="1761">
                  <c:v>277.03519429546111</c:v>
                </c:pt>
                <c:pt idx="1762">
                  <c:v>277.03519429546111</c:v>
                </c:pt>
                <c:pt idx="1763">
                  <c:v>277.03519429546111</c:v>
                </c:pt>
                <c:pt idx="1764">
                  <c:v>277.03519429546111</c:v>
                </c:pt>
                <c:pt idx="1765">
                  <c:v>277.03519429546111</c:v>
                </c:pt>
                <c:pt idx="1766">
                  <c:v>277.03519429546111</c:v>
                </c:pt>
                <c:pt idx="1767">
                  <c:v>277.03519429546111</c:v>
                </c:pt>
                <c:pt idx="1768">
                  <c:v>277.58440511008143</c:v>
                </c:pt>
                <c:pt idx="1769">
                  <c:v>278.87482215843409</c:v>
                </c:pt>
                <c:pt idx="1770">
                  <c:v>280.63647678744775</c:v>
                </c:pt>
                <c:pt idx="1771">
                  <c:v>282.55047907949302</c:v>
                </c:pt>
                <c:pt idx="1772">
                  <c:v>284.41678035713716</c:v>
                </c:pt>
                <c:pt idx="1773">
                  <c:v>286.09111901456396</c:v>
                </c:pt>
                <c:pt idx="1774">
                  <c:v>287.47446455375274</c:v>
                </c:pt>
                <c:pt idx="1775">
                  <c:v>288.63102893436053</c:v>
                </c:pt>
                <c:pt idx="1776">
                  <c:v>289.73921561691589</c:v>
                </c:pt>
                <c:pt idx="1777">
                  <c:v>290.97809240789451</c:v>
                </c:pt>
                <c:pt idx="1778">
                  <c:v>292.47541667323043</c:v>
                </c:pt>
                <c:pt idx="1779">
                  <c:v>294.22568748024054</c:v>
                </c:pt>
                <c:pt idx="1780">
                  <c:v>296.05811563223568</c:v>
                </c:pt>
                <c:pt idx="1781">
                  <c:v>297.74464513640066</c:v>
                </c:pt>
                <c:pt idx="1782">
                  <c:v>299.1309140158923</c:v>
                </c:pt>
                <c:pt idx="1783">
                  <c:v>300.16787943419803</c:v>
                </c:pt>
                <c:pt idx="1784">
                  <c:v>300.9163378487354</c:v>
                </c:pt>
                <c:pt idx="1785">
                  <c:v>301.49964948499365</c:v>
                </c:pt>
                <c:pt idx="1786">
                  <c:v>302.0047770217588</c:v>
                </c:pt>
                <c:pt idx="1787">
                  <c:v>302.47916386865904</c:v>
                </c:pt>
                <c:pt idx="1788">
                  <c:v>302.96750718000538</c:v>
                </c:pt>
                <c:pt idx="1789">
                  <c:v>303.50609744419751</c:v>
                </c:pt>
                <c:pt idx="1790">
                  <c:v>304.09852593077574</c:v>
                </c:pt>
                <c:pt idx="1791">
                  <c:v>304.70136325683183</c:v>
                </c:pt>
                <c:pt idx="1792">
                  <c:v>305.21848454281786</c:v>
                </c:pt>
                <c:pt idx="1793">
                  <c:v>305.61035537189372</c:v>
                </c:pt>
                <c:pt idx="1794">
                  <c:v>305.78046915332629</c:v>
                </c:pt>
                <c:pt idx="1795">
                  <c:v>305.78046915332629</c:v>
                </c:pt>
                <c:pt idx="1796">
                  <c:v>305.78046915332629</c:v>
                </c:pt>
                <c:pt idx="1797">
                  <c:v>305.78046915332629</c:v>
                </c:pt>
                <c:pt idx="1798">
                  <c:v>305.78046915332629</c:v>
                </c:pt>
                <c:pt idx="1799">
                  <c:v>305.78046915332629</c:v>
                </c:pt>
                <c:pt idx="1800">
                  <c:v>305.78046915332629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EB5-4AA8-9E32-B1D471B2129B}"/>
            </c:ext>
          </c:extLst>
        </c:ser>
        <c:ser>
          <c:idx val="2"/>
          <c:order val="2"/>
          <c:tx>
            <c:strRef>
              <c:f>'Data table'!$AE$1</c:f>
              <c:strCache>
                <c:ptCount val="1"/>
                <c:pt idx="0">
                  <c:v>Cumulative sum of braking energy returned as tractive energy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'Data table'!$G:$G</c:f>
              <c:strCache>
                <c:ptCount val="1803"/>
                <c:pt idx="0">
                  <c:v>Total elapsed time</c:v>
                </c:pt>
                <c:pt idx="1">
                  <c:v>s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  <c:pt idx="171">
                  <c:v>169</c:v>
                </c:pt>
                <c:pt idx="172">
                  <c:v>170</c:v>
                </c:pt>
                <c:pt idx="173">
                  <c:v>171</c:v>
                </c:pt>
                <c:pt idx="174">
                  <c:v>172</c:v>
                </c:pt>
                <c:pt idx="175">
                  <c:v>173</c:v>
                </c:pt>
                <c:pt idx="176">
                  <c:v>174</c:v>
                </c:pt>
                <c:pt idx="177">
                  <c:v>175</c:v>
                </c:pt>
                <c:pt idx="178">
                  <c:v>176</c:v>
                </c:pt>
                <c:pt idx="179">
                  <c:v>177</c:v>
                </c:pt>
                <c:pt idx="180">
                  <c:v>178</c:v>
                </c:pt>
                <c:pt idx="181">
                  <c:v>179</c:v>
                </c:pt>
                <c:pt idx="182">
                  <c:v>180</c:v>
                </c:pt>
                <c:pt idx="183">
                  <c:v>181</c:v>
                </c:pt>
                <c:pt idx="184">
                  <c:v>182</c:v>
                </c:pt>
                <c:pt idx="185">
                  <c:v>183</c:v>
                </c:pt>
                <c:pt idx="186">
                  <c:v>184</c:v>
                </c:pt>
                <c:pt idx="187">
                  <c:v>185</c:v>
                </c:pt>
                <c:pt idx="188">
                  <c:v>186</c:v>
                </c:pt>
                <c:pt idx="189">
                  <c:v>187</c:v>
                </c:pt>
                <c:pt idx="190">
                  <c:v>188</c:v>
                </c:pt>
                <c:pt idx="191">
                  <c:v>189</c:v>
                </c:pt>
                <c:pt idx="192">
                  <c:v>190</c:v>
                </c:pt>
                <c:pt idx="193">
                  <c:v>191</c:v>
                </c:pt>
                <c:pt idx="194">
                  <c:v>192</c:v>
                </c:pt>
                <c:pt idx="195">
                  <c:v>193</c:v>
                </c:pt>
                <c:pt idx="196">
                  <c:v>194</c:v>
                </c:pt>
                <c:pt idx="197">
                  <c:v>195</c:v>
                </c:pt>
                <c:pt idx="198">
                  <c:v>196</c:v>
                </c:pt>
                <c:pt idx="199">
                  <c:v>197</c:v>
                </c:pt>
                <c:pt idx="200">
                  <c:v>198</c:v>
                </c:pt>
                <c:pt idx="201">
                  <c:v>199</c:v>
                </c:pt>
                <c:pt idx="202">
                  <c:v>200</c:v>
                </c:pt>
                <c:pt idx="203">
                  <c:v>201</c:v>
                </c:pt>
                <c:pt idx="204">
                  <c:v>202</c:v>
                </c:pt>
                <c:pt idx="205">
                  <c:v>203</c:v>
                </c:pt>
                <c:pt idx="206">
                  <c:v>204</c:v>
                </c:pt>
                <c:pt idx="207">
                  <c:v>205</c:v>
                </c:pt>
                <c:pt idx="208">
                  <c:v>206</c:v>
                </c:pt>
                <c:pt idx="209">
                  <c:v>207</c:v>
                </c:pt>
                <c:pt idx="210">
                  <c:v>208</c:v>
                </c:pt>
                <c:pt idx="211">
                  <c:v>209</c:v>
                </c:pt>
                <c:pt idx="212">
                  <c:v>210</c:v>
                </c:pt>
                <c:pt idx="213">
                  <c:v>211</c:v>
                </c:pt>
                <c:pt idx="214">
                  <c:v>212</c:v>
                </c:pt>
                <c:pt idx="215">
                  <c:v>213</c:v>
                </c:pt>
                <c:pt idx="216">
                  <c:v>214</c:v>
                </c:pt>
                <c:pt idx="217">
                  <c:v>215</c:v>
                </c:pt>
                <c:pt idx="218">
                  <c:v>216</c:v>
                </c:pt>
                <c:pt idx="219">
                  <c:v>217</c:v>
                </c:pt>
                <c:pt idx="220">
                  <c:v>218</c:v>
                </c:pt>
                <c:pt idx="221">
                  <c:v>219</c:v>
                </c:pt>
                <c:pt idx="222">
                  <c:v>220</c:v>
                </c:pt>
                <c:pt idx="223">
                  <c:v>221</c:v>
                </c:pt>
                <c:pt idx="224">
                  <c:v>222</c:v>
                </c:pt>
                <c:pt idx="225">
                  <c:v>223</c:v>
                </c:pt>
                <c:pt idx="226">
                  <c:v>224</c:v>
                </c:pt>
                <c:pt idx="227">
                  <c:v>225</c:v>
                </c:pt>
                <c:pt idx="228">
                  <c:v>226</c:v>
                </c:pt>
                <c:pt idx="229">
                  <c:v>227</c:v>
                </c:pt>
                <c:pt idx="230">
                  <c:v>228</c:v>
                </c:pt>
                <c:pt idx="231">
                  <c:v>229</c:v>
                </c:pt>
                <c:pt idx="232">
                  <c:v>230</c:v>
                </c:pt>
                <c:pt idx="233">
                  <c:v>231</c:v>
                </c:pt>
                <c:pt idx="234">
                  <c:v>232</c:v>
                </c:pt>
                <c:pt idx="235">
                  <c:v>233</c:v>
                </c:pt>
                <c:pt idx="236">
                  <c:v>234</c:v>
                </c:pt>
                <c:pt idx="237">
                  <c:v>235</c:v>
                </c:pt>
                <c:pt idx="238">
                  <c:v>236</c:v>
                </c:pt>
                <c:pt idx="239">
                  <c:v>237</c:v>
                </c:pt>
                <c:pt idx="240">
                  <c:v>238</c:v>
                </c:pt>
                <c:pt idx="241">
                  <c:v>239</c:v>
                </c:pt>
                <c:pt idx="242">
                  <c:v>240</c:v>
                </c:pt>
                <c:pt idx="243">
                  <c:v>241</c:v>
                </c:pt>
                <c:pt idx="244">
                  <c:v>242</c:v>
                </c:pt>
                <c:pt idx="245">
                  <c:v>243</c:v>
                </c:pt>
                <c:pt idx="246">
                  <c:v>244</c:v>
                </c:pt>
                <c:pt idx="247">
                  <c:v>245</c:v>
                </c:pt>
                <c:pt idx="248">
                  <c:v>246</c:v>
                </c:pt>
                <c:pt idx="249">
                  <c:v>247</c:v>
                </c:pt>
                <c:pt idx="250">
                  <c:v>248</c:v>
                </c:pt>
                <c:pt idx="251">
                  <c:v>249</c:v>
                </c:pt>
                <c:pt idx="252">
                  <c:v>250</c:v>
                </c:pt>
                <c:pt idx="253">
                  <c:v>251</c:v>
                </c:pt>
                <c:pt idx="254">
                  <c:v>252</c:v>
                </c:pt>
                <c:pt idx="255">
                  <c:v>253</c:v>
                </c:pt>
                <c:pt idx="256">
                  <c:v>254</c:v>
                </c:pt>
                <c:pt idx="257">
                  <c:v>255</c:v>
                </c:pt>
                <c:pt idx="258">
                  <c:v>256</c:v>
                </c:pt>
                <c:pt idx="259">
                  <c:v>257</c:v>
                </c:pt>
                <c:pt idx="260">
                  <c:v>258</c:v>
                </c:pt>
                <c:pt idx="261">
                  <c:v>259</c:v>
                </c:pt>
                <c:pt idx="262">
                  <c:v>260</c:v>
                </c:pt>
                <c:pt idx="263">
                  <c:v>261</c:v>
                </c:pt>
                <c:pt idx="264">
                  <c:v>262</c:v>
                </c:pt>
                <c:pt idx="265">
                  <c:v>263</c:v>
                </c:pt>
                <c:pt idx="266">
                  <c:v>264</c:v>
                </c:pt>
                <c:pt idx="267">
                  <c:v>265</c:v>
                </c:pt>
                <c:pt idx="268">
                  <c:v>266</c:v>
                </c:pt>
                <c:pt idx="269">
                  <c:v>267</c:v>
                </c:pt>
                <c:pt idx="270">
                  <c:v>268</c:v>
                </c:pt>
                <c:pt idx="271">
                  <c:v>269</c:v>
                </c:pt>
                <c:pt idx="272">
                  <c:v>270</c:v>
                </c:pt>
                <c:pt idx="273">
                  <c:v>271</c:v>
                </c:pt>
                <c:pt idx="274">
                  <c:v>272</c:v>
                </c:pt>
                <c:pt idx="275">
                  <c:v>273</c:v>
                </c:pt>
                <c:pt idx="276">
                  <c:v>274</c:v>
                </c:pt>
                <c:pt idx="277">
                  <c:v>275</c:v>
                </c:pt>
                <c:pt idx="278">
                  <c:v>276</c:v>
                </c:pt>
                <c:pt idx="279">
                  <c:v>277</c:v>
                </c:pt>
                <c:pt idx="280">
                  <c:v>278</c:v>
                </c:pt>
                <c:pt idx="281">
                  <c:v>279</c:v>
                </c:pt>
                <c:pt idx="282">
                  <c:v>280</c:v>
                </c:pt>
                <c:pt idx="283">
                  <c:v>281</c:v>
                </c:pt>
                <c:pt idx="284">
                  <c:v>282</c:v>
                </c:pt>
                <c:pt idx="285">
                  <c:v>283</c:v>
                </c:pt>
                <c:pt idx="286">
                  <c:v>284</c:v>
                </c:pt>
                <c:pt idx="287">
                  <c:v>285</c:v>
                </c:pt>
                <c:pt idx="288">
                  <c:v>286</c:v>
                </c:pt>
                <c:pt idx="289">
                  <c:v>287</c:v>
                </c:pt>
                <c:pt idx="290">
                  <c:v>288</c:v>
                </c:pt>
                <c:pt idx="291">
                  <c:v>289</c:v>
                </c:pt>
                <c:pt idx="292">
                  <c:v>290</c:v>
                </c:pt>
                <c:pt idx="293">
                  <c:v>291</c:v>
                </c:pt>
                <c:pt idx="294">
                  <c:v>292</c:v>
                </c:pt>
                <c:pt idx="295">
                  <c:v>293</c:v>
                </c:pt>
                <c:pt idx="296">
                  <c:v>294</c:v>
                </c:pt>
                <c:pt idx="297">
                  <c:v>295</c:v>
                </c:pt>
                <c:pt idx="298">
                  <c:v>296</c:v>
                </c:pt>
                <c:pt idx="299">
                  <c:v>297</c:v>
                </c:pt>
                <c:pt idx="300">
                  <c:v>298</c:v>
                </c:pt>
                <c:pt idx="301">
                  <c:v>299</c:v>
                </c:pt>
                <c:pt idx="302">
                  <c:v>300</c:v>
                </c:pt>
                <c:pt idx="303">
                  <c:v>301</c:v>
                </c:pt>
                <c:pt idx="304">
                  <c:v>302</c:v>
                </c:pt>
                <c:pt idx="305">
                  <c:v>303</c:v>
                </c:pt>
                <c:pt idx="306">
                  <c:v>304</c:v>
                </c:pt>
                <c:pt idx="307">
                  <c:v>305</c:v>
                </c:pt>
                <c:pt idx="308">
                  <c:v>306</c:v>
                </c:pt>
                <c:pt idx="309">
                  <c:v>307</c:v>
                </c:pt>
                <c:pt idx="310">
                  <c:v>308</c:v>
                </c:pt>
                <c:pt idx="311">
                  <c:v>309</c:v>
                </c:pt>
                <c:pt idx="312">
                  <c:v>310</c:v>
                </c:pt>
                <c:pt idx="313">
                  <c:v>311</c:v>
                </c:pt>
                <c:pt idx="314">
                  <c:v>312</c:v>
                </c:pt>
                <c:pt idx="315">
                  <c:v>313</c:v>
                </c:pt>
                <c:pt idx="316">
                  <c:v>314</c:v>
                </c:pt>
                <c:pt idx="317">
                  <c:v>315</c:v>
                </c:pt>
                <c:pt idx="318">
                  <c:v>316</c:v>
                </c:pt>
                <c:pt idx="319">
                  <c:v>317</c:v>
                </c:pt>
                <c:pt idx="320">
                  <c:v>318</c:v>
                </c:pt>
                <c:pt idx="321">
                  <c:v>319</c:v>
                </c:pt>
                <c:pt idx="322">
                  <c:v>320</c:v>
                </c:pt>
                <c:pt idx="323">
                  <c:v>321</c:v>
                </c:pt>
                <c:pt idx="324">
                  <c:v>322</c:v>
                </c:pt>
                <c:pt idx="325">
                  <c:v>323</c:v>
                </c:pt>
                <c:pt idx="326">
                  <c:v>324</c:v>
                </c:pt>
                <c:pt idx="327">
                  <c:v>325</c:v>
                </c:pt>
                <c:pt idx="328">
                  <c:v>326</c:v>
                </c:pt>
                <c:pt idx="329">
                  <c:v>327</c:v>
                </c:pt>
                <c:pt idx="330">
                  <c:v>328</c:v>
                </c:pt>
                <c:pt idx="331">
                  <c:v>329</c:v>
                </c:pt>
                <c:pt idx="332">
                  <c:v>330</c:v>
                </c:pt>
                <c:pt idx="333">
                  <c:v>331</c:v>
                </c:pt>
                <c:pt idx="334">
                  <c:v>332</c:v>
                </c:pt>
                <c:pt idx="335">
                  <c:v>333</c:v>
                </c:pt>
                <c:pt idx="336">
                  <c:v>334</c:v>
                </c:pt>
                <c:pt idx="337">
                  <c:v>335</c:v>
                </c:pt>
                <c:pt idx="338">
                  <c:v>336</c:v>
                </c:pt>
                <c:pt idx="339">
                  <c:v>337</c:v>
                </c:pt>
                <c:pt idx="340">
                  <c:v>338</c:v>
                </c:pt>
                <c:pt idx="341">
                  <c:v>339</c:v>
                </c:pt>
                <c:pt idx="342">
                  <c:v>340</c:v>
                </c:pt>
                <c:pt idx="343">
                  <c:v>341</c:v>
                </c:pt>
                <c:pt idx="344">
                  <c:v>342</c:v>
                </c:pt>
                <c:pt idx="345">
                  <c:v>343</c:v>
                </c:pt>
                <c:pt idx="346">
                  <c:v>344</c:v>
                </c:pt>
                <c:pt idx="347">
                  <c:v>345</c:v>
                </c:pt>
                <c:pt idx="348">
                  <c:v>346</c:v>
                </c:pt>
                <c:pt idx="349">
                  <c:v>347</c:v>
                </c:pt>
                <c:pt idx="350">
                  <c:v>348</c:v>
                </c:pt>
                <c:pt idx="351">
                  <c:v>349</c:v>
                </c:pt>
                <c:pt idx="352">
                  <c:v>350</c:v>
                </c:pt>
                <c:pt idx="353">
                  <c:v>351</c:v>
                </c:pt>
                <c:pt idx="354">
                  <c:v>352</c:v>
                </c:pt>
                <c:pt idx="355">
                  <c:v>353</c:v>
                </c:pt>
                <c:pt idx="356">
                  <c:v>354</c:v>
                </c:pt>
                <c:pt idx="357">
                  <c:v>355</c:v>
                </c:pt>
                <c:pt idx="358">
                  <c:v>356</c:v>
                </c:pt>
                <c:pt idx="359">
                  <c:v>357</c:v>
                </c:pt>
                <c:pt idx="360">
                  <c:v>358</c:v>
                </c:pt>
                <c:pt idx="361">
                  <c:v>359</c:v>
                </c:pt>
                <c:pt idx="362">
                  <c:v>360</c:v>
                </c:pt>
                <c:pt idx="363">
                  <c:v>361</c:v>
                </c:pt>
                <c:pt idx="364">
                  <c:v>362</c:v>
                </c:pt>
                <c:pt idx="365">
                  <c:v>363</c:v>
                </c:pt>
                <c:pt idx="366">
                  <c:v>364</c:v>
                </c:pt>
                <c:pt idx="367">
                  <c:v>365</c:v>
                </c:pt>
                <c:pt idx="368">
                  <c:v>366</c:v>
                </c:pt>
                <c:pt idx="369">
                  <c:v>367</c:v>
                </c:pt>
                <c:pt idx="370">
                  <c:v>368</c:v>
                </c:pt>
                <c:pt idx="371">
                  <c:v>369</c:v>
                </c:pt>
                <c:pt idx="372">
                  <c:v>370</c:v>
                </c:pt>
                <c:pt idx="373">
                  <c:v>371</c:v>
                </c:pt>
                <c:pt idx="374">
                  <c:v>372</c:v>
                </c:pt>
                <c:pt idx="375">
                  <c:v>373</c:v>
                </c:pt>
                <c:pt idx="376">
                  <c:v>374</c:v>
                </c:pt>
                <c:pt idx="377">
                  <c:v>375</c:v>
                </c:pt>
                <c:pt idx="378">
                  <c:v>376</c:v>
                </c:pt>
                <c:pt idx="379">
                  <c:v>377</c:v>
                </c:pt>
                <c:pt idx="380">
                  <c:v>378</c:v>
                </c:pt>
                <c:pt idx="381">
                  <c:v>379</c:v>
                </c:pt>
                <c:pt idx="382">
                  <c:v>380</c:v>
                </c:pt>
                <c:pt idx="383">
                  <c:v>381</c:v>
                </c:pt>
                <c:pt idx="384">
                  <c:v>382</c:v>
                </c:pt>
                <c:pt idx="385">
                  <c:v>383</c:v>
                </c:pt>
                <c:pt idx="386">
                  <c:v>384</c:v>
                </c:pt>
                <c:pt idx="387">
                  <c:v>385</c:v>
                </c:pt>
                <c:pt idx="388">
                  <c:v>386</c:v>
                </c:pt>
                <c:pt idx="389">
                  <c:v>387</c:v>
                </c:pt>
                <c:pt idx="390">
                  <c:v>388</c:v>
                </c:pt>
                <c:pt idx="391">
                  <c:v>389</c:v>
                </c:pt>
                <c:pt idx="392">
                  <c:v>390</c:v>
                </c:pt>
                <c:pt idx="393">
                  <c:v>391</c:v>
                </c:pt>
                <c:pt idx="394">
                  <c:v>392</c:v>
                </c:pt>
                <c:pt idx="395">
                  <c:v>393</c:v>
                </c:pt>
                <c:pt idx="396">
                  <c:v>394</c:v>
                </c:pt>
                <c:pt idx="397">
                  <c:v>395</c:v>
                </c:pt>
                <c:pt idx="398">
                  <c:v>396</c:v>
                </c:pt>
                <c:pt idx="399">
                  <c:v>397</c:v>
                </c:pt>
                <c:pt idx="400">
                  <c:v>398</c:v>
                </c:pt>
                <c:pt idx="401">
                  <c:v>399</c:v>
                </c:pt>
                <c:pt idx="402">
                  <c:v>400</c:v>
                </c:pt>
                <c:pt idx="403">
                  <c:v>401</c:v>
                </c:pt>
                <c:pt idx="404">
                  <c:v>402</c:v>
                </c:pt>
                <c:pt idx="405">
                  <c:v>403</c:v>
                </c:pt>
                <c:pt idx="406">
                  <c:v>404</c:v>
                </c:pt>
                <c:pt idx="407">
                  <c:v>405</c:v>
                </c:pt>
                <c:pt idx="408">
                  <c:v>406</c:v>
                </c:pt>
                <c:pt idx="409">
                  <c:v>407</c:v>
                </c:pt>
                <c:pt idx="410">
                  <c:v>408</c:v>
                </c:pt>
                <c:pt idx="411">
                  <c:v>409</c:v>
                </c:pt>
                <c:pt idx="412">
                  <c:v>410</c:v>
                </c:pt>
                <c:pt idx="413">
                  <c:v>411</c:v>
                </c:pt>
                <c:pt idx="414">
                  <c:v>412</c:v>
                </c:pt>
                <c:pt idx="415">
                  <c:v>413</c:v>
                </c:pt>
                <c:pt idx="416">
                  <c:v>414</c:v>
                </c:pt>
                <c:pt idx="417">
                  <c:v>415</c:v>
                </c:pt>
                <c:pt idx="418">
                  <c:v>416</c:v>
                </c:pt>
                <c:pt idx="419">
                  <c:v>417</c:v>
                </c:pt>
                <c:pt idx="420">
                  <c:v>418</c:v>
                </c:pt>
                <c:pt idx="421">
                  <c:v>419</c:v>
                </c:pt>
                <c:pt idx="422">
                  <c:v>420</c:v>
                </c:pt>
                <c:pt idx="423">
                  <c:v>421</c:v>
                </c:pt>
                <c:pt idx="424">
                  <c:v>422</c:v>
                </c:pt>
                <c:pt idx="425">
                  <c:v>423</c:v>
                </c:pt>
                <c:pt idx="426">
                  <c:v>424</c:v>
                </c:pt>
                <c:pt idx="427">
                  <c:v>425</c:v>
                </c:pt>
                <c:pt idx="428">
                  <c:v>426</c:v>
                </c:pt>
                <c:pt idx="429">
                  <c:v>427</c:v>
                </c:pt>
                <c:pt idx="430">
                  <c:v>428</c:v>
                </c:pt>
                <c:pt idx="431">
                  <c:v>429</c:v>
                </c:pt>
                <c:pt idx="432">
                  <c:v>430</c:v>
                </c:pt>
                <c:pt idx="433">
                  <c:v>431</c:v>
                </c:pt>
                <c:pt idx="434">
                  <c:v>432</c:v>
                </c:pt>
                <c:pt idx="435">
                  <c:v>433</c:v>
                </c:pt>
                <c:pt idx="436">
                  <c:v>434</c:v>
                </c:pt>
                <c:pt idx="437">
                  <c:v>435</c:v>
                </c:pt>
                <c:pt idx="438">
                  <c:v>436</c:v>
                </c:pt>
                <c:pt idx="439">
                  <c:v>437</c:v>
                </c:pt>
                <c:pt idx="440">
                  <c:v>438</c:v>
                </c:pt>
                <c:pt idx="441">
                  <c:v>439</c:v>
                </c:pt>
                <c:pt idx="442">
                  <c:v>440</c:v>
                </c:pt>
                <c:pt idx="443">
                  <c:v>441</c:v>
                </c:pt>
                <c:pt idx="444">
                  <c:v>442</c:v>
                </c:pt>
                <c:pt idx="445">
                  <c:v>443</c:v>
                </c:pt>
                <c:pt idx="446">
                  <c:v>444</c:v>
                </c:pt>
                <c:pt idx="447">
                  <c:v>445</c:v>
                </c:pt>
                <c:pt idx="448">
                  <c:v>446</c:v>
                </c:pt>
                <c:pt idx="449">
                  <c:v>447</c:v>
                </c:pt>
                <c:pt idx="450">
                  <c:v>448</c:v>
                </c:pt>
                <c:pt idx="451">
                  <c:v>449</c:v>
                </c:pt>
                <c:pt idx="452">
                  <c:v>450</c:v>
                </c:pt>
                <c:pt idx="453">
                  <c:v>451</c:v>
                </c:pt>
                <c:pt idx="454">
                  <c:v>452</c:v>
                </c:pt>
                <c:pt idx="455">
                  <c:v>453</c:v>
                </c:pt>
                <c:pt idx="456">
                  <c:v>454</c:v>
                </c:pt>
                <c:pt idx="457">
                  <c:v>455</c:v>
                </c:pt>
                <c:pt idx="458">
                  <c:v>456</c:v>
                </c:pt>
                <c:pt idx="459">
                  <c:v>457</c:v>
                </c:pt>
                <c:pt idx="460">
                  <c:v>458</c:v>
                </c:pt>
                <c:pt idx="461">
                  <c:v>459</c:v>
                </c:pt>
                <c:pt idx="462">
                  <c:v>460</c:v>
                </c:pt>
                <c:pt idx="463">
                  <c:v>461</c:v>
                </c:pt>
                <c:pt idx="464">
                  <c:v>462</c:v>
                </c:pt>
                <c:pt idx="465">
                  <c:v>463</c:v>
                </c:pt>
                <c:pt idx="466">
                  <c:v>464</c:v>
                </c:pt>
                <c:pt idx="467">
                  <c:v>465</c:v>
                </c:pt>
                <c:pt idx="468">
                  <c:v>466</c:v>
                </c:pt>
                <c:pt idx="469">
                  <c:v>467</c:v>
                </c:pt>
                <c:pt idx="470">
                  <c:v>468</c:v>
                </c:pt>
                <c:pt idx="471">
                  <c:v>469</c:v>
                </c:pt>
                <c:pt idx="472">
                  <c:v>470</c:v>
                </c:pt>
                <c:pt idx="473">
                  <c:v>471</c:v>
                </c:pt>
                <c:pt idx="474">
                  <c:v>472</c:v>
                </c:pt>
                <c:pt idx="475">
                  <c:v>473</c:v>
                </c:pt>
                <c:pt idx="476">
                  <c:v>474</c:v>
                </c:pt>
                <c:pt idx="477">
                  <c:v>475</c:v>
                </c:pt>
                <c:pt idx="478">
                  <c:v>476</c:v>
                </c:pt>
                <c:pt idx="479">
                  <c:v>477</c:v>
                </c:pt>
                <c:pt idx="480">
                  <c:v>478</c:v>
                </c:pt>
                <c:pt idx="481">
                  <c:v>479</c:v>
                </c:pt>
                <c:pt idx="482">
                  <c:v>480</c:v>
                </c:pt>
                <c:pt idx="483">
                  <c:v>481</c:v>
                </c:pt>
                <c:pt idx="484">
                  <c:v>482</c:v>
                </c:pt>
                <c:pt idx="485">
                  <c:v>483</c:v>
                </c:pt>
                <c:pt idx="486">
                  <c:v>484</c:v>
                </c:pt>
                <c:pt idx="487">
                  <c:v>485</c:v>
                </c:pt>
                <c:pt idx="488">
                  <c:v>486</c:v>
                </c:pt>
                <c:pt idx="489">
                  <c:v>487</c:v>
                </c:pt>
                <c:pt idx="490">
                  <c:v>488</c:v>
                </c:pt>
                <c:pt idx="491">
                  <c:v>489</c:v>
                </c:pt>
                <c:pt idx="492">
                  <c:v>490</c:v>
                </c:pt>
                <c:pt idx="493">
                  <c:v>491</c:v>
                </c:pt>
                <c:pt idx="494">
                  <c:v>492</c:v>
                </c:pt>
                <c:pt idx="495">
                  <c:v>493</c:v>
                </c:pt>
                <c:pt idx="496">
                  <c:v>494</c:v>
                </c:pt>
                <c:pt idx="497">
                  <c:v>495</c:v>
                </c:pt>
                <c:pt idx="498">
                  <c:v>496</c:v>
                </c:pt>
                <c:pt idx="499">
                  <c:v>497</c:v>
                </c:pt>
                <c:pt idx="500">
                  <c:v>498</c:v>
                </c:pt>
                <c:pt idx="501">
                  <c:v>499</c:v>
                </c:pt>
                <c:pt idx="502">
                  <c:v>500</c:v>
                </c:pt>
                <c:pt idx="503">
                  <c:v>501</c:v>
                </c:pt>
                <c:pt idx="504">
                  <c:v>502</c:v>
                </c:pt>
                <c:pt idx="505">
                  <c:v>503</c:v>
                </c:pt>
                <c:pt idx="506">
                  <c:v>504</c:v>
                </c:pt>
                <c:pt idx="507">
                  <c:v>505</c:v>
                </c:pt>
                <c:pt idx="508">
                  <c:v>506</c:v>
                </c:pt>
                <c:pt idx="509">
                  <c:v>507</c:v>
                </c:pt>
                <c:pt idx="510">
                  <c:v>508</c:v>
                </c:pt>
                <c:pt idx="511">
                  <c:v>509</c:v>
                </c:pt>
                <c:pt idx="512">
                  <c:v>510</c:v>
                </c:pt>
                <c:pt idx="513">
                  <c:v>511</c:v>
                </c:pt>
                <c:pt idx="514">
                  <c:v>512</c:v>
                </c:pt>
                <c:pt idx="515">
                  <c:v>513</c:v>
                </c:pt>
                <c:pt idx="516">
                  <c:v>514</c:v>
                </c:pt>
                <c:pt idx="517">
                  <c:v>515</c:v>
                </c:pt>
                <c:pt idx="518">
                  <c:v>516</c:v>
                </c:pt>
                <c:pt idx="519">
                  <c:v>517</c:v>
                </c:pt>
                <c:pt idx="520">
                  <c:v>518</c:v>
                </c:pt>
                <c:pt idx="521">
                  <c:v>519</c:v>
                </c:pt>
                <c:pt idx="522">
                  <c:v>520</c:v>
                </c:pt>
                <c:pt idx="523">
                  <c:v>521</c:v>
                </c:pt>
                <c:pt idx="524">
                  <c:v>522</c:v>
                </c:pt>
                <c:pt idx="525">
                  <c:v>523</c:v>
                </c:pt>
                <c:pt idx="526">
                  <c:v>524</c:v>
                </c:pt>
                <c:pt idx="527">
                  <c:v>525</c:v>
                </c:pt>
                <c:pt idx="528">
                  <c:v>526</c:v>
                </c:pt>
                <c:pt idx="529">
                  <c:v>527</c:v>
                </c:pt>
                <c:pt idx="530">
                  <c:v>528</c:v>
                </c:pt>
                <c:pt idx="531">
                  <c:v>529</c:v>
                </c:pt>
                <c:pt idx="532">
                  <c:v>530</c:v>
                </c:pt>
                <c:pt idx="533">
                  <c:v>531</c:v>
                </c:pt>
                <c:pt idx="534">
                  <c:v>532</c:v>
                </c:pt>
                <c:pt idx="535">
                  <c:v>533</c:v>
                </c:pt>
                <c:pt idx="536">
                  <c:v>534</c:v>
                </c:pt>
                <c:pt idx="537">
                  <c:v>535</c:v>
                </c:pt>
                <c:pt idx="538">
                  <c:v>536</c:v>
                </c:pt>
                <c:pt idx="539">
                  <c:v>537</c:v>
                </c:pt>
                <c:pt idx="540">
                  <c:v>538</c:v>
                </c:pt>
                <c:pt idx="541">
                  <c:v>539</c:v>
                </c:pt>
                <c:pt idx="542">
                  <c:v>540</c:v>
                </c:pt>
                <c:pt idx="543">
                  <c:v>541</c:v>
                </c:pt>
                <c:pt idx="544">
                  <c:v>542</c:v>
                </c:pt>
                <c:pt idx="545">
                  <c:v>543</c:v>
                </c:pt>
                <c:pt idx="546">
                  <c:v>544</c:v>
                </c:pt>
                <c:pt idx="547">
                  <c:v>545</c:v>
                </c:pt>
                <c:pt idx="548">
                  <c:v>546</c:v>
                </c:pt>
                <c:pt idx="549">
                  <c:v>547</c:v>
                </c:pt>
                <c:pt idx="550">
                  <c:v>548</c:v>
                </c:pt>
                <c:pt idx="551">
                  <c:v>549</c:v>
                </c:pt>
                <c:pt idx="552">
                  <c:v>550</c:v>
                </c:pt>
                <c:pt idx="553">
                  <c:v>551</c:v>
                </c:pt>
                <c:pt idx="554">
                  <c:v>552</c:v>
                </c:pt>
                <c:pt idx="555">
                  <c:v>553</c:v>
                </c:pt>
                <c:pt idx="556">
                  <c:v>554</c:v>
                </c:pt>
                <c:pt idx="557">
                  <c:v>555</c:v>
                </c:pt>
                <c:pt idx="558">
                  <c:v>556</c:v>
                </c:pt>
                <c:pt idx="559">
                  <c:v>557</c:v>
                </c:pt>
                <c:pt idx="560">
                  <c:v>558</c:v>
                </c:pt>
                <c:pt idx="561">
                  <c:v>559</c:v>
                </c:pt>
                <c:pt idx="562">
                  <c:v>560</c:v>
                </c:pt>
                <c:pt idx="563">
                  <c:v>561</c:v>
                </c:pt>
                <c:pt idx="564">
                  <c:v>562</c:v>
                </c:pt>
                <c:pt idx="565">
                  <c:v>563</c:v>
                </c:pt>
                <c:pt idx="566">
                  <c:v>564</c:v>
                </c:pt>
                <c:pt idx="567">
                  <c:v>565</c:v>
                </c:pt>
                <c:pt idx="568">
                  <c:v>566</c:v>
                </c:pt>
                <c:pt idx="569">
                  <c:v>567</c:v>
                </c:pt>
                <c:pt idx="570">
                  <c:v>568</c:v>
                </c:pt>
                <c:pt idx="571">
                  <c:v>569</c:v>
                </c:pt>
                <c:pt idx="572">
                  <c:v>570</c:v>
                </c:pt>
                <c:pt idx="573">
                  <c:v>571</c:v>
                </c:pt>
                <c:pt idx="574">
                  <c:v>572</c:v>
                </c:pt>
                <c:pt idx="575">
                  <c:v>573</c:v>
                </c:pt>
                <c:pt idx="576">
                  <c:v>574</c:v>
                </c:pt>
                <c:pt idx="577">
                  <c:v>575</c:v>
                </c:pt>
                <c:pt idx="578">
                  <c:v>576</c:v>
                </c:pt>
                <c:pt idx="579">
                  <c:v>577</c:v>
                </c:pt>
                <c:pt idx="580">
                  <c:v>578</c:v>
                </c:pt>
                <c:pt idx="581">
                  <c:v>579</c:v>
                </c:pt>
                <c:pt idx="582">
                  <c:v>580</c:v>
                </c:pt>
                <c:pt idx="583">
                  <c:v>581</c:v>
                </c:pt>
                <c:pt idx="584">
                  <c:v>582</c:v>
                </c:pt>
                <c:pt idx="585">
                  <c:v>583</c:v>
                </c:pt>
                <c:pt idx="586">
                  <c:v>584</c:v>
                </c:pt>
                <c:pt idx="587">
                  <c:v>585</c:v>
                </c:pt>
                <c:pt idx="588">
                  <c:v>586</c:v>
                </c:pt>
                <c:pt idx="589">
                  <c:v>587</c:v>
                </c:pt>
                <c:pt idx="590">
                  <c:v>588</c:v>
                </c:pt>
                <c:pt idx="591">
                  <c:v>589</c:v>
                </c:pt>
                <c:pt idx="592">
                  <c:v>590</c:v>
                </c:pt>
                <c:pt idx="593">
                  <c:v>591</c:v>
                </c:pt>
                <c:pt idx="594">
                  <c:v>592</c:v>
                </c:pt>
                <c:pt idx="595">
                  <c:v>593</c:v>
                </c:pt>
                <c:pt idx="596">
                  <c:v>594</c:v>
                </c:pt>
                <c:pt idx="597">
                  <c:v>595</c:v>
                </c:pt>
                <c:pt idx="598">
                  <c:v>596</c:v>
                </c:pt>
                <c:pt idx="599">
                  <c:v>597</c:v>
                </c:pt>
                <c:pt idx="600">
                  <c:v>598</c:v>
                </c:pt>
                <c:pt idx="601">
                  <c:v>599</c:v>
                </c:pt>
                <c:pt idx="602">
                  <c:v>600</c:v>
                </c:pt>
                <c:pt idx="603">
                  <c:v>601</c:v>
                </c:pt>
                <c:pt idx="604">
                  <c:v>602</c:v>
                </c:pt>
                <c:pt idx="605">
                  <c:v>603</c:v>
                </c:pt>
                <c:pt idx="606">
                  <c:v>604</c:v>
                </c:pt>
                <c:pt idx="607">
                  <c:v>605</c:v>
                </c:pt>
                <c:pt idx="608">
                  <c:v>606</c:v>
                </c:pt>
                <c:pt idx="609">
                  <c:v>607</c:v>
                </c:pt>
                <c:pt idx="610">
                  <c:v>608</c:v>
                </c:pt>
                <c:pt idx="611">
                  <c:v>609</c:v>
                </c:pt>
                <c:pt idx="612">
                  <c:v>610</c:v>
                </c:pt>
                <c:pt idx="613">
                  <c:v>611</c:v>
                </c:pt>
                <c:pt idx="614">
                  <c:v>612</c:v>
                </c:pt>
                <c:pt idx="615">
                  <c:v>613</c:v>
                </c:pt>
                <c:pt idx="616">
                  <c:v>614</c:v>
                </c:pt>
                <c:pt idx="617">
                  <c:v>615</c:v>
                </c:pt>
                <c:pt idx="618">
                  <c:v>616</c:v>
                </c:pt>
                <c:pt idx="619">
                  <c:v>617</c:v>
                </c:pt>
                <c:pt idx="620">
                  <c:v>618</c:v>
                </c:pt>
                <c:pt idx="621">
                  <c:v>619</c:v>
                </c:pt>
                <c:pt idx="622">
                  <c:v>620</c:v>
                </c:pt>
                <c:pt idx="623">
                  <c:v>621</c:v>
                </c:pt>
                <c:pt idx="624">
                  <c:v>622</c:v>
                </c:pt>
                <c:pt idx="625">
                  <c:v>623</c:v>
                </c:pt>
                <c:pt idx="626">
                  <c:v>624</c:v>
                </c:pt>
                <c:pt idx="627">
                  <c:v>625</c:v>
                </c:pt>
                <c:pt idx="628">
                  <c:v>626</c:v>
                </c:pt>
                <c:pt idx="629">
                  <c:v>627</c:v>
                </c:pt>
                <c:pt idx="630">
                  <c:v>628</c:v>
                </c:pt>
                <c:pt idx="631">
                  <c:v>629</c:v>
                </c:pt>
                <c:pt idx="632">
                  <c:v>630</c:v>
                </c:pt>
                <c:pt idx="633">
                  <c:v>631</c:v>
                </c:pt>
                <c:pt idx="634">
                  <c:v>632</c:v>
                </c:pt>
                <c:pt idx="635">
                  <c:v>633</c:v>
                </c:pt>
                <c:pt idx="636">
                  <c:v>634</c:v>
                </c:pt>
                <c:pt idx="637">
                  <c:v>635</c:v>
                </c:pt>
                <c:pt idx="638">
                  <c:v>636</c:v>
                </c:pt>
                <c:pt idx="639">
                  <c:v>637</c:v>
                </c:pt>
                <c:pt idx="640">
                  <c:v>638</c:v>
                </c:pt>
                <c:pt idx="641">
                  <c:v>639</c:v>
                </c:pt>
                <c:pt idx="642">
                  <c:v>640</c:v>
                </c:pt>
                <c:pt idx="643">
                  <c:v>641</c:v>
                </c:pt>
                <c:pt idx="644">
                  <c:v>642</c:v>
                </c:pt>
                <c:pt idx="645">
                  <c:v>643</c:v>
                </c:pt>
                <c:pt idx="646">
                  <c:v>644</c:v>
                </c:pt>
                <c:pt idx="647">
                  <c:v>645</c:v>
                </c:pt>
                <c:pt idx="648">
                  <c:v>646</c:v>
                </c:pt>
                <c:pt idx="649">
                  <c:v>647</c:v>
                </c:pt>
                <c:pt idx="650">
                  <c:v>648</c:v>
                </c:pt>
                <c:pt idx="651">
                  <c:v>649</c:v>
                </c:pt>
                <c:pt idx="652">
                  <c:v>650</c:v>
                </c:pt>
                <c:pt idx="653">
                  <c:v>651</c:v>
                </c:pt>
                <c:pt idx="654">
                  <c:v>652</c:v>
                </c:pt>
                <c:pt idx="655">
                  <c:v>653</c:v>
                </c:pt>
                <c:pt idx="656">
                  <c:v>654</c:v>
                </c:pt>
                <c:pt idx="657">
                  <c:v>655</c:v>
                </c:pt>
                <c:pt idx="658">
                  <c:v>656</c:v>
                </c:pt>
                <c:pt idx="659">
                  <c:v>657</c:v>
                </c:pt>
                <c:pt idx="660">
                  <c:v>658</c:v>
                </c:pt>
                <c:pt idx="661">
                  <c:v>659</c:v>
                </c:pt>
                <c:pt idx="662">
                  <c:v>660</c:v>
                </c:pt>
                <c:pt idx="663">
                  <c:v>661</c:v>
                </c:pt>
                <c:pt idx="664">
                  <c:v>662</c:v>
                </c:pt>
                <c:pt idx="665">
                  <c:v>663</c:v>
                </c:pt>
                <c:pt idx="666">
                  <c:v>664</c:v>
                </c:pt>
                <c:pt idx="667">
                  <c:v>665</c:v>
                </c:pt>
                <c:pt idx="668">
                  <c:v>666</c:v>
                </c:pt>
                <c:pt idx="669">
                  <c:v>667</c:v>
                </c:pt>
                <c:pt idx="670">
                  <c:v>668</c:v>
                </c:pt>
                <c:pt idx="671">
                  <c:v>669</c:v>
                </c:pt>
                <c:pt idx="672">
                  <c:v>670</c:v>
                </c:pt>
                <c:pt idx="673">
                  <c:v>671</c:v>
                </c:pt>
                <c:pt idx="674">
                  <c:v>672</c:v>
                </c:pt>
                <c:pt idx="675">
                  <c:v>673</c:v>
                </c:pt>
                <c:pt idx="676">
                  <c:v>674</c:v>
                </c:pt>
                <c:pt idx="677">
                  <c:v>675</c:v>
                </c:pt>
                <c:pt idx="678">
                  <c:v>676</c:v>
                </c:pt>
                <c:pt idx="679">
                  <c:v>677</c:v>
                </c:pt>
                <c:pt idx="680">
                  <c:v>678</c:v>
                </c:pt>
                <c:pt idx="681">
                  <c:v>679</c:v>
                </c:pt>
                <c:pt idx="682">
                  <c:v>680</c:v>
                </c:pt>
                <c:pt idx="683">
                  <c:v>681</c:v>
                </c:pt>
                <c:pt idx="684">
                  <c:v>682</c:v>
                </c:pt>
                <c:pt idx="685">
                  <c:v>683</c:v>
                </c:pt>
                <c:pt idx="686">
                  <c:v>684</c:v>
                </c:pt>
                <c:pt idx="687">
                  <c:v>685</c:v>
                </c:pt>
                <c:pt idx="688">
                  <c:v>686</c:v>
                </c:pt>
                <c:pt idx="689">
                  <c:v>687</c:v>
                </c:pt>
                <c:pt idx="690">
                  <c:v>688</c:v>
                </c:pt>
                <c:pt idx="691">
                  <c:v>689</c:v>
                </c:pt>
                <c:pt idx="692">
                  <c:v>690</c:v>
                </c:pt>
                <c:pt idx="693">
                  <c:v>691</c:v>
                </c:pt>
                <c:pt idx="694">
                  <c:v>692</c:v>
                </c:pt>
                <c:pt idx="695">
                  <c:v>693</c:v>
                </c:pt>
                <c:pt idx="696">
                  <c:v>694</c:v>
                </c:pt>
                <c:pt idx="697">
                  <c:v>695</c:v>
                </c:pt>
                <c:pt idx="698">
                  <c:v>696</c:v>
                </c:pt>
                <c:pt idx="699">
                  <c:v>697</c:v>
                </c:pt>
                <c:pt idx="700">
                  <c:v>698</c:v>
                </c:pt>
                <c:pt idx="701">
                  <c:v>699</c:v>
                </c:pt>
                <c:pt idx="702">
                  <c:v>700</c:v>
                </c:pt>
                <c:pt idx="703">
                  <c:v>701</c:v>
                </c:pt>
                <c:pt idx="704">
                  <c:v>702</c:v>
                </c:pt>
                <c:pt idx="705">
                  <c:v>703</c:v>
                </c:pt>
                <c:pt idx="706">
                  <c:v>704</c:v>
                </c:pt>
                <c:pt idx="707">
                  <c:v>705</c:v>
                </c:pt>
                <c:pt idx="708">
                  <c:v>706</c:v>
                </c:pt>
                <c:pt idx="709">
                  <c:v>707</c:v>
                </c:pt>
                <c:pt idx="710">
                  <c:v>708</c:v>
                </c:pt>
                <c:pt idx="711">
                  <c:v>709</c:v>
                </c:pt>
                <c:pt idx="712">
                  <c:v>710</c:v>
                </c:pt>
                <c:pt idx="713">
                  <c:v>711</c:v>
                </c:pt>
                <c:pt idx="714">
                  <c:v>712</c:v>
                </c:pt>
                <c:pt idx="715">
                  <c:v>713</c:v>
                </c:pt>
                <c:pt idx="716">
                  <c:v>714</c:v>
                </c:pt>
                <c:pt idx="717">
                  <c:v>715</c:v>
                </c:pt>
                <c:pt idx="718">
                  <c:v>716</c:v>
                </c:pt>
                <c:pt idx="719">
                  <c:v>717</c:v>
                </c:pt>
                <c:pt idx="720">
                  <c:v>718</c:v>
                </c:pt>
                <c:pt idx="721">
                  <c:v>719</c:v>
                </c:pt>
                <c:pt idx="722">
                  <c:v>720</c:v>
                </c:pt>
                <c:pt idx="723">
                  <c:v>721</c:v>
                </c:pt>
                <c:pt idx="724">
                  <c:v>722</c:v>
                </c:pt>
                <c:pt idx="725">
                  <c:v>723</c:v>
                </c:pt>
                <c:pt idx="726">
                  <c:v>724</c:v>
                </c:pt>
                <c:pt idx="727">
                  <c:v>725</c:v>
                </c:pt>
                <c:pt idx="728">
                  <c:v>726</c:v>
                </c:pt>
                <c:pt idx="729">
                  <c:v>727</c:v>
                </c:pt>
                <c:pt idx="730">
                  <c:v>728</c:v>
                </c:pt>
                <c:pt idx="731">
                  <c:v>729</c:v>
                </c:pt>
                <c:pt idx="732">
                  <c:v>730</c:v>
                </c:pt>
                <c:pt idx="733">
                  <c:v>731</c:v>
                </c:pt>
                <c:pt idx="734">
                  <c:v>732</c:v>
                </c:pt>
                <c:pt idx="735">
                  <c:v>733</c:v>
                </c:pt>
                <c:pt idx="736">
                  <c:v>734</c:v>
                </c:pt>
                <c:pt idx="737">
                  <c:v>735</c:v>
                </c:pt>
                <c:pt idx="738">
                  <c:v>736</c:v>
                </c:pt>
                <c:pt idx="739">
                  <c:v>737</c:v>
                </c:pt>
                <c:pt idx="740">
                  <c:v>738</c:v>
                </c:pt>
                <c:pt idx="741">
                  <c:v>739</c:v>
                </c:pt>
                <c:pt idx="742">
                  <c:v>740</c:v>
                </c:pt>
                <c:pt idx="743">
                  <c:v>741</c:v>
                </c:pt>
                <c:pt idx="744">
                  <c:v>742</c:v>
                </c:pt>
                <c:pt idx="745">
                  <c:v>743</c:v>
                </c:pt>
                <c:pt idx="746">
                  <c:v>744</c:v>
                </c:pt>
                <c:pt idx="747">
                  <c:v>745</c:v>
                </c:pt>
                <c:pt idx="748">
                  <c:v>746</c:v>
                </c:pt>
                <c:pt idx="749">
                  <c:v>747</c:v>
                </c:pt>
                <c:pt idx="750">
                  <c:v>748</c:v>
                </c:pt>
                <c:pt idx="751">
                  <c:v>749</c:v>
                </c:pt>
                <c:pt idx="752">
                  <c:v>750</c:v>
                </c:pt>
                <c:pt idx="753">
                  <c:v>751</c:v>
                </c:pt>
                <c:pt idx="754">
                  <c:v>752</c:v>
                </c:pt>
                <c:pt idx="755">
                  <c:v>753</c:v>
                </c:pt>
                <c:pt idx="756">
                  <c:v>754</c:v>
                </c:pt>
                <c:pt idx="757">
                  <c:v>755</c:v>
                </c:pt>
                <c:pt idx="758">
                  <c:v>756</c:v>
                </c:pt>
                <c:pt idx="759">
                  <c:v>757</c:v>
                </c:pt>
                <c:pt idx="760">
                  <c:v>758</c:v>
                </c:pt>
                <c:pt idx="761">
                  <c:v>759</c:v>
                </c:pt>
                <c:pt idx="762">
                  <c:v>760</c:v>
                </c:pt>
                <c:pt idx="763">
                  <c:v>761</c:v>
                </c:pt>
                <c:pt idx="764">
                  <c:v>762</c:v>
                </c:pt>
                <c:pt idx="765">
                  <c:v>763</c:v>
                </c:pt>
                <c:pt idx="766">
                  <c:v>764</c:v>
                </c:pt>
                <c:pt idx="767">
                  <c:v>765</c:v>
                </c:pt>
                <c:pt idx="768">
                  <c:v>766</c:v>
                </c:pt>
                <c:pt idx="769">
                  <c:v>767</c:v>
                </c:pt>
                <c:pt idx="770">
                  <c:v>768</c:v>
                </c:pt>
                <c:pt idx="771">
                  <c:v>769</c:v>
                </c:pt>
                <c:pt idx="772">
                  <c:v>770</c:v>
                </c:pt>
                <c:pt idx="773">
                  <c:v>771</c:v>
                </c:pt>
                <c:pt idx="774">
                  <c:v>772</c:v>
                </c:pt>
                <c:pt idx="775">
                  <c:v>773</c:v>
                </c:pt>
                <c:pt idx="776">
                  <c:v>774</c:v>
                </c:pt>
                <c:pt idx="777">
                  <c:v>775</c:v>
                </c:pt>
                <c:pt idx="778">
                  <c:v>776</c:v>
                </c:pt>
                <c:pt idx="779">
                  <c:v>777</c:v>
                </c:pt>
                <c:pt idx="780">
                  <c:v>778</c:v>
                </c:pt>
                <c:pt idx="781">
                  <c:v>779</c:v>
                </c:pt>
                <c:pt idx="782">
                  <c:v>780</c:v>
                </c:pt>
                <c:pt idx="783">
                  <c:v>781</c:v>
                </c:pt>
                <c:pt idx="784">
                  <c:v>782</c:v>
                </c:pt>
                <c:pt idx="785">
                  <c:v>783</c:v>
                </c:pt>
                <c:pt idx="786">
                  <c:v>784</c:v>
                </c:pt>
                <c:pt idx="787">
                  <c:v>785</c:v>
                </c:pt>
                <c:pt idx="788">
                  <c:v>786</c:v>
                </c:pt>
                <c:pt idx="789">
                  <c:v>787</c:v>
                </c:pt>
                <c:pt idx="790">
                  <c:v>788</c:v>
                </c:pt>
                <c:pt idx="791">
                  <c:v>789</c:v>
                </c:pt>
                <c:pt idx="792">
                  <c:v>790</c:v>
                </c:pt>
                <c:pt idx="793">
                  <c:v>791</c:v>
                </c:pt>
                <c:pt idx="794">
                  <c:v>792</c:v>
                </c:pt>
                <c:pt idx="795">
                  <c:v>793</c:v>
                </c:pt>
                <c:pt idx="796">
                  <c:v>794</c:v>
                </c:pt>
                <c:pt idx="797">
                  <c:v>795</c:v>
                </c:pt>
                <c:pt idx="798">
                  <c:v>796</c:v>
                </c:pt>
                <c:pt idx="799">
                  <c:v>797</c:v>
                </c:pt>
                <c:pt idx="800">
                  <c:v>798</c:v>
                </c:pt>
                <c:pt idx="801">
                  <c:v>799</c:v>
                </c:pt>
                <c:pt idx="802">
                  <c:v>800</c:v>
                </c:pt>
                <c:pt idx="803">
                  <c:v>801</c:v>
                </c:pt>
                <c:pt idx="804">
                  <c:v>802</c:v>
                </c:pt>
                <c:pt idx="805">
                  <c:v>803</c:v>
                </c:pt>
                <c:pt idx="806">
                  <c:v>804</c:v>
                </c:pt>
                <c:pt idx="807">
                  <c:v>805</c:v>
                </c:pt>
                <c:pt idx="808">
                  <c:v>806</c:v>
                </c:pt>
                <c:pt idx="809">
                  <c:v>807</c:v>
                </c:pt>
                <c:pt idx="810">
                  <c:v>808</c:v>
                </c:pt>
                <c:pt idx="811">
                  <c:v>809</c:v>
                </c:pt>
                <c:pt idx="812">
                  <c:v>810</c:v>
                </c:pt>
                <c:pt idx="813">
                  <c:v>811</c:v>
                </c:pt>
                <c:pt idx="814">
                  <c:v>812</c:v>
                </c:pt>
                <c:pt idx="815">
                  <c:v>813</c:v>
                </c:pt>
                <c:pt idx="816">
                  <c:v>814</c:v>
                </c:pt>
                <c:pt idx="817">
                  <c:v>815</c:v>
                </c:pt>
                <c:pt idx="818">
                  <c:v>816</c:v>
                </c:pt>
                <c:pt idx="819">
                  <c:v>817</c:v>
                </c:pt>
                <c:pt idx="820">
                  <c:v>818</c:v>
                </c:pt>
                <c:pt idx="821">
                  <c:v>819</c:v>
                </c:pt>
                <c:pt idx="822">
                  <c:v>820</c:v>
                </c:pt>
                <c:pt idx="823">
                  <c:v>821</c:v>
                </c:pt>
                <c:pt idx="824">
                  <c:v>822</c:v>
                </c:pt>
                <c:pt idx="825">
                  <c:v>823</c:v>
                </c:pt>
                <c:pt idx="826">
                  <c:v>824</c:v>
                </c:pt>
                <c:pt idx="827">
                  <c:v>825</c:v>
                </c:pt>
                <c:pt idx="828">
                  <c:v>826</c:v>
                </c:pt>
                <c:pt idx="829">
                  <c:v>827</c:v>
                </c:pt>
                <c:pt idx="830">
                  <c:v>828</c:v>
                </c:pt>
                <c:pt idx="831">
                  <c:v>829</c:v>
                </c:pt>
                <c:pt idx="832">
                  <c:v>830</c:v>
                </c:pt>
                <c:pt idx="833">
                  <c:v>831</c:v>
                </c:pt>
                <c:pt idx="834">
                  <c:v>832</c:v>
                </c:pt>
                <c:pt idx="835">
                  <c:v>833</c:v>
                </c:pt>
                <c:pt idx="836">
                  <c:v>834</c:v>
                </c:pt>
                <c:pt idx="837">
                  <c:v>835</c:v>
                </c:pt>
                <c:pt idx="838">
                  <c:v>836</c:v>
                </c:pt>
                <c:pt idx="839">
                  <c:v>837</c:v>
                </c:pt>
                <c:pt idx="840">
                  <c:v>838</c:v>
                </c:pt>
                <c:pt idx="841">
                  <c:v>839</c:v>
                </c:pt>
                <c:pt idx="842">
                  <c:v>840</c:v>
                </c:pt>
                <c:pt idx="843">
                  <c:v>841</c:v>
                </c:pt>
                <c:pt idx="844">
                  <c:v>842</c:v>
                </c:pt>
                <c:pt idx="845">
                  <c:v>843</c:v>
                </c:pt>
                <c:pt idx="846">
                  <c:v>844</c:v>
                </c:pt>
                <c:pt idx="847">
                  <c:v>845</c:v>
                </c:pt>
                <c:pt idx="848">
                  <c:v>846</c:v>
                </c:pt>
                <c:pt idx="849">
                  <c:v>847</c:v>
                </c:pt>
                <c:pt idx="850">
                  <c:v>848</c:v>
                </c:pt>
                <c:pt idx="851">
                  <c:v>849</c:v>
                </c:pt>
                <c:pt idx="852">
                  <c:v>850</c:v>
                </c:pt>
                <c:pt idx="853">
                  <c:v>851</c:v>
                </c:pt>
                <c:pt idx="854">
                  <c:v>852</c:v>
                </c:pt>
                <c:pt idx="855">
                  <c:v>853</c:v>
                </c:pt>
                <c:pt idx="856">
                  <c:v>854</c:v>
                </c:pt>
                <c:pt idx="857">
                  <c:v>855</c:v>
                </c:pt>
                <c:pt idx="858">
                  <c:v>856</c:v>
                </c:pt>
                <c:pt idx="859">
                  <c:v>857</c:v>
                </c:pt>
                <c:pt idx="860">
                  <c:v>858</c:v>
                </c:pt>
                <c:pt idx="861">
                  <c:v>859</c:v>
                </c:pt>
                <c:pt idx="862">
                  <c:v>860</c:v>
                </c:pt>
                <c:pt idx="863">
                  <c:v>861</c:v>
                </c:pt>
                <c:pt idx="864">
                  <c:v>862</c:v>
                </c:pt>
                <c:pt idx="865">
                  <c:v>863</c:v>
                </c:pt>
                <c:pt idx="866">
                  <c:v>864</c:v>
                </c:pt>
                <c:pt idx="867">
                  <c:v>865</c:v>
                </c:pt>
                <c:pt idx="868">
                  <c:v>866</c:v>
                </c:pt>
                <c:pt idx="869">
                  <c:v>867</c:v>
                </c:pt>
                <c:pt idx="870">
                  <c:v>868</c:v>
                </c:pt>
                <c:pt idx="871">
                  <c:v>869</c:v>
                </c:pt>
                <c:pt idx="872">
                  <c:v>870</c:v>
                </c:pt>
                <c:pt idx="873">
                  <c:v>871</c:v>
                </c:pt>
                <c:pt idx="874">
                  <c:v>872</c:v>
                </c:pt>
                <c:pt idx="875">
                  <c:v>873</c:v>
                </c:pt>
                <c:pt idx="876">
                  <c:v>874</c:v>
                </c:pt>
                <c:pt idx="877">
                  <c:v>875</c:v>
                </c:pt>
                <c:pt idx="878">
                  <c:v>876</c:v>
                </c:pt>
                <c:pt idx="879">
                  <c:v>877</c:v>
                </c:pt>
                <c:pt idx="880">
                  <c:v>878</c:v>
                </c:pt>
                <c:pt idx="881">
                  <c:v>879</c:v>
                </c:pt>
                <c:pt idx="882">
                  <c:v>880</c:v>
                </c:pt>
                <c:pt idx="883">
                  <c:v>881</c:v>
                </c:pt>
                <c:pt idx="884">
                  <c:v>882</c:v>
                </c:pt>
                <c:pt idx="885">
                  <c:v>883</c:v>
                </c:pt>
                <c:pt idx="886">
                  <c:v>884</c:v>
                </c:pt>
                <c:pt idx="887">
                  <c:v>885</c:v>
                </c:pt>
                <c:pt idx="888">
                  <c:v>886</c:v>
                </c:pt>
                <c:pt idx="889">
                  <c:v>887</c:v>
                </c:pt>
                <c:pt idx="890">
                  <c:v>888</c:v>
                </c:pt>
                <c:pt idx="891">
                  <c:v>889</c:v>
                </c:pt>
                <c:pt idx="892">
                  <c:v>890</c:v>
                </c:pt>
                <c:pt idx="893">
                  <c:v>891</c:v>
                </c:pt>
                <c:pt idx="894">
                  <c:v>892</c:v>
                </c:pt>
                <c:pt idx="895">
                  <c:v>893</c:v>
                </c:pt>
                <c:pt idx="896">
                  <c:v>894</c:v>
                </c:pt>
                <c:pt idx="897">
                  <c:v>895</c:v>
                </c:pt>
                <c:pt idx="898">
                  <c:v>896</c:v>
                </c:pt>
                <c:pt idx="899">
                  <c:v>897</c:v>
                </c:pt>
                <c:pt idx="900">
                  <c:v>898</c:v>
                </c:pt>
                <c:pt idx="901">
                  <c:v>899</c:v>
                </c:pt>
                <c:pt idx="902">
                  <c:v>900</c:v>
                </c:pt>
                <c:pt idx="903">
                  <c:v>901</c:v>
                </c:pt>
                <c:pt idx="904">
                  <c:v>902</c:v>
                </c:pt>
                <c:pt idx="905">
                  <c:v>903</c:v>
                </c:pt>
                <c:pt idx="906">
                  <c:v>904</c:v>
                </c:pt>
                <c:pt idx="907">
                  <c:v>905</c:v>
                </c:pt>
                <c:pt idx="908">
                  <c:v>906</c:v>
                </c:pt>
                <c:pt idx="909">
                  <c:v>907</c:v>
                </c:pt>
                <c:pt idx="910">
                  <c:v>908</c:v>
                </c:pt>
                <c:pt idx="911">
                  <c:v>909</c:v>
                </c:pt>
                <c:pt idx="912">
                  <c:v>910</c:v>
                </c:pt>
                <c:pt idx="913">
                  <c:v>911</c:v>
                </c:pt>
                <c:pt idx="914">
                  <c:v>912</c:v>
                </c:pt>
                <c:pt idx="915">
                  <c:v>913</c:v>
                </c:pt>
                <c:pt idx="916">
                  <c:v>914</c:v>
                </c:pt>
                <c:pt idx="917">
                  <c:v>915</c:v>
                </c:pt>
                <c:pt idx="918">
                  <c:v>916</c:v>
                </c:pt>
                <c:pt idx="919">
                  <c:v>917</c:v>
                </c:pt>
                <c:pt idx="920">
                  <c:v>918</c:v>
                </c:pt>
                <c:pt idx="921">
                  <c:v>919</c:v>
                </c:pt>
                <c:pt idx="922">
                  <c:v>920</c:v>
                </c:pt>
                <c:pt idx="923">
                  <c:v>921</c:v>
                </c:pt>
                <c:pt idx="924">
                  <c:v>922</c:v>
                </c:pt>
                <c:pt idx="925">
                  <c:v>923</c:v>
                </c:pt>
                <c:pt idx="926">
                  <c:v>924</c:v>
                </c:pt>
                <c:pt idx="927">
                  <c:v>925</c:v>
                </c:pt>
                <c:pt idx="928">
                  <c:v>926</c:v>
                </c:pt>
                <c:pt idx="929">
                  <c:v>927</c:v>
                </c:pt>
                <c:pt idx="930">
                  <c:v>928</c:v>
                </c:pt>
                <c:pt idx="931">
                  <c:v>929</c:v>
                </c:pt>
                <c:pt idx="932">
                  <c:v>930</c:v>
                </c:pt>
                <c:pt idx="933">
                  <c:v>931</c:v>
                </c:pt>
                <c:pt idx="934">
                  <c:v>932</c:v>
                </c:pt>
                <c:pt idx="935">
                  <c:v>933</c:v>
                </c:pt>
                <c:pt idx="936">
                  <c:v>934</c:v>
                </c:pt>
                <c:pt idx="937">
                  <c:v>935</c:v>
                </c:pt>
                <c:pt idx="938">
                  <c:v>936</c:v>
                </c:pt>
                <c:pt idx="939">
                  <c:v>937</c:v>
                </c:pt>
                <c:pt idx="940">
                  <c:v>938</c:v>
                </c:pt>
                <c:pt idx="941">
                  <c:v>939</c:v>
                </c:pt>
                <c:pt idx="942">
                  <c:v>940</c:v>
                </c:pt>
                <c:pt idx="943">
                  <c:v>941</c:v>
                </c:pt>
                <c:pt idx="944">
                  <c:v>942</c:v>
                </c:pt>
                <c:pt idx="945">
                  <c:v>943</c:v>
                </c:pt>
                <c:pt idx="946">
                  <c:v>944</c:v>
                </c:pt>
                <c:pt idx="947">
                  <c:v>945</c:v>
                </c:pt>
                <c:pt idx="948">
                  <c:v>946</c:v>
                </c:pt>
                <c:pt idx="949">
                  <c:v>947</c:v>
                </c:pt>
                <c:pt idx="950">
                  <c:v>948</c:v>
                </c:pt>
                <c:pt idx="951">
                  <c:v>949</c:v>
                </c:pt>
                <c:pt idx="952">
                  <c:v>950</c:v>
                </c:pt>
                <c:pt idx="953">
                  <c:v>951</c:v>
                </c:pt>
                <c:pt idx="954">
                  <c:v>952</c:v>
                </c:pt>
                <c:pt idx="955">
                  <c:v>953</c:v>
                </c:pt>
                <c:pt idx="956">
                  <c:v>954</c:v>
                </c:pt>
                <c:pt idx="957">
                  <c:v>955</c:v>
                </c:pt>
                <c:pt idx="958">
                  <c:v>956</c:v>
                </c:pt>
                <c:pt idx="959">
                  <c:v>957</c:v>
                </c:pt>
                <c:pt idx="960">
                  <c:v>958</c:v>
                </c:pt>
                <c:pt idx="961">
                  <c:v>959</c:v>
                </c:pt>
                <c:pt idx="962">
                  <c:v>960</c:v>
                </c:pt>
                <c:pt idx="963">
                  <c:v>961</c:v>
                </c:pt>
                <c:pt idx="964">
                  <c:v>962</c:v>
                </c:pt>
                <c:pt idx="965">
                  <c:v>963</c:v>
                </c:pt>
                <c:pt idx="966">
                  <c:v>964</c:v>
                </c:pt>
                <c:pt idx="967">
                  <c:v>965</c:v>
                </c:pt>
                <c:pt idx="968">
                  <c:v>966</c:v>
                </c:pt>
                <c:pt idx="969">
                  <c:v>967</c:v>
                </c:pt>
                <c:pt idx="970">
                  <c:v>968</c:v>
                </c:pt>
                <c:pt idx="971">
                  <c:v>969</c:v>
                </c:pt>
                <c:pt idx="972">
                  <c:v>970</c:v>
                </c:pt>
                <c:pt idx="973">
                  <c:v>971</c:v>
                </c:pt>
                <c:pt idx="974">
                  <c:v>972</c:v>
                </c:pt>
                <c:pt idx="975">
                  <c:v>973</c:v>
                </c:pt>
                <c:pt idx="976">
                  <c:v>974</c:v>
                </c:pt>
                <c:pt idx="977">
                  <c:v>975</c:v>
                </c:pt>
                <c:pt idx="978">
                  <c:v>976</c:v>
                </c:pt>
                <c:pt idx="979">
                  <c:v>977</c:v>
                </c:pt>
                <c:pt idx="980">
                  <c:v>978</c:v>
                </c:pt>
                <c:pt idx="981">
                  <c:v>979</c:v>
                </c:pt>
                <c:pt idx="982">
                  <c:v>980</c:v>
                </c:pt>
                <c:pt idx="983">
                  <c:v>981</c:v>
                </c:pt>
                <c:pt idx="984">
                  <c:v>982</c:v>
                </c:pt>
                <c:pt idx="985">
                  <c:v>983</c:v>
                </c:pt>
                <c:pt idx="986">
                  <c:v>984</c:v>
                </c:pt>
                <c:pt idx="987">
                  <c:v>985</c:v>
                </c:pt>
                <c:pt idx="988">
                  <c:v>986</c:v>
                </c:pt>
                <c:pt idx="989">
                  <c:v>987</c:v>
                </c:pt>
                <c:pt idx="990">
                  <c:v>988</c:v>
                </c:pt>
                <c:pt idx="991">
                  <c:v>989</c:v>
                </c:pt>
                <c:pt idx="992">
                  <c:v>990</c:v>
                </c:pt>
                <c:pt idx="993">
                  <c:v>991</c:v>
                </c:pt>
                <c:pt idx="994">
                  <c:v>992</c:v>
                </c:pt>
                <c:pt idx="995">
                  <c:v>993</c:v>
                </c:pt>
                <c:pt idx="996">
                  <c:v>994</c:v>
                </c:pt>
                <c:pt idx="997">
                  <c:v>995</c:v>
                </c:pt>
                <c:pt idx="998">
                  <c:v>996</c:v>
                </c:pt>
                <c:pt idx="999">
                  <c:v>997</c:v>
                </c:pt>
                <c:pt idx="1000">
                  <c:v>998</c:v>
                </c:pt>
                <c:pt idx="1001">
                  <c:v>999</c:v>
                </c:pt>
                <c:pt idx="1002">
                  <c:v>1000</c:v>
                </c:pt>
                <c:pt idx="1003">
                  <c:v>1001</c:v>
                </c:pt>
                <c:pt idx="1004">
                  <c:v>1002</c:v>
                </c:pt>
                <c:pt idx="1005">
                  <c:v>1003</c:v>
                </c:pt>
                <c:pt idx="1006">
                  <c:v>1004</c:v>
                </c:pt>
                <c:pt idx="1007">
                  <c:v>1005</c:v>
                </c:pt>
                <c:pt idx="1008">
                  <c:v>1006</c:v>
                </c:pt>
                <c:pt idx="1009">
                  <c:v>1007</c:v>
                </c:pt>
                <c:pt idx="1010">
                  <c:v>1008</c:v>
                </c:pt>
                <c:pt idx="1011">
                  <c:v>1009</c:v>
                </c:pt>
                <c:pt idx="1012">
                  <c:v>1010</c:v>
                </c:pt>
                <c:pt idx="1013">
                  <c:v>1011</c:v>
                </c:pt>
                <c:pt idx="1014">
                  <c:v>1012</c:v>
                </c:pt>
                <c:pt idx="1015">
                  <c:v>1013</c:v>
                </c:pt>
                <c:pt idx="1016">
                  <c:v>1014</c:v>
                </c:pt>
                <c:pt idx="1017">
                  <c:v>1015</c:v>
                </c:pt>
                <c:pt idx="1018">
                  <c:v>1016</c:v>
                </c:pt>
                <c:pt idx="1019">
                  <c:v>1017</c:v>
                </c:pt>
                <c:pt idx="1020">
                  <c:v>1018</c:v>
                </c:pt>
                <c:pt idx="1021">
                  <c:v>1019</c:v>
                </c:pt>
                <c:pt idx="1022">
                  <c:v>1020</c:v>
                </c:pt>
                <c:pt idx="1023">
                  <c:v>1021</c:v>
                </c:pt>
                <c:pt idx="1024">
                  <c:v>1022</c:v>
                </c:pt>
                <c:pt idx="1025">
                  <c:v>1023</c:v>
                </c:pt>
                <c:pt idx="1026">
                  <c:v>1024</c:v>
                </c:pt>
                <c:pt idx="1027">
                  <c:v>1025</c:v>
                </c:pt>
                <c:pt idx="1028">
                  <c:v>1026</c:v>
                </c:pt>
                <c:pt idx="1029">
                  <c:v>1027</c:v>
                </c:pt>
                <c:pt idx="1030">
                  <c:v>1028</c:v>
                </c:pt>
                <c:pt idx="1031">
                  <c:v>1029</c:v>
                </c:pt>
                <c:pt idx="1032">
                  <c:v>1030</c:v>
                </c:pt>
                <c:pt idx="1033">
                  <c:v>1031</c:v>
                </c:pt>
                <c:pt idx="1034">
                  <c:v>1032</c:v>
                </c:pt>
                <c:pt idx="1035">
                  <c:v>1033</c:v>
                </c:pt>
                <c:pt idx="1036">
                  <c:v>1034</c:v>
                </c:pt>
                <c:pt idx="1037">
                  <c:v>1035</c:v>
                </c:pt>
                <c:pt idx="1038">
                  <c:v>1036</c:v>
                </c:pt>
                <c:pt idx="1039">
                  <c:v>1037</c:v>
                </c:pt>
                <c:pt idx="1040">
                  <c:v>1038</c:v>
                </c:pt>
                <c:pt idx="1041">
                  <c:v>1039</c:v>
                </c:pt>
                <c:pt idx="1042">
                  <c:v>1040</c:v>
                </c:pt>
                <c:pt idx="1043">
                  <c:v>1041</c:v>
                </c:pt>
                <c:pt idx="1044">
                  <c:v>1042</c:v>
                </c:pt>
                <c:pt idx="1045">
                  <c:v>1043</c:v>
                </c:pt>
                <c:pt idx="1046">
                  <c:v>1044</c:v>
                </c:pt>
                <c:pt idx="1047">
                  <c:v>1045</c:v>
                </c:pt>
                <c:pt idx="1048">
                  <c:v>1046</c:v>
                </c:pt>
                <c:pt idx="1049">
                  <c:v>1047</c:v>
                </c:pt>
                <c:pt idx="1050">
                  <c:v>1048</c:v>
                </c:pt>
                <c:pt idx="1051">
                  <c:v>1049</c:v>
                </c:pt>
                <c:pt idx="1052">
                  <c:v>1050</c:v>
                </c:pt>
                <c:pt idx="1053">
                  <c:v>1051</c:v>
                </c:pt>
                <c:pt idx="1054">
                  <c:v>1052</c:v>
                </c:pt>
                <c:pt idx="1055">
                  <c:v>1053</c:v>
                </c:pt>
                <c:pt idx="1056">
                  <c:v>1054</c:v>
                </c:pt>
                <c:pt idx="1057">
                  <c:v>1055</c:v>
                </c:pt>
                <c:pt idx="1058">
                  <c:v>1056</c:v>
                </c:pt>
                <c:pt idx="1059">
                  <c:v>1057</c:v>
                </c:pt>
                <c:pt idx="1060">
                  <c:v>1058</c:v>
                </c:pt>
                <c:pt idx="1061">
                  <c:v>1059</c:v>
                </c:pt>
                <c:pt idx="1062">
                  <c:v>1060</c:v>
                </c:pt>
                <c:pt idx="1063">
                  <c:v>1061</c:v>
                </c:pt>
                <c:pt idx="1064">
                  <c:v>1062</c:v>
                </c:pt>
                <c:pt idx="1065">
                  <c:v>1063</c:v>
                </c:pt>
                <c:pt idx="1066">
                  <c:v>1064</c:v>
                </c:pt>
                <c:pt idx="1067">
                  <c:v>1065</c:v>
                </c:pt>
                <c:pt idx="1068">
                  <c:v>1066</c:v>
                </c:pt>
                <c:pt idx="1069">
                  <c:v>1067</c:v>
                </c:pt>
                <c:pt idx="1070">
                  <c:v>1068</c:v>
                </c:pt>
                <c:pt idx="1071">
                  <c:v>1069</c:v>
                </c:pt>
                <c:pt idx="1072">
                  <c:v>1070</c:v>
                </c:pt>
                <c:pt idx="1073">
                  <c:v>1071</c:v>
                </c:pt>
                <c:pt idx="1074">
                  <c:v>1072</c:v>
                </c:pt>
                <c:pt idx="1075">
                  <c:v>1073</c:v>
                </c:pt>
                <c:pt idx="1076">
                  <c:v>1074</c:v>
                </c:pt>
                <c:pt idx="1077">
                  <c:v>1075</c:v>
                </c:pt>
                <c:pt idx="1078">
                  <c:v>1076</c:v>
                </c:pt>
                <c:pt idx="1079">
                  <c:v>1077</c:v>
                </c:pt>
                <c:pt idx="1080">
                  <c:v>1078</c:v>
                </c:pt>
                <c:pt idx="1081">
                  <c:v>1079</c:v>
                </c:pt>
                <c:pt idx="1082">
                  <c:v>1080</c:v>
                </c:pt>
                <c:pt idx="1083">
                  <c:v>1081</c:v>
                </c:pt>
                <c:pt idx="1084">
                  <c:v>1082</c:v>
                </c:pt>
                <c:pt idx="1085">
                  <c:v>1083</c:v>
                </c:pt>
                <c:pt idx="1086">
                  <c:v>1084</c:v>
                </c:pt>
                <c:pt idx="1087">
                  <c:v>1085</c:v>
                </c:pt>
                <c:pt idx="1088">
                  <c:v>1086</c:v>
                </c:pt>
                <c:pt idx="1089">
                  <c:v>1087</c:v>
                </c:pt>
                <c:pt idx="1090">
                  <c:v>1088</c:v>
                </c:pt>
                <c:pt idx="1091">
                  <c:v>1089</c:v>
                </c:pt>
                <c:pt idx="1092">
                  <c:v>1090</c:v>
                </c:pt>
                <c:pt idx="1093">
                  <c:v>1091</c:v>
                </c:pt>
                <c:pt idx="1094">
                  <c:v>1092</c:v>
                </c:pt>
                <c:pt idx="1095">
                  <c:v>1093</c:v>
                </c:pt>
                <c:pt idx="1096">
                  <c:v>1094</c:v>
                </c:pt>
                <c:pt idx="1097">
                  <c:v>1095</c:v>
                </c:pt>
                <c:pt idx="1098">
                  <c:v>1096</c:v>
                </c:pt>
                <c:pt idx="1099">
                  <c:v>1097</c:v>
                </c:pt>
                <c:pt idx="1100">
                  <c:v>1098</c:v>
                </c:pt>
                <c:pt idx="1101">
                  <c:v>1099</c:v>
                </c:pt>
                <c:pt idx="1102">
                  <c:v>1100</c:v>
                </c:pt>
                <c:pt idx="1103">
                  <c:v>1101</c:v>
                </c:pt>
                <c:pt idx="1104">
                  <c:v>1102</c:v>
                </c:pt>
                <c:pt idx="1105">
                  <c:v>1103</c:v>
                </c:pt>
                <c:pt idx="1106">
                  <c:v>1104</c:v>
                </c:pt>
                <c:pt idx="1107">
                  <c:v>1105</c:v>
                </c:pt>
                <c:pt idx="1108">
                  <c:v>1106</c:v>
                </c:pt>
                <c:pt idx="1109">
                  <c:v>1107</c:v>
                </c:pt>
                <c:pt idx="1110">
                  <c:v>1108</c:v>
                </c:pt>
                <c:pt idx="1111">
                  <c:v>1109</c:v>
                </c:pt>
                <c:pt idx="1112">
                  <c:v>1110</c:v>
                </c:pt>
                <c:pt idx="1113">
                  <c:v>1111</c:v>
                </c:pt>
                <c:pt idx="1114">
                  <c:v>1112</c:v>
                </c:pt>
                <c:pt idx="1115">
                  <c:v>1113</c:v>
                </c:pt>
                <c:pt idx="1116">
                  <c:v>1114</c:v>
                </c:pt>
                <c:pt idx="1117">
                  <c:v>1115</c:v>
                </c:pt>
                <c:pt idx="1118">
                  <c:v>1116</c:v>
                </c:pt>
                <c:pt idx="1119">
                  <c:v>1117</c:v>
                </c:pt>
                <c:pt idx="1120">
                  <c:v>1118</c:v>
                </c:pt>
                <c:pt idx="1121">
                  <c:v>1119</c:v>
                </c:pt>
                <c:pt idx="1122">
                  <c:v>1120</c:v>
                </c:pt>
                <c:pt idx="1123">
                  <c:v>1121</c:v>
                </c:pt>
                <c:pt idx="1124">
                  <c:v>1122</c:v>
                </c:pt>
                <c:pt idx="1125">
                  <c:v>1123</c:v>
                </c:pt>
                <c:pt idx="1126">
                  <c:v>1124</c:v>
                </c:pt>
                <c:pt idx="1127">
                  <c:v>1125</c:v>
                </c:pt>
                <c:pt idx="1128">
                  <c:v>1126</c:v>
                </c:pt>
                <c:pt idx="1129">
                  <c:v>1127</c:v>
                </c:pt>
                <c:pt idx="1130">
                  <c:v>1128</c:v>
                </c:pt>
                <c:pt idx="1131">
                  <c:v>1129</c:v>
                </c:pt>
                <c:pt idx="1132">
                  <c:v>1130</c:v>
                </c:pt>
                <c:pt idx="1133">
                  <c:v>1131</c:v>
                </c:pt>
                <c:pt idx="1134">
                  <c:v>1132</c:v>
                </c:pt>
                <c:pt idx="1135">
                  <c:v>1133</c:v>
                </c:pt>
                <c:pt idx="1136">
                  <c:v>1134</c:v>
                </c:pt>
                <c:pt idx="1137">
                  <c:v>1135</c:v>
                </c:pt>
                <c:pt idx="1138">
                  <c:v>1136</c:v>
                </c:pt>
                <c:pt idx="1139">
                  <c:v>1137</c:v>
                </c:pt>
                <c:pt idx="1140">
                  <c:v>1138</c:v>
                </c:pt>
                <c:pt idx="1141">
                  <c:v>1139</c:v>
                </c:pt>
                <c:pt idx="1142">
                  <c:v>1140</c:v>
                </c:pt>
                <c:pt idx="1143">
                  <c:v>1141</c:v>
                </c:pt>
                <c:pt idx="1144">
                  <c:v>1142</c:v>
                </c:pt>
                <c:pt idx="1145">
                  <c:v>1143</c:v>
                </c:pt>
                <c:pt idx="1146">
                  <c:v>1144</c:v>
                </c:pt>
                <c:pt idx="1147">
                  <c:v>1145</c:v>
                </c:pt>
                <c:pt idx="1148">
                  <c:v>1146</c:v>
                </c:pt>
                <c:pt idx="1149">
                  <c:v>1147</c:v>
                </c:pt>
                <c:pt idx="1150">
                  <c:v>1148</c:v>
                </c:pt>
                <c:pt idx="1151">
                  <c:v>1149</c:v>
                </c:pt>
                <c:pt idx="1152">
                  <c:v>1150</c:v>
                </c:pt>
                <c:pt idx="1153">
                  <c:v>1151</c:v>
                </c:pt>
                <c:pt idx="1154">
                  <c:v>1152</c:v>
                </c:pt>
                <c:pt idx="1155">
                  <c:v>1153</c:v>
                </c:pt>
                <c:pt idx="1156">
                  <c:v>1154</c:v>
                </c:pt>
                <c:pt idx="1157">
                  <c:v>1155</c:v>
                </c:pt>
                <c:pt idx="1158">
                  <c:v>1156</c:v>
                </c:pt>
                <c:pt idx="1159">
                  <c:v>1157</c:v>
                </c:pt>
                <c:pt idx="1160">
                  <c:v>1158</c:v>
                </c:pt>
                <c:pt idx="1161">
                  <c:v>1159</c:v>
                </c:pt>
                <c:pt idx="1162">
                  <c:v>1160</c:v>
                </c:pt>
                <c:pt idx="1163">
                  <c:v>1161</c:v>
                </c:pt>
                <c:pt idx="1164">
                  <c:v>1162</c:v>
                </c:pt>
                <c:pt idx="1165">
                  <c:v>1163</c:v>
                </c:pt>
                <c:pt idx="1166">
                  <c:v>1164</c:v>
                </c:pt>
                <c:pt idx="1167">
                  <c:v>1165</c:v>
                </c:pt>
                <c:pt idx="1168">
                  <c:v>1166</c:v>
                </c:pt>
                <c:pt idx="1169">
                  <c:v>1167</c:v>
                </c:pt>
                <c:pt idx="1170">
                  <c:v>1168</c:v>
                </c:pt>
                <c:pt idx="1171">
                  <c:v>1169</c:v>
                </c:pt>
                <c:pt idx="1172">
                  <c:v>1170</c:v>
                </c:pt>
                <c:pt idx="1173">
                  <c:v>1171</c:v>
                </c:pt>
                <c:pt idx="1174">
                  <c:v>1172</c:v>
                </c:pt>
                <c:pt idx="1175">
                  <c:v>1173</c:v>
                </c:pt>
                <c:pt idx="1176">
                  <c:v>1174</c:v>
                </c:pt>
                <c:pt idx="1177">
                  <c:v>1175</c:v>
                </c:pt>
                <c:pt idx="1178">
                  <c:v>1176</c:v>
                </c:pt>
                <c:pt idx="1179">
                  <c:v>1177</c:v>
                </c:pt>
                <c:pt idx="1180">
                  <c:v>1178</c:v>
                </c:pt>
                <c:pt idx="1181">
                  <c:v>1179</c:v>
                </c:pt>
                <c:pt idx="1182">
                  <c:v>1180</c:v>
                </c:pt>
                <c:pt idx="1183">
                  <c:v>1181</c:v>
                </c:pt>
                <c:pt idx="1184">
                  <c:v>1182</c:v>
                </c:pt>
                <c:pt idx="1185">
                  <c:v>1183</c:v>
                </c:pt>
                <c:pt idx="1186">
                  <c:v>1184</c:v>
                </c:pt>
                <c:pt idx="1187">
                  <c:v>1185</c:v>
                </c:pt>
                <c:pt idx="1188">
                  <c:v>1186</c:v>
                </c:pt>
                <c:pt idx="1189">
                  <c:v>1187</c:v>
                </c:pt>
                <c:pt idx="1190">
                  <c:v>1188</c:v>
                </c:pt>
                <c:pt idx="1191">
                  <c:v>1189</c:v>
                </c:pt>
                <c:pt idx="1192">
                  <c:v>1190</c:v>
                </c:pt>
                <c:pt idx="1193">
                  <c:v>1191</c:v>
                </c:pt>
                <c:pt idx="1194">
                  <c:v>1192</c:v>
                </c:pt>
                <c:pt idx="1195">
                  <c:v>1193</c:v>
                </c:pt>
                <c:pt idx="1196">
                  <c:v>1194</c:v>
                </c:pt>
                <c:pt idx="1197">
                  <c:v>1195</c:v>
                </c:pt>
                <c:pt idx="1198">
                  <c:v>1196</c:v>
                </c:pt>
                <c:pt idx="1199">
                  <c:v>1197</c:v>
                </c:pt>
                <c:pt idx="1200">
                  <c:v>1198</c:v>
                </c:pt>
                <c:pt idx="1201">
                  <c:v>1199</c:v>
                </c:pt>
                <c:pt idx="1202">
                  <c:v>1200</c:v>
                </c:pt>
                <c:pt idx="1203">
                  <c:v>1201</c:v>
                </c:pt>
                <c:pt idx="1204">
                  <c:v>1202</c:v>
                </c:pt>
                <c:pt idx="1205">
                  <c:v>1203</c:v>
                </c:pt>
                <c:pt idx="1206">
                  <c:v>1204</c:v>
                </c:pt>
                <c:pt idx="1207">
                  <c:v>1205</c:v>
                </c:pt>
                <c:pt idx="1208">
                  <c:v>1206</c:v>
                </c:pt>
                <c:pt idx="1209">
                  <c:v>1207</c:v>
                </c:pt>
                <c:pt idx="1210">
                  <c:v>1208</c:v>
                </c:pt>
                <c:pt idx="1211">
                  <c:v>1209</c:v>
                </c:pt>
                <c:pt idx="1212">
                  <c:v>1210</c:v>
                </c:pt>
                <c:pt idx="1213">
                  <c:v>1211</c:v>
                </c:pt>
                <c:pt idx="1214">
                  <c:v>1212</c:v>
                </c:pt>
                <c:pt idx="1215">
                  <c:v>1213</c:v>
                </c:pt>
                <c:pt idx="1216">
                  <c:v>1214</c:v>
                </c:pt>
                <c:pt idx="1217">
                  <c:v>1215</c:v>
                </c:pt>
                <c:pt idx="1218">
                  <c:v>1216</c:v>
                </c:pt>
                <c:pt idx="1219">
                  <c:v>1217</c:v>
                </c:pt>
                <c:pt idx="1220">
                  <c:v>1218</c:v>
                </c:pt>
                <c:pt idx="1221">
                  <c:v>1219</c:v>
                </c:pt>
                <c:pt idx="1222">
                  <c:v>1220</c:v>
                </c:pt>
                <c:pt idx="1223">
                  <c:v>1221</c:v>
                </c:pt>
                <c:pt idx="1224">
                  <c:v>1222</c:v>
                </c:pt>
                <c:pt idx="1225">
                  <c:v>1223</c:v>
                </c:pt>
                <c:pt idx="1226">
                  <c:v>1224</c:v>
                </c:pt>
                <c:pt idx="1227">
                  <c:v>1225</c:v>
                </c:pt>
                <c:pt idx="1228">
                  <c:v>1226</c:v>
                </c:pt>
                <c:pt idx="1229">
                  <c:v>1227</c:v>
                </c:pt>
                <c:pt idx="1230">
                  <c:v>1228</c:v>
                </c:pt>
                <c:pt idx="1231">
                  <c:v>1229</c:v>
                </c:pt>
                <c:pt idx="1232">
                  <c:v>1230</c:v>
                </c:pt>
                <c:pt idx="1233">
                  <c:v>1231</c:v>
                </c:pt>
                <c:pt idx="1234">
                  <c:v>1232</c:v>
                </c:pt>
                <c:pt idx="1235">
                  <c:v>1233</c:v>
                </c:pt>
                <c:pt idx="1236">
                  <c:v>1234</c:v>
                </c:pt>
                <c:pt idx="1237">
                  <c:v>1235</c:v>
                </c:pt>
                <c:pt idx="1238">
                  <c:v>1236</c:v>
                </c:pt>
                <c:pt idx="1239">
                  <c:v>1237</c:v>
                </c:pt>
                <c:pt idx="1240">
                  <c:v>1238</c:v>
                </c:pt>
                <c:pt idx="1241">
                  <c:v>1239</c:v>
                </c:pt>
                <c:pt idx="1242">
                  <c:v>1240</c:v>
                </c:pt>
                <c:pt idx="1243">
                  <c:v>1241</c:v>
                </c:pt>
                <c:pt idx="1244">
                  <c:v>1242</c:v>
                </c:pt>
                <c:pt idx="1245">
                  <c:v>1243</c:v>
                </c:pt>
                <c:pt idx="1246">
                  <c:v>1244</c:v>
                </c:pt>
                <c:pt idx="1247">
                  <c:v>1245</c:v>
                </c:pt>
                <c:pt idx="1248">
                  <c:v>1246</c:v>
                </c:pt>
                <c:pt idx="1249">
                  <c:v>1247</c:v>
                </c:pt>
                <c:pt idx="1250">
                  <c:v>1248</c:v>
                </c:pt>
                <c:pt idx="1251">
                  <c:v>1249</c:v>
                </c:pt>
                <c:pt idx="1252">
                  <c:v>1250</c:v>
                </c:pt>
                <c:pt idx="1253">
                  <c:v>1251</c:v>
                </c:pt>
                <c:pt idx="1254">
                  <c:v>1252</c:v>
                </c:pt>
                <c:pt idx="1255">
                  <c:v>1253</c:v>
                </c:pt>
                <c:pt idx="1256">
                  <c:v>1254</c:v>
                </c:pt>
                <c:pt idx="1257">
                  <c:v>1255</c:v>
                </c:pt>
                <c:pt idx="1258">
                  <c:v>1256</c:v>
                </c:pt>
                <c:pt idx="1259">
                  <c:v>1257</c:v>
                </c:pt>
                <c:pt idx="1260">
                  <c:v>1258</c:v>
                </c:pt>
                <c:pt idx="1261">
                  <c:v>1259</c:v>
                </c:pt>
                <c:pt idx="1262">
                  <c:v>1260</c:v>
                </c:pt>
                <c:pt idx="1263">
                  <c:v>1261</c:v>
                </c:pt>
                <c:pt idx="1264">
                  <c:v>1262</c:v>
                </c:pt>
                <c:pt idx="1265">
                  <c:v>1263</c:v>
                </c:pt>
                <c:pt idx="1266">
                  <c:v>1264</c:v>
                </c:pt>
                <c:pt idx="1267">
                  <c:v>1265</c:v>
                </c:pt>
                <c:pt idx="1268">
                  <c:v>1266</c:v>
                </c:pt>
                <c:pt idx="1269">
                  <c:v>1267</c:v>
                </c:pt>
                <c:pt idx="1270">
                  <c:v>1268</c:v>
                </c:pt>
                <c:pt idx="1271">
                  <c:v>1269</c:v>
                </c:pt>
                <c:pt idx="1272">
                  <c:v>1270</c:v>
                </c:pt>
                <c:pt idx="1273">
                  <c:v>1271</c:v>
                </c:pt>
                <c:pt idx="1274">
                  <c:v>1272</c:v>
                </c:pt>
                <c:pt idx="1275">
                  <c:v>1273</c:v>
                </c:pt>
                <c:pt idx="1276">
                  <c:v>1274</c:v>
                </c:pt>
                <c:pt idx="1277">
                  <c:v>1275</c:v>
                </c:pt>
                <c:pt idx="1278">
                  <c:v>1276</c:v>
                </c:pt>
                <c:pt idx="1279">
                  <c:v>1277</c:v>
                </c:pt>
                <c:pt idx="1280">
                  <c:v>1278</c:v>
                </c:pt>
                <c:pt idx="1281">
                  <c:v>1279</c:v>
                </c:pt>
                <c:pt idx="1282">
                  <c:v>1280</c:v>
                </c:pt>
                <c:pt idx="1283">
                  <c:v>1281</c:v>
                </c:pt>
                <c:pt idx="1284">
                  <c:v>1282</c:v>
                </c:pt>
                <c:pt idx="1285">
                  <c:v>1283</c:v>
                </c:pt>
                <c:pt idx="1286">
                  <c:v>1284</c:v>
                </c:pt>
                <c:pt idx="1287">
                  <c:v>1285</c:v>
                </c:pt>
                <c:pt idx="1288">
                  <c:v>1286</c:v>
                </c:pt>
                <c:pt idx="1289">
                  <c:v>1287</c:v>
                </c:pt>
                <c:pt idx="1290">
                  <c:v>1288</c:v>
                </c:pt>
                <c:pt idx="1291">
                  <c:v>1289</c:v>
                </c:pt>
                <c:pt idx="1292">
                  <c:v>1290</c:v>
                </c:pt>
                <c:pt idx="1293">
                  <c:v>1291</c:v>
                </c:pt>
                <c:pt idx="1294">
                  <c:v>1292</c:v>
                </c:pt>
                <c:pt idx="1295">
                  <c:v>1293</c:v>
                </c:pt>
                <c:pt idx="1296">
                  <c:v>1294</c:v>
                </c:pt>
                <c:pt idx="1297">
                  <c:v>1295</c:v>
                </c:pt>
                <c:pt idx="1298">
                  <c:v>1296</c:v>
                </c:pt>
                <c:pt idx="1299">
                  <c:v>1297</c:v>
                </c:pt>
                <c:pt idx="1300">
                  <c:v>1298</c:v>
                </c:pt>
                <c:pt idx="1301">
                  <c:v>1299</c:v>
                </c:pt>
                <c:pt idx="1302">
                  <c:v>1300</c:v>
                </c:pt>
                <c:pt idx="1303">
                  <c:v>1301</c:v>
                </c:pt>
                <c:pt idx="1304">
                  <c:v>1302</c:v>
                </c:pt>
                <c:pt idx="1305">
                  <c:v>1303</c:v>
                </c:pt>
                <c:pt idx="1306">
                  <c:v>1304</c:v>
                </c:pt>
                <c:pt idx="1307">
                  <c:v>1305</c:v>
                </c:pt>
                <c:pt idx="1308">
                  <c:v>1306</c:v>
                </c:pt>
                <c:pt idx="1309">
                  <c:v>1307</c:v>
                </c:pt>
                <c:pt idx="1310">
                  <c:v>1308</c:v>
                </c:pt>
                <c:pt idx="1311">
                  <c:v>1309</c:v>
                </c:pt>
                <c:pt idx="1312">
                  <c:v>1310</c:v>
                </c:pt>
                <c:pt idx="1313">
                  <c:v>1311</c:v>
                </c:pt>
                <c:pt idx="1314">
                  <c:v>1312</c:v>
                </c:pt>
                <c:pt idx="1315">
                  <c:v>1313</c:v>
                </c:pt>
                <c:pt idx="1316">
                  <c:v>1314</c:v>
                </c:pt>
                <c:pt idx="1317">
                  <c:v>1315</c:v>
                </c:pt>
                <c:pt idx="1318">
                  <c:v>1316</c:v>
                </c:pt>
                <c:pt idx="1319">
                  <c:v>1317</c:v>
                </c:pt>
                <c:pt idx="1320">
                  <c:v>1318</c:v>
                </c:pt>
                <c:pt idx="1321">
                  <c:v>1319</c:v>
                </c:pt>
                <c:pt idx="1322">
                  <c:v>1320</c:v>
                </c:pt>
                <c:pt idx="1323">
                  <c:v>1321</c:v>
                </c:pt>
                <c:pt idx="1324">
                  <c:v>1322</c:v>
                </c:pt>
                <c:pt idx="1325">
                  <c:v>1323</c:v>
                </c:pt>
                <c:pt idx="1326">
                  <c:v>1324</c:v>
                </c:pt>
                <c:pt idx="1327">
                  <c:v>1325</c:v>
                </c:pt>
                <c:pt idx="1328">
                  <c:v>1326</c:v>
                </c:pt>
                <c:pt idx="1329">
                  <c:v>1327</c:v>
                </c:pt>
                <c:pt idx="1330">
                  <c:v>1328</c:v>
                </c:pt>
                <c:pt idx="1331">
                  <c:v>1329</c:v>
                </c:pt>
                <c:pt idx="1332">
                  <c:v>1330</c:v>
                </c:pt>
                <c:pt idx="1333">
                  <c:v>1331</c:v>
                </c:pt>
                <c:pt idx="1334">
                  <c:v>1332</c:v>
                </c:pt>
                <c:pt idx="1335">
                  <c:v>1333</c:v>
                </c:pt>
                <c:pt idx="1336">
                  <c:v>1334</c:v>
                </c:pt>
                <c:pt idx="1337">
                  <c:v>1335</c:v>
                </c:pt>
                <c:pt idx="1338">
                  <c:v>1336</c:v>
                </c:pt>
                <c:pt idx="1339">
                  <c:v>1337</c:v>
                </c:pt>
                <c:pt idx="1340">
                  <c:v>1338</c:v>
                </c:pt>
                <c:pt idx="1341">
                  <c:v>1339</c:v>
                </c:pt>
                <c:pt idx="1342">
                  <c:v>1340</c:v>
                </c:pt>
                <c:pt idx="1343">
                  <c:v>1341</c:v>
                </c:pt>
                <c:pt idx="1344">
                  <c:v>1342</c:v>
                </c:pt>
                <c:pt idx="1345">
                  <c:v>1343</c:v>
                </c:pt>
                <c:pt idx="1346">
                  <c:v>1344</c:v>
                </c:pt>
                <c:pt idx="1347">
                  <c:v>1345</c:v>
                </c:pt>
                <c:pt idx="1348">
                  <c:v>1346</c:v>
                </c:pt>
                <c:pt idx="1349">
                  <c:v>1347</c:v>
                </c:pt>
                <c:pt idx="1350">
                  <c:v>1348</c:v>
                </c:pt>
                <c:pt idx="1351">
                  <c:v>1349</c:v>
                </c:pt>
                <c:pt idx="1352">
                  <c:v>1350</c:v>
                </c:pt>
                <c:pt idx="1353">
                  <c:v>1351</c:v>
                </c:pt>
                <c:pt idx="1354">
                  <c:v>1352</c:v>
                </c:pt>
                <c:pt idx="1355">
                  <c:v>1353</c:v>
                </c:pt>
                <c:pt idx="1356">
                  <c:v>1354</c:v>
                </c:pt>
                <c:pt idx="1357">
                  <c:v>1355</c:v>
                </c:pt>
                <c:pt idx="1358">
                  <c:v>1356</c:v>
                </c:pt>
                <c:pt idx="1359">
                  <c:v>1357</c:v>
                </c:pt>
                <c:pt idx="1360">
                  <c:v>1358</c:v>
                </c:pt>
                <c:pt idx="1361">
                  <c:v>1359</c:v>
                </c:pt>
                <c:pt idx="1362">
                  <c:v>1360</c:v>
                </c:pt>
                <c:pt idx="1363">
                  <c:v>1361</c:v>
                </c:pt>
                <c:pt idx="1364">
                  <c:v>1362</c:v>
                </c:pt>
                <c:pt idx="1365">
                  <c:v>1363</c:v>
                </c:pt>
                <c:pt idx="1366">
                  <c:v>1364</c:v>
                </c:pt>
                <c:pt idx="1367">
                  <c:v>1365</c:v>
                </c:pt>
                <c:pt idx="1368">
                  <c:v>1366</c:v>
                </c:pt>
                <c:pt idx="1369">
                  <c:v>1367</c:v>
                </c:pt>
                <c:pt idx="1370">
                  <c:v>1368</c:v>
                </c:pt>
                <c:pt idx="1371">
                  <c:v>1369</c:v>
                </c:pt>
                <c:pt idx="1372">
                  <c:v>1370</c:v>
                </c:pt>
                <c:pt idx="1373">
                  <c:v>1371</c:v>
                </c:pt>
                <c:pt idx="1374">
                  <c:v>1372</c:v>
                </c:pt>
                <c:pt idx="1375">
                  <c:v>1373</c:v>
                </c:pt>
                <c:pt idx="1376">
                  <c:v>1374</c:v>
                </c:pt>
                <c:pt idx="1377">
                  <c:v>1375</c:v>
                </c:pt>
                <c:pt idx="1378">
                  <c:v>1376</c:v>
                </c:pt>
                <c:pt idx="1379">
                  <c:v>1377</c:v>
                </c:pt>
                <c:pt idx="1380">
                  <c:v>1378</c:v>
                </c:pt>
                <c:pt idx="1381">
                  <c:v>1379</c:v>
                </c:pt>
                <c:pt idx="1382">
                  <c:v>1380</c:v>
                </c:pt>
                <c:pt idx="1383">
                  <c:v>1381</c:v>
                </c:pt>
                <c:pt idx="1384">
                  <c:v>1382</c:v>
                </c:pt>
                <c:pt idx="1385">
                  <c:v>1383</c:v>
                </c:pt>
                <c:pt idx="1386">
                  <c:v>1384</c:v>
                </c:pt>
                <c:pt idx="1387">
                  <c:v>1385</c:v>
                </c:pt>
                <c:pt idx="1388">
                  <c:v>1386</c:v>
                </c:pt>
                <c:pt idx="1389">
                  <c:v>1387</c:v>
                </c:pt>
                <c:pt idx="1390">
                  <c:v>1388</c:v>
                </c:pt>
                <c:pt idx="1391">
                  <c:v>1389</c:v>
                </c:pt>
                <c:pt idx="1392">
                  <c:v>1390</c:v>
                </c:pt>
                <c:pt idx="1393">
                  <c:v>1391</c:v>
                </c:pt>
                <c:pt idx="1394">
                  <c:v>1392</c:v>
                </c:pt>
                <c:pt idx="1395">
                  <c:v>1393</c:v>
                </c:pt>
                <c:pt idx="1396">
                  <c:v>1394</c:v>
                </c:pt>
                <c:pt idx="1397">
                  <c:v>1395</c:v>
                </c:pt>
                <c:pt idx="1398">
                  <c:v>1396</c:v>
                </c:pt>
                <c:pt idx="1399">
                  <c:v>1397</c:v>
                </c:pt>
                <c:pt idx="1400">
                  <c:v>1398</c:v>
                </c:pt>
                <c:pt idx="1401">
                  <c:v>1399</c:v>
                </c:pt>
                <c:pt idx="1402">
                  <c:v>1400</c:v>
                </c:pt>
                <c:pt idx="1403">
                  <c:v>1401</c:v>
                </c:pt>
                <c:pt idx="1404">
                  <c:v>1402</c:v>
                </c:pt>
                <c:pt idx="1405">
                  <c:v>1403</c:v>
                </c:pt>
                <c:pt idx="1406">
                  <c:v>1404</c:v>
                </c:pt>
                <c:pt idx="1407">
                  <c:v>1405</c:v>
                </c:pt>
                <c:pt idx="1408">
                  <c:v>1406</c:v>
                </c:pt>
                <c:pt idx="1409">
                  <c:v>1407</c:v>
                </c:pt>
                <c:pt idx="1410">
                  <c:v>1408</c:v>
                </c:pt>
                <c:pt idx="1411">
                  <c:v>1409</c:v>
                </c:pt>
                <c:pt idx="1412">
                  <c:v>1410</c:v>
                </c:pt>
                <c:pt idx="1413">
                  <c:v>1411</c:v>
                </c:pt>
                <c:pt idx="1414">
                  <c:v>1412</c:v>
                </c:pt>
                <c:pt idx="1415">
                  <c:v>1413</c:v>
                </c:pt>
                <c:pt idx="1416">
                  <c:v>1414</c:v>
                </c:pt>
                <c:pt idx="1417">
                  <c:v>1415</c:v>
                </c:pt>
                <c:pt idx="1418">
                  <c:v>1416</c:v>
                </c:pt>
                <c:pt idx="1419">
                  <c:v>1417</c:v>
                </c:pt>
                <c:pt idx="1420">
                  <c:v>1418</c:v>
                </c:pt>
                <c:pt idx="1421">
                  <c:v>1419</c:v>
                </c:pt>
                <c:pt idx="1422">
                  <c:v>1420</c:v>
                </c:pt>
                <c:pt idx="1423">
                  <c:v>1421</c:v>
                </c:pt>
                <c:pt idx="1424">
                  <c:v>1422</c:v>
                </c:pt>
                <c:pt idx="1425">
                  <c:v>1423</c:v>
                </c:pt>
                <c:pt idx="1426">
                  <c:v>1424</c:v>
                </c:pt>
                <c:pt idx="1427">
                  <c:v>1425</c:v>
                </c:pt>
                <c:pt idx="1428">
                  <c:v>1426</c:v>
                </c:pt>
                <c:pt idx="1429">
                  <c:v>1427</c:v>
                </c:pt>
                <c:pt idx="1430">
                  <c:v>1428</c:v>
                </c:pt>
                <c:pt idx="1431">
                  <c:v>1429</c:v>
                </c:pt>
                <c:pt idx="1432">
                  <c:v>1430</c:v>
                </c:pt>
                <c:pt idx="1433">
                  <c:v>1431</c:v>
                </c:pt>
                <c:pt idx="1434">
                  <c:v>1432</c:v>
                </c:pt>
                <c:pt idx="1435">
                  <c:v>1433</c:v>
                </c:pt>
                <c:pt idx="1436">
                  <c:v>1434</c:v>
                </c:pt>
                <c:pt idx="1437">
                  <c:v>1435</c:v>
                </c:pt>
                <c:pt idx="1438">
                  <c:v>1436</c:v>
                </c:pt>
                <c:pt idx="1439">
                  <c:v>1437</c:v>
                </c:pt>
                <c:pt idx="1440">
                  <c:v>1438</c:v>
                </c:pt>
                <c:pt idx="1441">
                  <c:v>1439</c:v>
                </c:pt>
                <c:pt idx="1442">
                  <c:v>1440</c:v>
                </c:pt>
                <c:pt idx="1443">
                  <c:v>1441</c:v>
                </c:pt>
                <c:pt idx="1444">
                  <c:v>1442</c:v>
                </c:pt>
                <c:pt idx="1445">
                  <c:v>1443</c:v>
                </c:pt>
                <c:pt idx="1446">
                  <c:v>1444</c:v>
                </c:pt>
                <c:pt idx="1447">
                  <c:v>1445</c:v>
                </c:pt>
                <c:pt idx="1448">
                  <c:v>1446</c:v>
                </c:pt>
                <c:pt idx="1449">
                  <c:v>1447</c:v>
                </c:pt>
                <c:pt idx="1450">
                  <c:v>1448</c:v>
                </c:pt>
                <c:pt idx="1451">
                  <c:v>1449</c:v>
                </c:pt>
                <c:pt idx="1452">
                  <c:v>1450</c:v>
                </c:pt>
                <c:pt idx="1453">
                  <c:v>1451</c:v>
                </c:pt>
                <c:pt idx="1454">
                  <c:v>1452</c:v>
                </c:pt>
                <c:pt idx="1455">
                  <c:v>1453</c:v>
                </c:pt>
                <c:pt idx="1456">
                  <c:v>1454</c:v>
                </c:pt>
                <c:pt idx="1457">
                  <c:v>1455</c:v>
                </c:pt>
                <c:pt idx="1458">
                  <c:v>1456</c:v>
                </c:pt>
                <c:pt idx="1459">
                  <c:v>1457</c:v>
                </c:pt>
                <c:pt idx="1460">
                  <c:v>1458</c:v>
                </c:pt>
                <c:pt idx="1461">
                  <c:v>1459</c:v>
                </c:pt>
                <c:pt idx="1462">
                  <c:v>1460</c:v>
                </c:pt>
                <c:pt idx="1463">
                  <c:v>1461</c:v>
                </c:pt>
                <c:pt idx="1464">
                  <c:v>1462</c:v>
                </c:pt>
                <c:pt idx="1465">
                  <c:v>1463</c:v>
                </c:pt>
                <c:pt idx="1466">
                  <c:v>1464</c:v>
                </c:pt>
                <c:pt idx="1467">
                  <c:v>1465</c:v>
                </c:pt>
                <c:pt idx="1468">
                  <c:v>1466</c:v>
                </c:pt>
                <c:pt idx="1469">
                  <c:v>1467</c:v>
                </c:pt>
                <c:pt idx="1470">
                  <c:v>1468</c:v>
                </c:pt>
                <c:pt idx="1471">
                  <c:v>1469</c:v>
                </c:pt>
                <c:pt idx="1472">
                  <c:v>1470</c:v>
                </c:pt>
                <c:pt idx="1473">
                  <c:v>1471</c:v>
                </c:pt>
                <c:pt idx="1474">
                  <c:v>1472</c:v>
                </c:pt>
                <c:pt idx="1475">
                  <c:v>1473</c:v>
                </c:pt>
                <c:pt idx="1476">
                  <c:v>1474</c:v>
                </c:pt>
                <c:pt idx="1477">
                  <c:v>1475</c:v>
                </c:pt>
                <c:pt idx="1478">
                  <c:v>1476</c:v>
                </c:pt>
                <c:pt idx="1479">
                  <c:v>1477</c:v>
                </c:pt>
                <c:pt idx="1480">
                  <c:v>1478</c:v>
                </c:pt>
                <c:pt idx="1481">
                  <c:v>1479</c:v>
                </c:pt>
                <c:pt idx="1482">
                  <c:v>1480</c:v>
                </c:pt>
                <c:pt idx="1483">
                  <c:v>1481</c:v>
                </c:pt>
                <c:pt idx="1484">
                  <c:v>1482</c:v>
                </c:pt>
                <c:pt idx="1485">
                  <c:v>1483</c:v>
                </c:pt>
                <c:pt idx="1486">
                  <c:v>1484</c:v>
                </c:pt>
                <c:pt idx="1487">
                  <c:v>1485</c:v>
                </c:pt>
                <c:pt idx="1488">
                  <c:v>1486</c:v>
                </c:pt>
                <c:pt idx="1489">
                  <c:v>1487</c:v>
                </c:pt>
                <c:pt idx="1490">
                  <c:v>1488</c:v>
                </c:pt>
                <c:pt idx="1491">
                  <c:v>1489</c:v>
                </c:pt>
                <c:pt idx="1492">
                  <c:v>1490</c:v>
                </c:pt>
                <c:pt idx="1493">
                  <c:v>1491</c:v>
                </c:pt>
                <c:pt idx="1494">
                  <c:v>1492</c:v>
                </c:pt>
                <c:pt idx="1495">
                  <c:v>1493</c:v>
                </c:pt>
                <c:pt idx="1496">
                  <c:v>1494</c:v>
                </c:pt>
                <c:pt idx="1497">
                  <c:v>1495</c:v>
                </c:pt>
                <c:pt idx="1498">
                  <c:v>1496</c:v>
                </c:pt>
                <c:pt idx="1499">
                  <c:v>1497</c:v>
                </c:pt>
                <c:pt idx="1500">
                  <c:v>1498</c:v>
                </c:pt>
                <c:pt idx="1501">
                  <c:v>1499</c:v>
                </c:pt>
                <c:pt idx="1502">
                  <c:v>1500</c:v>
                </c:pt>
                <c:pt idx="1503">
                  <c:v>1501</c:v>
                </c:pt>
                <c:pt idx="1504">
                  <c:v>1502</c:v>
                </c:pt>
                <c:pt idx="1505">
                  <c:v>1503</c:v>
                </c:pt>
                <c:pt idx="1506">
                  <c:v>1504</c:v>
                </c:pt>
                <c:pt idx="1507">
                  <c:v>1505</c:v>
                </c:pt>
                <c:pt idx="1508">
                  <c:v>1506</c:v>
                </c:pt>
                <c:pt idx="1509">
                  <c:v>1507</c:v>
                </c:pt>
                <c:pt idx="1510">
                  <c:v>1508</c:v>
                </c:pt>
                <c:pt idx="1511">
                  <c:v>1509</c:v>
                </c:pt>
                <c:pt idx="1512">
                  <c:v>1510</c:v>
                </c:pt>
                <c:pt idx="1513">
                  <c:v>1511</c:v>
                </c:pt>
                <c:pt idx="1514">
                  <c:v>1512</c:v>
                </c:pt>
                <c:pt idx="1515">
                  <c:v>1513</c:v>
                </c:pt>
                <c:pt idx="1516">
                  <c:v>1514</c:v>
                </c:pt>
                <c:pt idx="1517">
                  <c:v>1515</c:v>
                </c:pt>
                <c:pt idx="1518">
                  <c:v>1516</c:v>
                </c:pt>
                <c:pt idx="1519">
                  <c:v>1517</c:v>
                </c:pt>
                <c:pt idx="1520">
                  <c:v>1518</c:v>
                </c:pt>
                <c:pt idx="1521">
                  <c:v>1519</c:v>
                </c:pt>
                <c:pt idx="1522">
                  <c:v>1520</c:v>
                </c:pt>
                <c:pt idx="1523">
                  <c:v>1521</c:v>
                </c:pt>
                <c:pt idx="1524">
                  <c:v>1522</c:v>
                </c:pt>
                <c:pt idx="1525">
                  <c:v>1523</c:v>
                </c:pt>
                <c:pt idx="1526">
                  <c:v>1524</c:v>
                </c:pt>
                <c:pt idx="1527">
                  <c:v>1525</c:v>
                </c:pt>
                <c:pt idx="1528">
                  <c:v>1526</c:v>
                </c:pt>
                <c:pt idx="1529">
                  <c:v>1527</c:v>
                </c:pt>
                <c:pt idx="1530">
                  <c:v>1528</c:v>
                </c:pt>
                <c:pt idx="1531">
                  <c:v>1529</c:v>
                </c:pt>
                <c:pt idx="1532">
                  <c:v>1530</c:v>
                </c:pt>
                <c:pt idx="1533">
                  <c:v>1531</c:v>
                </c:pt>
                <c:pt idx="1534">
                  <c:v>1532</c:v>
                </c:pt>
                <c:pt idx="1535">
                  <c:v>1533</c:v>
                </c:pt>
                <c:pt idx="1536">
                  <c:v>1534</c:v>
                </c:pt>
                <c:pt idx="1537">
                  <c:v>1535</c:v>
                </c:pt>
                <c:pt idx="1538">
                  <c:v>1536</c:v>
                </c:pt>
                <c:pt idx="1539">
                  <c:v>1537</c:v>
                </c:pt>
                <c:pt idx="1540">
                  <c:v>1538</c:v>
                </c:pt>
                <c:pt idx="1541">
                  <c:v>1539</c:v>
                </c:pt>
                <c:pt idx="1542">
                  <c:v>1540</c:v>
                </c:pt>
                <c:pt idx="1543">
                  <c:v>1541</c:v>
                </c:pt>
                <c:pt idx="1544">
                  <c:v>1542</c:v>
                </c:pt>
                <c:pt idx="1545">
                  <c:v>1543</c:v>
                </c:pt>
                <c:pt idx="1546">
                  <c:v>1544</c:v>
                </c:pt>
                <c:pt idx="1547">
                  <c:v>1545</c:v>
                </c:pt>
                <c:pt idx="1548">
                  <c:v>1546</c:v>
                </c:pt>
                <c:pt idx="1549">
                  <c:v>1547</c:v>
                </c:pt>
                <c:pt idx="1550">
                  <c:v>1548</c:v>
                </c:pt>
                <c:pt idx="1551">
                  <c:v>1549</c:v>
                </c:pt>
                <c:pt idx="1552">
                  <c:v>1550</c:v>
                </c:pt>
                <c:pt idx="1553">
                  <c:v>1551</c:v>
                </c:pt>
                <c:pt idx="1554">
                  <c:v>1552</c:v>
                </c:pt>
                <c:pt idx="1555">
                  <c:v>1553</c:v>
                </c:pt>
                <c:pt idx="1556">
                  <c:v>1554</c:v>
                </c:pt>
                <c:pt idx="1557">
                  <c:v>1555</c:v>
                </c:pt>
                <c:pt idx="1558">
                  <c:v>1556</c:v>
                </c:pt>
                <c:pt idx="1559">
                  <c:v>1557</c:v>
                </c:pt>
                <c:pt idx="1560">
                  <c:v>1558</c:v>
                </c:pt>
                <c:pt idx="1561">
                  <c:v>1559</c:v>
                </c:pt>
                <c:pt idx="1562">
                  <c:v>1560</c:v>
                </c:pt>
                <c:pt idx="1563">
                  <c:v>1561</c:v>
                </c:pt>
                <c:pt idx="1564">
                  <c:v>1562</c:v>
                </c:pt>
                <c:pt idx="1565">
                  <c:v>1563</c:v>
                </c:pt>
                <c:pt idx="1566">
                  <c:v>1564</c:v>
                </c:pt>
                <c:pt idx="1567">
                  <c:v>1565</c:v>
                </c:pt>
                <c:pt idx="1568">
                  <c:v>1566</c:v>
                </c:pt>
                <c:pt idx="1569">
                  <c:v>1567</c:v>
                </c:pt>
                <c:pt idx="1570">
                  <c:v>1568</c:v>
                </c:pt>
                <c:pt idx="1571">
                  <c:v>1569</c:v>
                </c:pt>
                <c:pt idx="1572">
                  <c:v>1570</c:v>
                </c:pt>
                <c:pt idx="1573">
                  <c:v>1571</c:v>
                </c:pt>
                <c:pt idx="1574">
                  <c:v>1572</c:v>
                </c:pt>
                <c:pt idx="1575">
                  <c:v>1573</c:v>
                </c:pt>
                <c:pt idx="1576">
                  <c:v>1574</c:v>
                </c:pt>
                <c:pt idx="1577">
                  <c:v>1575</c:v>
                </c:pt>
                <c:pt idx="1578">
                  <c:v>1576</c:v>
                </c:pt>
                <c:pt idx="1579">
                  <c:v>1577</c:v>
                </c:pt>
                <c:pt idx="1580">
                  <c:v>1578</c:v>
                </c:pt>
                <c:pt idx="1581">
                  <c:v>1579</c:v>
                </c:pt>
                <c:pt idx="1582">
                  <c:v>1580</c:v>
                </c:pt>
                <c:pt idx="1583">
                  <c:v>1581</c:v>
                </c:pt>
                <c:pt idx="1584">
                  <c:v>1582</c:v>
                </c:pt>
                <c:pt idx="1585">
                  <c:v>1583</c:v>
                </c:pt>
                <c:pt idx="1586">
                  <c:v>1584</c:v>
                </c:pt>
                <c:pt idx="1587">
                  <c:v>1585</c:v>
                </c:pt>
                <c:pt idx="1588">
                  <c:v>1586</c:v>
                </c:pt>
                <c:pt idx="1589">
                  <c:v>1587</c:v>
                </c:pt>
                <c:pt idx="1590">
                  <c:v>1588</c:v>
                </c:pt>
                <c:pt idx="1591">
                  <c:v>1589</c:v>
                </c:pt>
                <c:pt idx="1592">
                  <c:v>1590</c:v>
                </c:pt>
                <c:pt idx="1593">
                  <c:v>1591</c:v>
                </c:pt>
                <c:pt idx="1594">
                  <c:v>1592</c:v>
                </c:pt>
                <c:pt idx="1595">
                  <c:v>1593</c:v>
                </c:pt>
                <c:pt idx="1596">
                  <c:v>1594</c:v>
                </c:pt>
                <c:pt idx="1597">
                  <c:v>1595</c:v>
                </c:pt>
                <c:pt idx="1598">
                  <c:v>1596</c:v>
                </c:pt>
                <c:pt idx="1599">
                  <c:v>1597</c:v>
                </c:pt>
                <c:pt idx="1600">
                  <c:v>1598</c:v>
                </c:pt>
                <c:pt idx="1601">
                  <c:v>1599</c:v>
                </c:pt>
                <c:pt idx="1602">
                  <c:v>1600</c:v>
                </c:pt>
                <c:pt idx="1603">
                  <c:v>1601</c:v>
                </c:pt>
                <c:pt idx="1604">
                  <c:v>1602</c:v>
                </c:pt>
                <c:pt idx="1605">
                  <c:v>1603</c:v>
                </c:pt>
                <c:pt idx="1606">
                  <c:v>1604</c:v>
                </c:pt>
                <c:pt idx="1607">
                  <c:v>1605</c:v>
                </c:pt>
                <c:pt idx="1608">
                  <c:v>1606</c:v>
                </c:pt>
                <c:pt idx="1609">
                  <c:v>1607</c:v>
                </c:pt>
                <c:pt idx="1610">
                  <c:v>1608</c:v>
                </c:pt>
                <c:pt idx="1611">
                  <c:v>1609</c:v>
                </c:pt>
                <c:pt idx="1612">
                  <c:v>1610</c:v>
                </c:pt>
                <c:pt idx="1613">
                  <c:v>1611</c:v>
                </c:pt>
                <c:pt idx="1614">
                  <c:v>1612</c:v>
                </c:pt>
                <c:pt idx="1615">
                  <c:v>1613</c:v>
                </c:pt>
                <c:pt idx="1616">
                  <c:v>1614</c:v>
                </c:pt>
                <c:pt idx="1617">
                  <c:v>1615</c:v>
                </c:pt>
                <c:pt idx="1618">
                  <c:v>1616</c:v>
                </c:pt>
                <c:pt idx="1619">
                  <c:v>1617</c:v>
                </c:pt>
                <c:pt idx="1620">
                  <c:v>1618</c:v>
                </c:pt>
                <c:pt idx="1621">
                  <c:v>1619</c:v>
                </c:pt>
                <c:pt idx="1622">
                  <c:v>1620</c:v>
                </c:pt>
                <c:pt idx="1623">
                  <c:v>1621</c:v>
                </c:pt>
                <c:pt idx="1624">
                  <c:v>1622</c:v>
                </c:pt>
                <c:pt idx="1625">
                  <c:v>1623</c:v>
                </c:pt>
                <c:pt idx="1626">
                  <c:v>1624</c:v>
                </c:pt>
                <c:pt idx="1627">
                  <c:v>1625</c:v>
                </c:pt>
                <c:pt idx="1628">
                  <c:v>1626</c:v>
                </c:pt>
                <c:pt idx="1629">
                  <c:v>1627</c:v>
                </c:pt>
                <c:pt idx="1630">
                  <c:v>1628</c:v>
                </c:pt>
                <c:pt idx="1631">
                  <c:v>1629</c:v>
                </c:pt>
                <c:pt idx="1632">
                  <c:v>1630</c:v>
                </c:pt>
                <c:pt idx="1633">
                  <c:v>1631</c:v>
                </c:pt>
                <c:pt idx="1634">
                  <c:v>1632</c:v>
                </c:pt>
                <c:pt idx="1635">
                  <c:v>1633</c:v>
                </c:pt>
                <c:pt idx="1636">
                  <c:v>1634</c:v>
                </c:pt>
                <c:pt idx="1637">
                  <c:v>1635</c:v>
                </c:pt>
                <c:pt idx="1638">
                  <c:v>1636</c:v>
                </c:pt>
                <c:pt idx="1639">
                  <c:v>1637</c:v>
                </c:pt>
                <c:pt idx="1640">
                  <c:v>1638</c:v>
                </c:pt>
                <c:pt idx="1641">
                  <c:v>1639</c:v>
                </c:pt>
                <c:pt idx="1642">
                  <c:v>1640</c:v>
                </c:pt>
                <c:pt idx="1643">
                  <c:v>1641</c:v>
                </c:pt>
                <c:pt idx="1644">
                  <c:v>1642</c:v>
                </c:pt>
                <c:pt idx="1645">
                  <c:v>1643</c:v>
                </c:pt>
                <c:pt idx="1646">
                  <c:v>1644</c:v>
                </c:pt>
                <c:pt idx="1647">
                  <c:v>1645</c:v>
                </c:pt>
                <c:pt idx="1648">
                  <c:v>1646</c:v>
                </c:pt>
                <c:pt idx="1649">
                  <c:v>1647</c:v>
                </c:pt>
                <c:pt idx="1650">
                  <c:v>1648</c:v>
                </c:pt>
                <c:pt idx="1651">
                  <c:v>1649</c:v>
                </c:pt>
                <c:pt idx="1652">
                  <c:v>1650</c:v>
                </c:pt>
                <c:pt idx="1653">
                  <c:v>1651</c:v>
                </c:pt>
                <c:pt idx="1654">
                  <c:v>1652</c:v>
                </c:pt>
                <c:pt idx="1655">
                  <c:v>1653</c:v>
                </c:pt>
                <c:pt idx="1656">
                  <c:v>1654</c:v>
                </c:pt>
                <c:pt idx="1657">
                  <c:v>1655</c:v>
                </c:pt>
                <c:pt idx="1658">
                  <c:v>1656</c:v>
                </c:pt>
                <c:pt idx="1659">
                  <c:v>1657</c:v>
                </c:pt>
                <c:pt idx="1660">
                  <c:v>1658</c:v>
                </c:pt>
                <c:pt idx="1661">
                  <c:v>1659</c:v>
                </c:pt>
                <c:pt idx="1662">
                  <c:v>1660</c:v>
                </c:pt>
                <c:pt idx="1663">
                  <c:v>1661</c:v>
                </c:pt>
                <c:pt idx="1664">
                  <c:v>1662</c:v>
                </c:pt>
                <c:pt idx="1665">
                  <c:v>1663</c:v>
                </c:pt>
                <c:pt idx="1666">
                  <c:v>1664</c:v>
                </c:pt>
                <c:pt idx="1667">
                  <c:v>1665</c:v>
                </c:pt>
                <c:pt idx="1668">
                  <c:v>1666</c:v>
                </c:pt>
                <c:pt idx="1669">
                  <c:v>1667</c:v>
                </c:pt>
                <c:pt idx="1670">
                  <c:v>1668</c:v>
                </c:pt>
                <c:pt idx="1671">
                  <c:v>1669</c:v>
                </c:pt>
                <c:pt idx="1672">
                  <c:v>1670</c:v>
                </c:pt>
                <c:pt idx="1673">
                  <c:v>1671</c:v>
                </c:pt>
                <c:pt idx="1674">
                  <c:v>1672</c:v>
                </c:pt>
                <c:pt idx="1675">
                  <c:v>1673</c:v>
                </c:pt>
                <c:pt idx="1676">
                  <c:v>1674</c:v>
                </c:pt>
                <c:pt idx="1677">
                  <c:v>1675</c:v>
                </c:pt>
                <c:pt idx="1678">
                  <c:v>1676</c:v>
                </c:pt>
                <c:pt idx="1679">
                  <c:v>1677</c:v>
                </c:pt>
                <c:pt idx="1680">
                  <c:v>1678</c:v>
                </c:pt>
                <c:pt idx="1681">
                  <c:v>1679</c:v>
                </c:pt>
                <c:pt idx="1682">
                  <c:v>1680</c:v>
                </c:pt>
                <c:pt idx="1683">
                  <c:v>1681</c:v>
                </c:pt>
                <c:pt idx="1684">
                  <c:v>1682</c:v>
                </c:pt>
                <c:pt idx="1685">
                  <c:v>1683</c:v>
                </c:pt>
                <c:pt idx="1686">
                  <c:v>1684</c:v>
                </c:pt>
                <c:pt idx="1687">
                  <c:v>1685</c:v>
                </c:pt>
                <c:pt idx="1688">
                  <c:v>1686</c:v>
                </c:pt>
                <c:pt idx="1689">
                  <c:v>1687</c:v>
                </c:pt>
                <c:pt idx="1690">
                  <c:v>1688</c:v>
                </c:pt>
                <c:pt idx="1691">
                  <c:v>1689</c:v>
                </c:pt>
                <c:pt idx="1692">
                  <c:v>1690</c:v>
                </c:pt>
                <c:pt idx="1693">
                  <c:v>1691</c:v>
                </c:pt>
                <c:pt idx="1694">
                  <c:v>1692</c:v>
                </c:pt>
                <c:pt idx="1695">
                  <c:v>1693</c:v>
                </c:pt>
                <c:pt idx="1696">
                  <c:v>1694</c:v>
                </c:pt>
                <c:pt idx="1697">
                  <c:v>1695</c:v>
                </c:pt>
                <c:pt idx="1698">
                  <c:v>1696</c:v>
                </c:pt>
                <c:pt idx="1699">
                  <c:v>1697</c:v>
                </c:pt>
                <c:pt idx="1700">
                  <c:v>1698</c:v>
                </c:pt>
                <c:pt idx="1701">
                  <c:v>1699</c:v>
                </c:pt>
                <c:pt idx="1702">
                  <c:v>1700</c:v>
                </c:pt>
                <c:pt idx="1703">
                  <c:v>1701</c:v>
                </c:pt>
                <c:pt idx="1704">
                  <c:v>1702</c:v>
                </c:pt>
                <c:pt idx="1705">
                  <c:v>1703</c:v>
                </c:pt>
                <c:pt idx="1706">
                  <c:v>1704</c:v>
                </c:pt>
                <c:pt idx="1707">
                  <c:v>1705</c:v>
                </c:pt>
                <c:pt idx="1708">
                  <c:v>1706</c:v>
                </c:pt>
                <c:pt idx="1709">
                  <c:v>1707</c:v>
                </c:pt>
                <c:pt idx="1710">
                  <c:v>1708</c:v>
                </c:pt>
                <c:pt idx="1711">
                  <c:v>1709</c:v>
                </c:pt>
                <c:pt idx="1712">
                  <c:v>1710</c:v>
                </c:pt>
                <c:pt idx="1713">
                  <c:v>1711</c:v>
                </c:pt>
                <c:pt idx="1714">
                  <c:v>1712</c:v>
                </c:pt>
                <c:pt idx="1715">
                  <c:v>1713</c:v>
                </c:pt>
                <c:pt idx="1716">
                  <c:v>1714</c:v>
                </c:pt>
                <c:pt idx="1717">
                  <c:v>1715</c:v>
                </c:pt>
                <c:pt idx="1718">
                  <c:v>1716</c:v>
                </c:pt>
                <c:pt idx="1719">
                  <c:v>1717</c:v>
                </c:pt>
                <c:pt idx="1720">
                  <c:v>1718</c:v>
                </c:pt>
                <c:pt idx="1721">
                  <c:v>1719</c:v>
                </c:pt>
                <c:pt idx="1722">
                  <c:v>1720</c:v>
                </c:pt>
                <c:pt idx="1723">
                  <c:v>1721</c:v>
                </c:pt>
                <c:pt idx="1724">
                  <c:v>1722</c:v>
                </c:pt>
                <c:pt idx="1725">
                  <c:v>1723</c:v>
                </c:pt>
                <c:pt idx="1726">
                  <c:v>1724</c:v>
                </c:pt>
                <c:pt idx="1727">
                  <c:v>1725</c:v>
                </c:pt>
                <c:pt idx="1728">
                  <c:v>1726</c:v>
                </c:pt>
                <c:pt idx="1729">
                  <c:v>1727</c:v>
                </c:pt>
                <c:pt idx="1730">
                  <c:v>1728</c:v>
                </c:pt>
                <c:pt idx="1731">
                  <c:v>1729</c:v>
                </c:pt>
                <c:pt idx="1732">
                  <c:v>1730</c:v>
                </c:pt>
                <c:pt idx="1733">
                  <c:v>1731</c:v>
                </c:pt>
                <c:pt idx="1734">
                  <c:v>1732</c:v>
                </c:pt>
                <c:pt idx="1735">
                  <c:v>1733</c:v>
                </c:pt>
                <c:pt idx="1736">
                  <c:v>1734</c:v>
                </c:pt>
                <c:pt idx="1737">
                  <c:v>1735</c:v>
                </c:pt>
                <c:pt idx="1738">
                  <c:v>1736</c:v>
                </c:pt>
                <c:pt idx="1739">
                  <c:v>1737</c:v>
                </c:pt>
                <c:pt idx="1740">
                  <c:v>1738</c:v>
                </c:pt>
                <c:pt idx="1741">
                  <c:v>1739</c:v>
                </c:pt>
                <c:pt idx="1742">
                  <c:v>1740</c:v>
                </c:pt>
                <c:pt idx="1743">
                  <c:v>1741</c:v>
                </c:pt>
                <c:pt idx="1744">
                  <c:v>1742</c:v>
                </c:pt>
                <c:pt idx="1745">
                  <c:v>1743</c:v>
                </c:pt>
                <c:pt idx="1746">
                  <c:v>1744</c:v>
                </c:pt>
                <c:pt idx="1747">
                  <c:v>1745</c:v>
                </c:pt>
                <c:pt idx="1748">
                  <c:v>1746</c:v>
                </c:pt>
                <c:pt idx="1749">
                  <c:v>1747</c:v>
                </c:pt>
                <c:pt idx="1750">
                  <c:v>1748</c:v>
                </c:pt>
                <c:pt idx="1751">
                  <c:v>1749</c:v>
                </c:pt>
                <c:pt idx="1752">
                  <c:v>1750</c:v>
                </c:pt>
                <c:pt idx="1753">
                  <c:v>1751</c:v>
                </c:pt>
                <c:pt idx="1754">
                  <c:v>1752</c:v>
                </c:pt>
                <c:pt idx="1755">
                  <c:v>1753</c:v>
                </c:pt>
                <c:pt idx="1756">
                  <c:v>1754</c:v>
                </c:pt>
                <c:pt idx="1757">
                  <c:v>1755</c:v>
                </c:pt>
                <c:pt idx="1758">
                  <c:v>1756</c:v>
                </c:pt>
                <c:pt idx="1759">
                  <c:v>1757</c:v>
                </c:pt>
                <c:pt idx="1760">
                  <c:v>1758</c:v>
                </c:pt>
                <c:pt idx="1761">
                  <c:v>1759</c:v>
                </c:pt>
                <c:pt idx="1762">
                  <c:v>1760</c:v>
                </c:pt>
                <c:pt idx="1763">
                  <c:v>1761</c:v>
                </c:pt>
                <c:pt idx="1764">
                  <c:v>1762</c:v>
                </c:pt>
                <c:pt idx="1765">
                  <c:v>1763</c:v>
                </c:pt>
                <c:pt idx="1766">
                  <c:v>1764</c:v>
                </c:pt>
                <c:pt idx="1767">
                  <c:v>1765</c:v>
                </c:pt>
                <c:pt idx="1768">
                  <c:v>1766</c:v>
                </c:pt>
                <c:pt idx="1769">
                  <c:v>1767</c:v>
                </c:pt>
                <c:pt idx="1770">
                  <c:v>1768</c:v>
                </c:pt>
                <c:pt idx="1771">
                  <c:v>1769</c:v>
                </c:pt>
                <c:pt idx="1772">
                  <c:v>1770</c:v>
                </c:pt>
                <c:pt idx="1773">
                  <c:v>1771</c:v>
                </c:pt>
                <c:pt idx="1774">
                  <c:v>1772</c:v>
                </c:pt>
                <c:pt idx="1775">
                  <c:v>1773</c:v>
                </c:pt>
                <c:pt idx="1776">
                  <c:v>1774</c:v>
                </c:pt>
                <c:pt idx="1777">
                  <c:v>1775</c:v>
                </c:pt>
                <c:pt idx="1778">
                  <c:v>1776</c:v>
                </c:pt>
                <c:pt idx="1779">
                  <c:v>1777</c:v>
                </c:pt>
                <c:pt idx="1780">
                  <c:v>1778</c:v>
                </c:pt>
                <c:pt idx="1781">
                  <c:v>1779</c:v>
                </c:pt>
                <c:pt idx="1782">
                  <c:v>1780</c:v>
                </c:pt>
                <c:pt idx="1783">
                  <c:v>1781</c:v>
                </c:pt>
                <c:pt idx="1784">
                  <c:v>1782</c:v>
                </c:pt>
                <c:pt idx="1785">
                  <c:v>1783</c:v>
                </c:pt>
                <c:pt idx="1786">
                  <c:v>1784</c:v>
                </c:pt>
                <c:pt idx="1787">
                  <c:v>1785</c:v>
                </c:pt>
                <c:pt idx="1788">
                  <c:v>1786</c:v>
                </c:pt>
                <c:pt idx="1789">
                  <c:v>1787</c:v>
                </c:pt>
                <c:pt idx="1790">
                  <c:v>1788</c:v>
                </c:pt>
                <c:pt idx="1791">
                  <c:v>1789</c:v>
                </c:pt>
                <c:pt idx="1792">
                  <c:v>1790</c:v>
                </c:pt>
                <c:pt idx="1793">
                  <c:v>1791</c:v>
                </c:pt>
                <c:pt idx="1794">
                  <c:v>1792</c:v>
                </c:pt>
                <c:pt idx="1795">
                  <c:v>1793</c:v>
                </c:pt>
                <c:pt idx="1796">
                  <c:v>1794</c:v>
                </c:pt>
                <c:pt idx="1797">
                  <c:v>1795</c:v>
                </c:pt>
                <c:pt idx="1798">
                  <c:v>1796</c:v>
                </c:pt>
                <c:pt idx="1799">
                  <c:v>1797</c:v>
                </c:pt>
                <c:pt idx="1800">
                  <c:v>1798</c:v>
                </c:pt>
                <c:pt idx="1801">
                  <c:v>1799</c:v>
                </c:pt>
                <c:pt idx="1802">
                  <c:v>1800</c:v>
                </c:pt>
              </c:strCache>
            </c:strRef>
          </c:xVal>
          <c:yVal>
            <c:numRef>
              <c:f>'Data table'!$AE$3:$AE$1803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0.26882125924557709</c:v>
                </c:pt>
                <c:pt idx="37">
                  <c:v>1.0971720278269508</c:v>
                </c:pt>
                <c:pt idx="38">
                  <c:v>2.0330696185886747</c:v>
                </c:pt>
                <c:pt idx="39">
                  <c:v>2.8021964923137412</c:v>
                </c:pt>
                <c:pt idx="40">
                  <c:v>3.5647347299399486</c:v>
                </c:pt>
                <c:pt idx="41">
                  <c:v>4.5357022047569604</c:v>
                </c:pt>
                <c:pt idx="42">
                  <c:v>5.5302335606317978</c:v>
                </c:pt>
                <c:pt idx="43">
                  <c:v>6.1786424265950224</c:v>
                </c:pt>
                <c:pt idx="44">
                  <c:v>6.3992889871227243</c:v>
                </c:pt>
                <c:pt idx="45">
                  <c:v>6.4097590880086548</c:v>
                </c:pt>
                <c:pt idx="46">
                  <c:v>6.4338784425699469</c:v>
                </c:pt>
                <c:pt idx="47">
                  <c:v>6.4798003895278526</c:v>
                </c:pt>
                <c:pt idx="48">
                  <c:v>6.4798003895278526</c:v>
                </c:pt>
                <c:pt idx="49">
                  <c:v>6.4798003895278526</c:v>
                </c:pt>
                <c:pt idx="50">
                  <c:v>6.4798003895278526</c:v>
                </c:pt>
                <c:pt idx="51">
                  <c:v>6.6702548158891197</c:v>
                </c:pt>
                <c:pt idx="52">
                  <c:v>6.9213797533430101</c:v>
                </c:pt>
                <c:pt idx="53">
                  <c:v>7.0061647580866975</c:v>
                </c:pt>
                <c:pt idx="54">
                  <c:v>7.0061647580866975</c:v>
                </c:pt>
                <c:pt idx="55">
                  <c:v>7.0061647580866975</c:v>
                </c:pt>
                <c:pt idx="56">
                  <c:v>7.0061647580866975</c:v>
                </c:pt>
                <c:pt idx="57">
                  <c:v>7.0061647580866975</c:v>
                </c:pt>
                <c:pt idx="58">
                  <c:v>7.0061647580866975</c:v>
                </c:pt>
                <c:pt idx="59">
                  <c:v>7.0061647580866975</c:v>
                </c:pt>
                <c:pt idx="60">
                  <c:v>7.0061647580866975</c:v>
                </c:pt>
                <c:pt idx="61">
                  <c:v>7.0061647580866975</c:v>
                </c:pt>
                <c:pt idx="62">
                  <c:v>7.0061647580866975</c:v>
                </c:pt>
                <c:pt idx="63">
                  <c:v>7.0061647580866975</c:v>
                </c:pt>
                <c:pt idx="64">
                  <c:v>7.0061647580866975</c:v>
                </c:pt>
                <c:pt idx="65">
                  <c:v>7.0061647580866975</c:v>
                </c:pt>
                <c:pt idx="66">
                  <c:v>7.0061647580866975</c:v>
                </c:pt>
                <c:pt idx="67">
                  <c:v>7.0061647580866975</c:v>
                </c:pt>
                <c:pt idx="68">
                  <c:v>7.0061647580866975</c:v>
                </c:pt>
                <c:pt idx="69">
                  <c:v>7.0061647580866975</c:v>
                </c:pt>
                <c:pt idx="70">
                  <c:v>7.0061647580866975</c:v>
                </c:pt>
                <c:pt idx="71">
                  <c:v>7.0061647580866975</c:v>
                </c:pt>
                <c:pt idx="72">
                  <c:v>7.0061647580866975</c:v>
                </c:pt>
                <c:pt idx="73">
                  <c:v>7.0061647580866975</c:v>
                </c:pt>
                <c:pt idx="74">
                  <c:v>7.0061647580866975</c:v>
                </c:pt>
                <c:pt idx="75">
                  <c:v>7.0061647580866975</c:v>
                </c:pt>
                <c:pt idx="76">
                  <c:v>7.0061647580866975</c:v>
                </c:pt>
                <c:pt idx="77">
                  <c:v>7.0061647580866975</c:v>
                </c:pt>
                <c:pt idx="78">
                  <c:v>7.0061647580866975</c:v>
                </c:pt>
                <c:pt idx="79">
                  <c:v>7.0061647580866975</c:v>
                </c:pt>
                <c:pt idx="80">
                  <c:v>7.0061647580866975</c:v>
                </c:pt>
                <c:pt idx="81">
                  <c:v>7.0061647580866975</c:v>
                </c:pt>
                <c:pt idx="82">
                  <c:v>7.0061647580866975</c:v>
                </c:pt>
                <c:pt idx="83">
                  <c:v>7.0061647580866975</c:v>
                </c:pt>
                <c:pt idx="84">
                  <c:v>7.0061647580866975</c:v>
                </c:pt>
                <c:pt idx="85">
                  <c:v>7.0061647580866975</c:v>
                </c:pt>
                <c:pt idx="86">
                  <c:v>7.0061647580866975</c:v>
                </c:pt>
                <c:pt idx="87">
                  <c:v>7.0196597562550194</c:v>
                </c:pt>
                <c:pt idx="88">
                  <c:v>7.6830813985353776</c:v>
                </c:pt>
                <c:pt idx="89">
                  <c:v>9.0168242614383551</c:v>
                </c:pt>
                <c:pt idx="90">
                  <c:v>10.449474648248975</c:v>
                </c:pt>
                <c:pt idx="91">
                  <c:v>11.479172951676249</c:v>
                </c:pt>
                <c:pt idx="92">
                  <c:v>12.022026146170866</c:v>
                </c:pt>
                <c:pt idx="93">
                  <c:v>12.347540278008266</c:v>
                </c:pt>
                <c:pt idx="94">
                  <c:v>12.649677645242923</c:v>
                </c:pt>
                <c:pt idx="95">
                  <c:v>12.882220749976979</c:v>
                </c:pt>
                <c:pt idx="96">
                  <c:v>12.992159541121277</c:v>
                </c:pt>
                <c:pt idx="97">
                  <c:v>13.036786834690858</c:v>
                </c:pt>
                <c:pt idx="98">
                  <c:v>13.053729997127776</c:v>
                </c:pt>
                <c:pt idx="99">
                  <c:v>13.053729997127776</c:v>
                </c:pt>
                <c:pt idx="100">
                  <c:v>13.053729997127776</c:v>
                </c:pt>
                <c:pt idx="101">
                  <c:v>13.053729997127776</c:v>
                </c:pt>
                <c:pt idx="102">
                  <c:v>13.053729997127776</c:v>
                </c:pt>
                <c:pt idx="103">
                  <c:v>13.053729997127776</c:v>
                </c:pt>
                <c:pt idx="104">
                  <c:v>13.053729997127776</c:v>
                </c:pt>
                <c:pt idx="105">
                  <c:v>13.053729997127776</c:v>
                </c:pt>
                <c:pt idx="106">
                  <c:v>13.053729997127776</c:v>
                </c:pt>
                <c:pt idx="107">
                  <c:v>13.053729997127776</c:v>
                </c:pt>
                <c:pt idx="108">
                  <c:v>13.053729997127776</c:v>
                </c:pt>
                <c:pt idx="109">
                  <c:v>13.053729997127776</c:v>
                </c:pt>
                <c:pt idx="110">
                  <c:v>13.053729997127776</c:v>
                </c:pt>
                <c:pt idx="111">
                  <c:v>13.053729997127776</c:v>
                </c:pt>
                <c:pt idx="112">
                  <c:v>13.053729997127776</c:v>
                </c:pt>
                <c:pt idx="113">
                  <c:v>13.053729997127776</c:v>
                </c:pt>
                <c:pt idx="114">
                  <c:v>13.053729997127776</c:v>
                </c:pt>
                <c:pt idx="115">
                  <c:v>13.053729997127776</c:v>
                </c:pt>
                <c:pt idx="116">
                  <c:v>13.053729997127776</c:v>
                </c:pt>
                <c:pt idx="117">
                  <c:v>13.053729997127776</c:v>
                </c:pt>
                <c:pt idx="118">
                  <c:v>13.053729997127776</c:v>
                </c:pt>
                <c:pt idx="119">
                  <c:v>13.053729997127776</c:v>
                </c:pt>
                <c:pt idx="120">
                  <c:v>13.053729997127776</c:v>
                </c:pt>
                <c:pt idx="121">
                  <c:v>13.053729997127776</c:v>
                </c:pt>
                <c:pt idx="122">
                  <c:v>13.053729997127776</c:v>
                </c:pt>
                <c:pt idx="123">
                  <c:v>13.053729997127776</c:v>
                </c:pt>
                <c:pt idx="124">
                  <c:v>13.053729997127776</c:v>
                </c:pt>
                <c:pt idx="125">
                  <c:v>13.053729997127776</c:v>
                </c:pt>
                <c:pt idx="126">
                  <c:v>13.053729997127776</c:v>
                </c:pt>
                <c:pt idx="127">
                  <c:v>13.053729997127776</c:v>
                </c:pt>
                <c:pt idx="128">
                  <c:v>13.053729997127776</c:v>
                </c:pt>
                <c:pt idx="129">
                  <c:v>13.053729997127776</c:v>
                </c:pt>
                <c:pt idx="130">
                  <c:v>13.053729997127776</c:v>
                </c:pt>
                <c:pt idx="131">
                  <c:v>13.053729997127776</c:v>
                </c:pt>
                <c:pt idx="132">
                  <c:v>13.053729997127776</c:v>
                </c:pt>
                <c:pt idx="133">
                  <c:v>13.053729997127776</c:v>
                </c:pt>
                <c:pt idx="134">
                  <c:v>13.053729997127776</c:v>
                </c:pt>
                <c:pt idx="135">
                  <c:v>13.053729997127776</c:v>
                </c:pt>
                <c:pt idx="136">
                  <c:v>13.053729997127776</c:v>
                </c:pt>
                <c:pt idx="137">
                  <c:v>13.053729997127776</c:v>
                </c:pt>
                <c:pt idx="138">
                  <c:v>13.053729997127776</c:v>
                </c:pt>
                <c:pt idx="139">
                  <c:v>13.053729997127776</c:v>
                </c:pt>
                <c:pt idx="140">
                  <c:v>13.053729997127776</c:v>
                </c:pt>
                <c:pt idx="141">
                  <c:v>13.053729997127776</c:v>
                </c:pt>
                <c:pt idx="142">
                  <c:v>13.053729997127776</c:v>
                </c:pt>
                <c:pt idx="143">
                  <c:v>13.053729997127776</c:v>
                </c:pt>
                <c:pt idx="144">
                  <c:v>13.053729997127776</c:v>
                </c:pt>
                <c:pt idx="145">
                  <c:v>13.053729997127776</c:v>
                </c:pt>
                <c:pt idx="146">
                  <c:v>13.053729997127776</c:v>
                </c:pt>
                <c:pt idx="147">
                  <c:v>13.053729997127776</c:v>
                </c:pt>
                <c:pt idx="148">
                  <c:v>13.053729997127776</c:v>
                </c:pt>
                <c:pt idx="149">
                  <c:v>13.053729997127776</c:v>
                </c:pt>
                <c:pt idx="150">
                  <c:v>13.053729997127776</c:v>
                </c:pt>
                <c:pt idx="151">
                  <c:v>13.623902137319751</c:v>
                </c:pt>
                <c:pt idx="152">
                  <c:v>14.750683710784536</c:v>
                </c:pt>
                <c:pt idx="153">
                  <c:v>15.861847373420217</c:v>
                </c:pt>
                <c:pt idx="154">
                  <c:v>16.503175610044195</c:v>
                </c:pt>
                <c:pt idx="155">
                  <c:v>16.650628088958662</c:v>
                </c:pt>
                <c:pt idx="156">
                  <c:v>16.650628088958662</c:v>
                </c:pt>
                <c:pt idx="157">
                  <c:v>16.650628088958662</c:v>
                </c:pt>
                <c:pt idx="158">
                  <c:v>16.650628088958662</c:v>
                </c:pt>
                <c:pt idx="159">
                  <c:v>16.650628088958662</c:v>
                </c:pt>
                <c:pt idx="160">
                  <c:v>16.650628088958662</c:v>
                </c:pt>
                <c:pt idx="161">
                  <c:v>16.650628088958662</c:v>
                </c:pt>
                <c:pt idx="162">
                  <c:v>16.650628088958662</c:v>
                </c:pt>
                <c:pt idx="163">
                  <c:v>16.650628088958662</c:v>
                </c:pt>
                <c:pt idx="164">
                  <c:v>16.650628088958662</c:v>
                </c:pt>
                <c:pt idx="165">
                  <c:v>16.650628088958662</c:v>
                </c:pt>
                <c:pt idx="166">
                  <c:v>16.650628088958662</c:v>
                </c:pt>
                <c:pt idx="167">
                  <c:v>16.650628088958662</c:v>
                </c:pt>
                <c:pt idx="168">
                  <c:v>16.650628088958662</c:v>
                </c:pt>
                <c:pt idx="169">
                  <c:v>16.650628088958662</c:v>
                </c:pt>
                <c:pt idx="170">
                  <c:v>16.650628088958662</c:v>
                </c:pt>
                <c:pt idx="171">
                  <c:v>17.322754693461821</c:v>
                </c:pt>
                <c:pt idx="172">
                  <c:v>18.535149721733504</c:v>
                </c:pt>
                <c:pt idx="173">
                  <c:v>19.576668670439563</c:v>
                </c:pt>
                <c:pt idx="174">
                  <c:v>19.986285769570017</c:v>
                </c:pt>
                <c:pt idx="175">
                  <c:v>19.986285769570017</c:v>
                </c:pt>
                <c:pt idx="176">
                  <c:v>19.986285769570017</c:v>
                </c:pt>
                <c:pt idx="177">
                  <c:v>19.986285769570017</c:v>
                </c:pt>
                <c:pt idx="178">
                  <c:v>19.986285769570017</c:v>
                </c:pt>
                <c:pt idx="179">
                  <c:v>19.986285769570017</c:v>
                </c:pt>
                <c:pt idx="180">
                  <c:v>19.986285769570017</c:v>
                </c:pt>
                <c:pt idx="181">
                  <c:v>19.986285769570017</c:v>
                </c:pt>
                <c:pt idx="182">
                  <c:v>20.07364939990207</c:v>
                </c:pt>
                <c:pt idx="183">
                  <c:v>20.486160221523988</c:v>
                </c:pt>
                <c:pt idx="184">
                  <c:v>21.045866979880234</c:v>
                </c:pt>
                <c:pt idx="185">
                  <c:v>21.558968798932241</c:v>
                </c:pt>
                <c:pt idx="186">
                  <c:v>21.942784171734107</c:v>
                </c:pt>
                <c:pt idx="187">
                  <c:v>22.199765206150058</c:v>
                </c:pt>
                <c:pt idx="188">
                  <c:v>22.362783283366248</c:v>
                </c:pt>
                <c:pt idx="189">
                  <c:v>22.452352272684408</c:v>
                </c:pt>
                <c:pt idx="190">
                  <c:v>22.488173404319692</c:v>
                </c:pt>
                <c:pt idx="191">
                  <c:v>22.488173404319692</c:v>
                </c:pt>
                <c:pt idx="192">
                  <c:v>22.488173404319692</c:v>
                </c:pt>
                <c:pt idx="193">
                  <c:v>22.488173404319692</c:v>
                </c:pt>
                <c:pt idx="194">
                  <c:v>22.488173404319692</c:v>
                </c:pt>
                <c:pt idx="195">
                  <c:v>22.488173404319692</c:v>
                </c:pt>
                <c:pt idx="196">
                  <c:v>22.488173404319692</c:v>
                </c:pt>
                <c:pt idx="197">
                  <c:v>22.488173404319692</c:v>
                </c:pt>
                <c:pt idx="198">
                  <c:v>22.488173404319692</c:v>
                </c:pt>
                <c:pt idx="199">
                  <c:v>22.488173404319692</c:v>
                </c:pt>
                <c:pt idx="200">
                  <c:v>22.488173404319692</c:v>
                </c:pt>
                <c:pt idx="201">
                  <c:v>22.488173404319692</c:v>
                </c:pt>
                <c:pt idx="202">
                  <c:v>22.488173404319692</c:v>
                </c:pt>
                <c:pt idx="203">
                  <c:v>22.488173404319692</c:v>
                </c:pt>
                <c:pt idx="204">
                  <c:v>22.488173404319692</c:v>
                </c:pt>
                <c:pt idx="205">
                  <c:v>22.488173404319692</c:v>
                </c:pt>
                <c:pt idx="206">
                  <c:v>22.488173404319692</c:v>
                </c:pt>
                <c:pt idx="207">
                  <c:v>22.488173404319692</c:v>
                </c:pt>
                <c:pt idx="208">
                  <c:v>22.488173404319692</c:v>
                </c:pt>
                <c:pt idx="209">
                  <c:v>22.488173404319692</c:v>
                </c:pt>
                <c:pt idx="210">
                  <c:v>22.488173404319692</c:v>
                </c:pt>
                <c:pt idx="211">
                  <c:v>22.488173404319692</c:v>
                </c:pt>
                <c:pt idx="212">
                  <c:v>22.488173404319692</c:v>
                </c:pt>
                <c:pt idx="213">
                  <c:v>22.488173404319692</c:v>
                </c:pt>
                <c:pt idx="214">
                  <c:v>22.488173404319692</c:v>
                </c:pt>
                <c:pt idx="215">
                  <c:v>22.488173404319692</c:v>
                </c:pt>
                <c:pt idx="216">
                  <c:v>22.488173404319692</c:v>
                </c:pt>
                <c:pt idx="217">
                  <c:v>22.488173404319692</c:v>
                </c:pt>
                <c:pt idx="218">
                  <c:v>22.488173404319692</c:v>
                </c:pt>
                <c:pt idx="219">
                  <c:v>22.488173404319692</c:v>
                </c:pt>
                <c:pt idx="220">
                  <c:v>22.488173404319692</c:v>
                </c:pt>
                <c:pt idx="221">
                  <c:v>22.488173404319692</c:v>
                </c:pt>
                <c:pt idx="222">
                  <c:v>22.488173404319692</c:v>
                </c:pt>
                <c:pt idx="223">
                  <c:v>22.488173404319692</c:v>
                </c:pt>
                <c:pt idx="224">
                  <c:v>22.488173404319692</c:v>
                </c:pt>
                <c:pt idx="225">
                  <c:v>22.488173404319692</c:v>
                </c:pt>
                <c:pt idx="226">
                  <c:v>22.488173404319692</c:v>
                </c:pt>
                <c:pt idx="227">
                  <c:v>22.488173404319692</c:v>
                </c:pt>
                <c:pt idx="228">
                  <c:v>22.488173404319692</c:v>
                </c:pt>
                <c:pt idx="229">
                  <c:v>22.488173404319692</c:v>
                </c:pt>
                <c:pt idx="230">
                  <c:v>22.488173404319692</c:v>
                </c:pt>
                <c:pt idx="231">
                  <c:v>22.488173404319692</c:v>
                </c:pt>
                <c:pt idx="232">
                  <c:v>22.488173404319692</c:v>
                </c:pt>
                <c:pt idx="233">
                  <c:v>22.876878817877891</c:v>
                </c:pt>
                <c:pt idx="234">
                  <c:v>23.250609950156388</c:v>
                </c:pt>
                <c:pt idx="235">
                  <c:v>23.272774831847315</c:v>
                </c:pt>
                <c:pt idx="236">
                  <c:v>23.272774831847315</c:v>
                </c:pt>
                <c:pt idx="237">
                  <c:v>23.272774831847315</c:v>
                </c:pt>
                <c:pt idx="238">
                  <c:v>23.567868122748628</c:v>
                </c:pt>
                <c:pt idx="239">
                  <c:v>24.358095449851973</c:v>
                </c:pt>
                <c:pt idx="240">
                  <c:v>25.24162466838019</c:v>
                </c:pt>
                <c:pt idx="241">
                  <c:v>25.972028212978895</c:v>
                </c:pt>
                <c:pt idx="242">
                  <c:v>26.691143531330876</c:v>
                </c:pt>
                <c:pt idx="243">
                  <c:v>27.409476511644094</c:v>
                </c:pt>
                <c:pt idx="244">
                  <c:v>28.172014749270303</c:v>
                </c:pt>
                <c:pt idx="245">
                  <c:v>29.142982224087316</c:v>
                </c:pt>
                <c:pt idx="246">
                  <c:v>30.137513579962153</c:v>
                </c:pt>
                <c:pt idx="247">
                  <c:v>30.78592244592538</c:v>
                </c:pt>
                <c:pt idx="248">
                  <c:v>31.006569006453081</c:v>
                </c:pt>
                <c:pt idx="249">
                  <c:v>31.017039107339013</c:v>
                </c:pt>
                <c:pt idx="250">
                  <c:v>31.041158461900306</c:v>
                </c:pt>
                <c:pt idx="251">
                  <c:v>31.087080408858213</c:v>
                </c:pt>
                <c:pt idx="252">
                  <c:v>31.087080408858213</c:v>
                </c:pt>
                <c:pt idx="253">
                  <c:v>31.087080408858213</c:v>
                </c:pt>
                <c:pt idx="254">
                  <c:v>31.087080408858213</c:v>
                </c:pt>
                <c:pt idx="255">
                  <c:v>31.202099039463231</c:v>
                </c:pt>
                <c:pt idx="256">
                  <c:v>31.223233553468397</c:v>
                </c:pt>
                <c:pt idx="257">
                  <c:v>31.223233553468397</c:v>
                </c:pt>
                <c:pt idx="258">
                  <c:v>31.223233553468397</c:v>
                </c:pt>
                <c:pt idx="259">
                  <c:v>31.223233553468397</c:v>
                </c:pt>
                <c:pt idx="260">
                  <c:v>31.223233553468397</c:v>
                </c:pt>
                <c:pt idx="261">
                  <c:v>31.223233553468397</c:v>
                </c:pt>
                <c:pt idx="262">
                  <c:v>31.223233553468397</c:v>
                </c:pt>
                <c:pt idx="263">
                  <c:v>31.223233553468397</c:v>
                </c:pt>
                <c:pt idx="264">
                  <c:v>31.223233553468397</c:v>
                </c:pt>
                <c:pt idx="265">
                  <c:v>31.223233553468397</c:v>
                </c:pt>
                <c:pt idx="266">
                  <c:v>31.223233553468397</c:v>
                </c:pt>
                <c:pt idx="267">
                  <c:v>31.223233553468397</c:v>
                </c:pt>
                <c:pt idx="268">
                  <c:v>31.223233553468397</c:v>
                </c:pt>
                <c:pt idx="269">
                  <c:v>31.223233553468397</c:v>
                </c:pt>
                <c:pt idx="270">
                  <c:v>31.223233553468397</c:v>
                </c:pt>
                <c:pt idx="271">
                  <c:v>31.223233553468397</c:v>
                </c:pt>
                <c:pt idx="272">
                  <c:v>31.223233553468397</c:v>
                </c:pt>
                <c:pt idx="273">
                  <c:v>31.532251476120639</c:v>
                </c:pt>
                <c:pt idx="274">
                  <c:v>32.40009887961525</c:v>
                </c:pt>
                <c:pt idx="275">
                  <c:v>33.494325274533843</c:v>
                </c:pt>
                <c:pt idx="276">
                  <c:v>34.696583058870125</c:v>
                </c:pt>
                <c:pt idx="277">
                  <c:v>36.076626324960131</c:v>
                </c:pt>
                <c:pt idx="278">
                  <c:v>37.525073389509181</c:v>
                </c:pt>
                <c:pt idx="279">
                  <c:v>38.490752017979958</c:v>
                </c:pt>
                <c:pt idx="280">
                  <c:v>38.55737143609057</c:v>
                </c:pt>
                <c:pt idx="281">
                  <c:v>38.55737143609057</c:v>
                </c:pt>
                <c:pt idx="282">
                  <c:v>38.55737143609057</c:v>
                </c:pt>
                <c:pt idx="283">
                  <c:v>38.55737143609057</c:v>
                </c:pt>
                <c:pt idx="284">
                  <c:v>38.55737143609057</c:v>
                </c:pt>
                <c:pt idx="285">
                  <c:v>38.55737143609057</c:v>
                </c:pt>
                <c:pt idx="286">
                  <c:v>38.55737143609057</c:v>
                </c:pt>
                <c:pt idx="287">
                  <c:v>38.55737143609057</c:v>
                </c:pt>
                <c:pt idx="288">
                  <c:v>38.55737143609057</c:v>
                </c:pt>
                <c:pt idx="289">
                  <c:v>38.55737143609057</c:v>
                </c:pt>
                <c:pt idx="290">
                  <c:v>38.55737143609057</c:v>
                </c:pt>
                <c:pt idx="291">
                  <c:v>38.55737143609057</c:v>
                </c:pt>
                <c:pt idx="292">
                  <c:v>38.55737143609057</c:v>
                </c:pt>
                <c:pt idx="293">
                  <c:v>38.55737143609057</c:v>
                </c:pt>
                <c:pt idx="294">
                  <c:v>38.55737143609057</c:v>
                </c:pt>
                <c:pt idx="295">
                  <c:v>38.55737143609057</c:v>
                </c:pt>
                <c:pt idx="296">
                  <c:v>38.55737143609057</c:v>
                </c:pt>
                <c:pt idx="297">
                  <c:v>38.55737143609057</c:v>
                </c:pt>
                <c:pt idx="298">
                  <c:v>38.55737143609057</c:v>
                </c:pt>
                <c:pt idx="299">
                  <c:v>38.55737143609057</c:v>
                </c:pt>
                <c:pt idx="300">
                  <c:v>38.55737143609057</c:v>
                </c:pt>
                <c:pt idx="301">
                  <c:v>38.55737143609057</c:v>
                </c:pt>
                <c:pt idx="302">
                  <c:v>38.55737143609057</c:v>
                </c:pt>
                <c:pt idx="303">
                  <c:v>38.55737143609057</c:v>
                </c:pt>
                <c:pt idx="304">
                  <c:v>38.737939275475945</c:v>
                </c:pt>
                <c:pt idx="305">
                  <c:v>38.930409843624552</c:v>
                </c:pt>
                <c:pt idx="306">
                  <c:v>38.930409843624552</c:v>
                </c:pt>
                <c:pt idx="307">
                  <c:v>38.930409843624552</c:v>
                </c:pt>
                <c:pt idx="308">
                  <c:v>38.930409843624552</c:v>
                </c:pt>
                <c:pt idx="309">
                  <c:v>38.930409843624552</c:v>
                </c:pt>
                <c:pt idx="310">
                  <c:v>38.930409843624552</c:v>
                </c:pt>
                <c:pt idx="311">
                  <c:v>38.930409843624552</c:v>
                </c:pt>
                <c:pt idx="312">
                  <c:v>38.982854983299298</c:v>
                </c:pt>
                <c:pt idx="313">
                  <c:v>39.194354128348863</c:v>
                </c:pt>
                <c:pt idx="314">
                  <c:v>39.469380668870571</c:v>
                </c:pt>
                <c:pt idx="315">
                  <c:v>39.708533371920325</c:v>
                </c:pt>
                <c:pt idx="316">
                  <c:v>39.94486334382939</c:v>
                </c:pt>
                <c:pt idx="317">
                  <c:v>40.282843835008883</c:v>
                </c:pt>
                <c:pt idx="318">
                  <c:v>40.700314367102514</c:v>
                </c:pt>
                <c:pt idx="319">
                  <c:v>40.982881979952253</c:v>
                </c:pt>
                <c:pt idx="320">
                  <c:v>41.014523325789298</c:v>
                </c:pt>
                <c:pt idx="321">
                  <c:v>41.014523325789298</c:v>
                </c:pt>
                <c:pt idx="322">
                  <c:v>41.014523325789298</c:v>
                </c:pt>
                <c:pt idx="323">
                  <c:v>41.014523325789298</c:v>
                </c:pt>
                <c:pt idx="324">
                  <c:v>41.014523325789298</c:v>
                </c:pt>
                <c:pt idx="325">
                  <c:v>41.014523325789298</c:v>
                </c:pt>
                <c:pt idx="326">
                  <c:v>41.014523325789298</c:v>
                </c:pt>
                <c:pt idx="327">
                  <c:v>41.056853425619515</c:v>
                </c:pt>
                <c:pt idx="328">
                  <c:v>41.479418315753783</c:v>
                </c:pt>
                <c:pt idx="329">
                  <c:v>41.907494098893828</c:v>
                </c:pt>
                <c:pt idx="330">
                  <c:v>41.995952029923231</c:v>
                </c:pt>
                <c:pt idx="331">
                  <c:v>41.995952029923231</c:v>
                </c:pt>
                <c:pt idx="332">
                  <c:v>41.995952029923231</c:v>
                </c:pt>
                <c:pt idx="333">
                  <c:v>41.995952029923231</c:v>
                </c:pt>
                <c:pt idx="334">
                  <c:v>41.995952029923231</c:v>
                </c:pt>
                <c:pt idx="335">
                  <c:v>41.995952029923231</c:v>
                </c:pt>
                <c:pt idx="336">
                  <c:v>41.995952029923231</c:v>
                </c:pt>
                <c:pt idx="337">
                  <c:v>41.995952029923231</c:v>
                </c:pt>
                <c:pt idx="338">
                  <c:v>41.995952029923231</c:v>
                </c:pt>
                <c:pt idx="339">
                  <c:v>41.995952029923231</c:v>
                </c:pt>
                <c:pt idx="340">
                  <c:v>41.995952029923231</c:v>
                </c:pt>
                <c:pt idx="341">
                  <c:v>41.995952029923231</c:v>
                </c:pt>
                <c:pt idx="342">
                  <c:v>41.995952029923231</c:v>
                </c:pt>
                <c:pt idx="343">
                  <c:v>41.995952029923231</c:v>
                </c:pt>
                <c:pt idx="344">
                  <c:v>41.995952029923231</c:v>
                </c:pt>
                <c:pt idx="345">
                  <c:v>41.995952029923231</c:v>
                </c:pt>
                <c:pt idx="346">
                  <c:v>41.995952029923231</c:v>
                </c:pt>
                <c:pt idx="347">
                  <c:v>41.995952029923231</c:v>
                </c:pt>
                <c:pt idx="348">
                  <c:v>41.995952029923231</c:v>
                </c:pt>
                <c:pt idx="349">
                  <c:v>41.995952029923231</c:v>
                </c:pt>
                <c:pt idx="350">
                  <c:v>41.995952029923231</c:v>
                </c:pt>
                <c:pt idx="351">
                  <c:v>41.995952029923231</c:v>
                </c:pt>
                <c:pt idx="352">
                  <c:v>41.995952029923231</c:v>
                </c:pt>
                <c:pt idx="353">
                  <c:v>41.995952029923231</c:v>
                </c:pt>
                <c:pt idx="354">
                  <c:v>41.995952029923231</c:v>
                </c:pt>
                <c:pt idx="355">
                  <c:v>41.995952029923231</c:v>
                </c:pt>
                <c:pt idx="356">
                  <c:v>41.995952029923231</c:v>
                </c:pt>
                <c:pt idx="357">
                  <c:v>41.995952029923231</c:v>
                </c:pt>
                <c:pt idx="358">
                  <c:v>42.08456664826894</c:v>
                </c:pt>
                <c:pt idx="359">
                  <c:v>42.388542242108471</c:v>
                </c:pt>
                <c:pt idx="360">
                  <c:v>42.689376258433498</c:v>
                </c:pt>
                <c:pt idx="361">
                  <c:v>42.852183851415916</c:v>
                </c:pt>
                <c:pt idx="362">
                  <c:v>42.869161220974789</c:v>
                </c:pt>
                <c:pt idx="363">
                  <c:v>42.869161220974789</c:v>
                </c:pt>
                <c:pt idx="364">
                  <c:v>42.869161220974789</c:v>
                </c:pt>
                <c:pt idx="365">
                  <c:v>42.869161220974789</c:v>
                </c:pt>
                <c:pt idx="366">
                  <c:v>42.869161220974789</c:v>
                </c:pt>
                <c:pt idx="367">
                  <c:v>42.869161220974789</c:v>
                </c:pt>
                <c:pt idx="368">
                  <c:v>42.869161220974789</c:v>
                </c:pt>
                <c:pt idx="369">
                  <c:v>42.869161220974789</c:v>
                </c:pt>
                <c:pt idx="370">
                  <c:v>42.869161220974789</c:v>
                </c:pt>
                <c:pt idx="371">
                  <c:v>42.9085570798159</c:v>
                </c:pt>
                <c:pt idx="372">
                  <c:v>43.373783614466319</c:v>
                </c:pt>
                <c:pt idx="373">
                  <c:v>44.036269785039607</c:v>
                </c:pt>
                <c:pt idx="374">
                  <c:v>44.580916312894416</c:v>
                </c:pt>
                <c:pt idx="375">
                  <c:v>44.910315244702083</c:v>
                </c:pt>
                <c:pt idx="376">
                  <c:v>45.080311767384117</c:v>
                </c:pt>
                <c:pt idx="377">
                  <c:v>45.161292257022112</c:v>
                </c:pt>
                <c:pt idx="378">
                  <c:v>45.194923019963689</c:v>
                </c:pt>
                <c:pt idx="379">
                  <c:v>45.216670590269985</c:v>
                </c:pt>
                <c:pt idx="380">
                  <c:v>45.249123488213492</c:v>
                </c:pt>
                <c:pt idx="381">
                  <c:v>45.286033974756748</c:v>
                </c:pt>
                <c:pt idx="382">
                  <c:v>45.319209722349882</c:v>
                </c:pt>
                <c:pt idx="383">
                  <c:v>45.346357527873749</c:v>
                </c:pt>
                <c:pt idx="384">
                  <c:v>45.360675387456908</c:v>
                </c:pt>
                <c:pt idx="385">
                  <c:v>45.363596310546342</c:v>
                </c:pt>
                <c:pt idx="386">
                  <c:v>45.363596310546342</c:v>
                </c:pt>
                <c:pt idx="387">
                  <c:v>45.363596310546342</c:v>
                </c:pt>
                <c:pt idx="388">
                  <c:v>45.363596310546342</c:v>
                </c:pt>
                <c:pt idx="389">
                  <c:v>45.363596310546342</c:v>
                </c:pt>
                <c:pt idx="390">
                  <c:v>45.363596310546342</c:v>
                </c:pt>
                <c:pt idx="391">
                  <c:v>45.363596310546342</c:v>
                </c:pt>
                <c:pt idx="392">
                  <c:v>45.363596310546342</c:v>
                </c:pt>
                <c:pt idx="393">
                  <c:v>45.363596310546342</c:v>
                </c:pt>
                <c:pt idx="394">
                  <c:v>45.363596310546342</c:v>
                </c:pt>
                <c:pt idx="395">
                  <c:v>45.363596310546342</c:v>
                </c:pt>
                <c:pt idx="396">
                  <c:v>45.363596310546342</c:v>
                </c:pt>
                <c:pt idx="397">
                  <c:v>45.363596310546342</c:v>
                </c:pt>
                <c:pt idx="398">
                  <c:v>45.363596310546342</c:v>
                </c:pt>
                <c:pt idx="399">
                  <c:v>45.363596310546342</c:v>
                </c:pt>
                <c:pt idx="400">
                  <c:v>45.363596310546342</c:v>
                </c:pt>
                <c:pt idx="401">
                  <c:v>45.363596310546342</c:v>
                </c:pt>
                <c:pt idx="402">
                  <c:v>45.560611921803314</c:v>
                </c:pt>
                <c:pt idx="403">
                  <c:v>45.813745621026143</c:v>
                </c:pt>
                <c:pt idx="404">
                  <c:v>46.024632490951596</c:v>
                </c:pt>
                <c:pt idx="405">
                  <c:v>46.229528081148722</c:v>
                </c:pt>
                <c:pt idx="406">
                  <c:v>46.451291938865893</c:v>
                </c:pt>
                <c:pt idx="407">
                  <c:v>46.63466410235602</c:v>
                </c:pt>
                <c:pt idx="408">
                  <c:v>46.703783719460837</c:v>
                </c:pt>
                <c:pt idx="409">
                  <c:v>46.703783719460837</c:v>
                </c:pt>
                <c:pt idx="410">
                  <c:v>46.703783719460837</c:v>
                </c:pt>
                <c:pt idx="411">
                  <c:v>46.703783719460837</c:v>
                </c:pt>
                <c:pt idx="412">
                  <c:v>46.703783719460837</c:v>
                </c:pt>
                <c:pt idx="413">
                  <c:v>46.703783719460837</c:v>
                </c:pt>
                <c:pt idx="414">
                  <c:v>46.703783719460837</c:v>
                </c:pt>
                <c:pt idx="415">
                  <c:v>46.703783719460837</c:v>
                </c:pt>
                <c:pt idx="416">
                  <c:v>46.703783719460837</c:v>
                </c:pt>
                <c:pt idx="417">
                  <c:v>46.703783719460837</c:v>
                </c:pt>
                <c:pt idx="418">
                  <c:v>46.703783719460837</c:v>
                </c:pt>
                <c:pt idx="419">
                  <c:v>46.747318040052285</c:v>
                </c:pt>
                <c:pt idx="420">
                  <c:v>46.786959978468644</c:v>
                </c:pt>
                <c:pt idx="421">
                  <c:v>46.786959978468644</c:v>
                </c:pt>
                <c:pt idx="422">
                  <c:v>46.786959978468644</c:v>
                </c:pt>
                <c:pt idx="423">
                  <c:v>46.786959978468644</c:v>
                </c:pt>
                <c:pt idx="424">
                  <c:v>46.786959978468644</c:v>
                </c:pt>
                <c:pt idx="425">
                  <c:v>46.786959978468644</c:v>
                </c:pt>
                <c:pt idx="426">
                  <c:v>46.786959978468644</c:v>
                </c:pt>
                <c:pt idx="427">
                  <c:v>46.786959978468644</c:v>
                </c:pt>
                <c:pt idx="428">
                  <c:v>46.786959978468644</c:v>
                </c:pt>
                <c:pt idx="429">
                  <c:v>46.786959978468644</c:v>
                </c:pt>
                <c:pt idx="430">
                  <c:v>46.786959978468644</c:v>
                </c:pt>
                <c:pt idx="431">
                  <c:v>46.786959978468644</c:v>
                </c:pt>
                <c:pt idx="432">
                  <c:v>46.786959978468644</c:v>
                </c:pt>
                <c:pt idx="433">
                  <c:v>46.786959978468644</c:v>
                </c:pt>
                <c:pt idx="434">
                  <c:v>46.786959978468644</c:v>
                </c:pt>
                <c:pt idx="435">
                  <c:v>47.024255629961537</c:v>
                </c:pt>
                <c:pt idx="436">
                  <c:v>47.661778637632501</c:v>
                </c:pt>
                <c:pt idx="437">
                  <c:v>48.626108670530989</c:v>
                </c:pt>
                <c:pt idx="438">
                  <c:v>49.710936611816244</c:v>
                </c:pt>
                <c:pt idx="439">
                  <c:v>50.650676063037643</c:v>
                </c:pt>
                <c:pt idx="440">
                  <c:v>51.25664068552436</c:v>
                </c:pt>
                <c:pt idx="441">
                  <c:v>51.526430049253712</c:v>
                </c:pt>
                <c:pt idx="442">
                  <c:v>51.60217860050107</c:v>
                </c:pt>
                <c:pt idx="443">
                  <c:v>51.612159125160602</c:v>
                </c:pt>
                <c:pt idx="444">
                  <c:v>51.612159125160602</c:v>
                </c:pt>
                <c:pt idx="445">
                  <c:v>51.612159125160602</c:v>
                </c:pt>
                <c:pt idx="446">
                  <c:v>51.612159125160602</c:v>
                </c:pt>
                <c:pt idx="447">
                  <c:v>51.612159125160602</c:v>
                </c:pt>
                <c:pt idx="448">
                  <c:v>51.612159125160602</c:v>
                </c:pt>
                <c:pt idx="449">
                  <c:v>51.612159125160602</c:v>
                </c:pt>
                <c:pt idx="450">
                  <c:v>51.612159125160602</c:v>
                </c:pt>
                <c:pt idx="451">
                  <c:v>51.612159125160602</c:v>
                </c:pt>
                <c:pt idx="452">
                  <c:v>51.612159125160602</c:v>
                </c:pt>
                <c:pt idx="453">
                  <c:v>51.612159125160602</c:v>
                </c:pt>
                <c:pt idx="454">
                  <c:v>51.612159125160602</c:v>
                </c:pt>
                <c:pt idx="455">
                  <c:v>51.612159125160602</c:v>
                </c:pt>
                <c:pt idx="456">
                  <c:v>51.612159125160602</c:v>
                </c:pt>
                <c:pt idx="457">
                  <c:v>51.612159125160602</c:v>
                </c:pt>
                <c:pt idx="458">
                  <c:v>51.612159125160602</c:v>
                </c:pt>
                <c:pt idx="459">
                  <c:v>51.612159125160602</c:v>
                </c:pt>
                <c:pt idx="460">
                  <c:v>51.612159125160602</c:v>
                </c:pt>
                <c:pt idx="461">
                  <c:v>51.612159125160602</c:v>
                </c:pt>
                <c:pt idx="462">
                  <c:v>51.612159125160602</c:v>
                </c:pt>
                <c:pt idx="463">
                  <c:v>51.612159125160602</c:v>
                </c:pt>
                <c:pt idx="464">
                  <c:v>51.612159125160602</c:v>
                </c:pt>
                <c:pt idx="465">
                  <c:v>51.612159125160602</c:v>
                </c:pt>
                <c:pt idx="466">
                  <c:v>51.612159125160602</c:v>
                </c:pt>
                <c:pt idx="467">
                  <c:v>51.612159125160602</c:v>
                </c:pt>
                <c:pt idx="468">
                  <c:v>51.612159125160602</c:v>
                </c:pt>
                <c:pt idx="469">
                  <c:v>51.612159125160602</c:v>
                </c:pt>
                <c:pt idx="470">
                  <c:v>51.612159125160602</c:v>
                </c:pt>
                <c:pt idx="471">
                  <c:v>51.612159125160602</c:v>
                </c:pt>
                <c:pt idx="472">
                  <c:v>51.612159125160602</c:v>
                </c:pt>
                <c:pt idx="473">
                  <c:v>51.612159125160602</c:v>
                </c:pt>
                <c:pt idx="474">
                  <c:v>51.612159125160602</c:v>
                </c:pt>
                <c:pt idx="475">
                  <c:v>51.612159125160602</c:v>
                </c:pt>
                <c:pt idx="476">
                  <c:v>51.612159125160602</c:v>
                </c:pt>
                <c:pt idx="477">
                  <c:v>51.612159125160602</c:v>
                </c:pt>
                <c:pt idx="478">
                  <c:v>51.612159125160602</c:v>
                </c:pt>
                <c:pt idx="479">
                  <c:v>51.612159125160602</c:v>
                </c:pt>
                <c:pt idx="480">
                  <c:v>51.612159125160602</c:v>
                </c:pt>
                <c:pt idx="481">
                  <c:v>51.612159125160602</c:v>
                </c:pt>
                <c:pt idx="482">
                  <c:v>51.612159125160602</c:v>
                </c:pt>
                <c:pt idx="483">
                  <c:v>51.612159125160602</c:v>
                </c:pt>
                <c:pt idx="484">
                  <c:v>51.612159125160602</c:v>
                </c:pt>
                <c:pt idx="485">
                  <c:v>51.612159125160602</c:v>
                </c:pt>
                <c:pt idx="486">
                  <c:v>51.612159125160602</c:v>
                </c:pt>
                <c:pt idx="487">
                  <c:v>51.612159125160602</c:v>
                </c:pt>
                <c:pt idx="488">
                  <c:v>51.612159125160602</c:v>
                </c:pt>
                <c:pt idx="489">
                  <c:v>51.612159125160602</c:v>
                </c:pt>
                <c:pt idx="490">
                  <c:v>51.612159125160602</c:v>
                </c:pt>
                <c:pt idx="491">
                  <c:v>51.612159125160602</c:v>
                </c:pt>
                <c:pt idx="492">
                  <c:v>51.612159125160602</c:v>
                </c:pt>
                <c:pt idx="493">
                  <c:v>51.612159125160602</c:v>
                </c:pt>
                <c:pt idx="494">
                  <c:v>51.612159125160602</c:v>
                </c:pt>
                <c:pt idx="495">
                  <c:v>51.612159125160602</c:v>
                </c:pt>
                <c:pt idx="496">
                  <c:v>51.612159125160602</c:v>
                </c:pt>
                <c:pt idx="497">
                  <c:v>51.612159125160602</c:v>
                </c:pt>
                <c:pt idx="498">
                  <c:v>51.612159125160602</c:v>
                </c:pt>
                <c:pt idx="499">
                  <c:v>51.612159125160602</c:v>
                </c:pt>
                <c:pt idx="500">
                  <c:v>51.612159125160602</c:v>
                </c:pt>
                <c:pt idx="501">
                  <c:v>51.612159125160602</c:v>
                </c:pt>
                <c:pt idx="502">
                  <c:v>51.612159125160602</c:v>
                </c:pt>
                <c:pt idx="503">
                  <c:v>51.612159125160602</c:v>
                </c:pt>
                <c:pt idx="504">
                  <c:v>51.612159125160602</c:v>
                </c:pt>
                <c:pt idx="505">
                  <c:v>51.612159125160602</c:v>
                </c:pt>
                <c:pt idx="506">
                  <c:v>51.612159125160602</c:v>
                </c:pt>
                <c:pt idx="507">
                  <c:v>51.612159125160602</c:v>
                </c:pt>
                <c:pt idx="508">
                  <c:v>51.612159125160602</c:v>
                </c:pt>
                <c:pt idx="509">
                  <c:v>51.612159125160602</c:v>
                </c:pt>
                <c:pt idx="510">
                  <c:v>51.612159125160602</c:v>
                </c:pt>
                <c:pt idx="511">
                  <c:v>51.612159125160602</c:v>
                </c:pt>
                <c:pt idx="512">
                  <c:v>51.612159125160602</c:v>
                </c:pt>
                <c:pt idx="513">
                  <c:v>51.612159125160602</c:v>
                </c:pt>
                <c:pt idx="514">
                  <c:v>51.612159125160602</c:v>
                </c:pt>
                <c:pt idx="515">
                  <c:v>51.612159125160602</c:v>
                </c:pt>
                <c:pt idx="516">
                  <c:v>51.612159125160602</c:v>
                </c:pt>
                <c:pt idx="517">
                  <c:v>51.612159125160602</c:v>
                </c:pt>
                <c:pt idx="518">
                  <c:v>51.612159125160602</c:v>
                </c:pt>
                <c:pt idx="519">
                  <c:v>51.612159125160602</c:v>
                </c:pt>
                <c:pt idx="520">
                  <c:v>51.65679857126036</c:v>
                </c:pt>
                <c:pt idx="521">
                  <c:v>51.76260102909</c:v>
                </c:pt>
                <c:pt idx="522">
                  <c:v>51.963573940515367</c:v>
                </c:pt>
                <c:pt idx="523">
                  <c:v>52.335571422560875</c:v>
                </c:pt>
                <c:pt idx="524">
                  <c:v>52.837150312099084</c:v>
                </c:pt>
                <c:pt idx="525">
                  <c:v>53.272253287726947</c:v>
                </c:pt>
                <c:pt idx="526">
                  <c:v>53.500577145628966</c:v>
                </c:pt>
                <c:pt idx="527">
                  <c:v>53.570063186435455</c:v>
                </c:pt>
                <c:pt idx="528">
                  <c:v>53.58356559380357</c:v>
                </c:pt>
                <c:pt idx="529">
                  <c:v>53.585781191182171</c:v>
                </c:pt>
                <c:pt idx="530">
                  <c:v>53.585781191182171</c:v>
                </c:pt>
                <c:pt idx="531">
                  <c:v>53.585781191182171</c:v>
                </c:pt>
                <c:pt idx="532">
                  <c:v>53.585781191182171</c:v>
                </c:pt>
                <c:pt idx="533">
                  <c:v>53.585781191182171</c:v>
                </c:pt>
                <c:pt idx="534">
                  <c:v>53.585781191182171</c:v>
                </c:pt>
                <c:pt idx="535">
                  <c:v>53.585781191182171</c:v>
                </c:pt>
                <c:pt idx="536">
                  <c:v>53.585781191182171</c:v>
                </c:pt>
                <c:pt idx="537">
                  <c:v>53.585781191182171</c:v>
                </c:pt>
                <c:pt idx="538">
                  <c:v>53.585781191182171</c:v>
                </c:pt>
                <c:pt idx="539">
                  <c:v>53.585781191182171</c:v>
                </c:pt>
                <c:pt idx="540">
                  <c:v>53.585781191182171</c:v>
                </c:pt>
                <c:pt idx="541">
                  <c:v>53.585781191182171</c:v>
                </c:pt>
                <c:pt idx="542">
                  <c:v>53.585781191182171</c:v>
                </c:pt>
                <c:pt idx="543">
                  <c:v>53.585781191182171</c:v>
                </c:pt>
                <c:pt idx="544">
                  <c:v>53.768316645342331</c:v>
                </c:pt>
                <c:pt idx="545">
                  <c:v>54.074316633242283</c:v>
                </c:pt>
                <c:pt idx="546">
                  <c:v>54.320914564552552</c:v>
                </c:pt>
                <c:pt idx="547">
                  <c:v>54.452976216600682</c:v>
                </c:pt>
                <c:pt idx="548">
                  <c:v>54.514638322824766</c:v>
                </c:pt>
                <c:pt idx="549">
                  <c:v>54.54137893849218</c:v>
                </c:pt>
                <c:pt idx="550">
                  <c:v>54.54137893849218</c:v>
                </c:pt>
                <c:pt idx="551">
                  <c:v>54.54137893849218</c:v>
                </c:pt>
                <c:pt idx="552">
                  <c:v>54.54137893849218</c:v>
                </c:pt>
                <c:pt idx="553">
                  <c:v>54.54137893849218</c:v>
                </c:pt>
                <c:pt idx="554">
                  <c:v>54.54137893849218</c:v>
                </c:pt>
                <c:pt idx="555">
                  <c:v>54.54137893849218</c:v>
                </c:pt>
                <c:pt idx="556">
                  <c:v>54.54137893849218</c:v>
                </c:pt>
                <c:pt idx="557">
                  <c:v>54.54137893849218</c:v>
                </c:pt>
                <c:pt idx="558">
                  <c:v>54.54137893849218</c:v>
                </c:pt>
                <c:pt idx="559">
                  <c:v>54.54137893849218</c:v>
                </c:pt>
                <c:pt idx="560">
                  <c:v>54.54137893849218</c:v>
                </c:pt>
                <c:pt idx="561">
                  <c:v>54.54137893849218</c:v>
                </c:pt>
                <c:pt idx="562">
                  <c:v>54.54137893849218</c:v>
                </c:pt>
                <c:pt idx="563">
                  <c:v>54.836826039351109</c:v>
                </c:pt>
                <c:pt idx="564">
                  <c:v>55.443870386878281</c:v>
                </c:pt>
                <c:pt idx="565">
                  <c:v>55.906843988029124</c:v>
                </c:pt>
                <c:pt idx="566">
                  <c:v>56.050767246910461</c:v>
                </c:pt>
                <c:pt idx="567">
                  <c:v>56.050767246910461</c:v>
                </c:pt>
                <c:pt idx="568">
                  <c:v>56.050767246910461</c:v>
                </c:pt>
                <c:pt idx="569">
                  <c:v>56.050767246910461</c:v>
                </c:pt>
                <c:pt idx="570">
                  <c:v>56.050767246910461</c:v>
                </c:pt>
                <c:pt idx="571">
                  <c:v>56.050767246910461</c:v>
                </c:pt>
                <c:pt idx="572">
                  <c:v>56.050767246910461</c:v>
                </c:pt>
                <c:pt idx="573">
                  <c:v>56.050767246910461</c:v>
                </c:pt>
                <c:pt idx="574">
                  <c:v>56.050767246910461</c:v>
                </c:pt>
                <c:pt idx="575">
                  <c:v>56.050767246910461</c:v>
                </c:pt>
                <c:pt idx="576">
                  <c:v>56.050767246910461</c:v>
                </c:pt>
                <c:pt idx="577">
                  <c:v>56.050767246910461</c:v>
                </c:pt>
                <c:pt idx="578">
                  <c:v>56.050767246910461</c:v>
                </c:pt>
                <c:pt idx="579">
                  <c:v>56.050767246910461</c:v>
                </c:pt>
                <c:pt idx="580">
                  <c:v>56.050767246910461</c:v>
                </c:pt>
                <c:pt idx="581">
                  <c:v>56.050767246910461</c:v>
                </c:pt>
                <c:pt idx="582">
                  <c:v>56.050767246910461</c:v>
                </c:pt>
                <c:pt idx="583">
                  <c:v>56.050767246910461</c:v>
                </c:pt>
                <c:pt idx="584">
                  <c:v>56.050767246910461</c:v>
                </c:pt>
                <c:pt idx="585">
                  <c:v>56.050767246910461</c:v>
                </c:pt>
                <c:pt idx="586">
                  <c:v>56.050767246910461</c:v>
                </c:pt>
                <c:pt idx="587">
                  <c:v>56.050767246910461</c:v>
                </c:pt>
                <c:pt idx="588">
                  <c:v>56.050767246910461</c:v>
                </c:pt>
                <c:pt idx="589">
                  <c:v>56.050767246910461</c:v>
                </c:pt>
                <c:pt idx="590">
                  <c:v>56.050767246910461</c:v>
                </c:pt>
                <c:pt idx="591">
                  <c:v>56.050767246910461</c:v>
                </c:pt>
                <c:pt idx="592">
                  <c:v>56.050767246910461</c:v>
                </c:pt>
                <c:pt idx="593">
                  <c:v>56.050767246910461</c:v>
                </c:pt>
                <c:pt idx="594">
                  <c:v>56.050767246910461</c:v>
                </c:pt>
                <c:pt idx="595">
                  <c:v>56.050767246910461</c:v>
                </c:pt>
                <c:pt idx="596">
                  <c:v>56.050767246910461</c:v>
                </c:pt>
                <c:pt idx="597">
                  <c:v>56.050767246910461</c:v>
                </c:pt>
                <c:pt idx="598">
                  <c:v>56.050767246910461</c:v>
                </c:pt>
                <c:pt idx="599">
                  <c:v>56.050767246910461</c:v>
                </c:pt>
                <c:pt idx="600">
                  <c:v>56.050767246910461</c:v>
                </c:pt>
                <c:pt idx="601">
                  <c:v>56.050767246910461</c:v>
                </c:pt>
                <c:pt idx="602">
                  <c:v>56.050767246910461</c:v>
                </c:pt>
                <c:pt idx="603">
                  <c:v>56.050767246910461</c:v>
                </c:pt>
                <c:pt idx="604">
                  <c:v>56.050767246910461</c:v>
                </c:pt>
                <c:pt idx="605">
                  <c:v>56.050767246910461</c:v>
                </c:pt>
                <c:pt idx="606">
                  <c:v>56.050767246910461</c:v>
                </c:pt>
                <c:pt idx="607">
                  <c:v>56.050767246910461</c:v>
                </c:pt>
                <c:pt idx="608">
                  <c:v>56.050767246910461</c:v>
                </c:pt>
                <c:pt idx="609">
                  <c:v>56.050767246910461</c:v>
                </c:pt>
                <c:pt idx="610">
                  <c:v>56.050767246910461</c:v>
                </c:pt>
                <c:pt idx="611">
                  <c:v>56.050767246910461</c:v>
                </c:pt>
                <c:pt idx="612">
                  <c:v>56.050767246910461</c:v>
                </c:pt>
                <c:pt idx="613">
                  <c:v>56.050767246910461</c:v>
                </c:pt>
                <c:pt idx="614">
                  <c:v>56.050767246910461</c:v>
                </c:pt>
                <c:pt idx="615">
                  <c:v>56.050767246910461</c:v>
                </c:pt>
                <c:pt idx="616">
                  <c:v>56.050767246910461</c:v>
                </c:pt>
                <c:pt idx="617">
                  <c:v>56.050767246910461</c:v>
                </c:pt>
                <c:pt idx="618">
                  <c:v>56.050767246910461</c:v>
                </c:pt>
                <c:pt idx="619">
                  <c:v>56.050767246910461</c:v>
                </c:pt>
                <c:pt idx="620">
                  <c:v>56.050767246910461</c:v>
                </c:pt>
                <c:pt idx="621">
                  <c:v>56.050767246910461</c:v>
                </c:pt>
                <c:pt idx="622">
                  <c:v>56.050767246910461</c:v>
                </c:pt>
                <c:pt idx="623">
                  <c:v>56.050767246910461</c:v>
                </c:pt>
                <c:pt idx="624">
                  <c:v>56.050767246910461</c:v>
                </c:pt>
                <c:pt idx="625">
                  <c:v>56.050767246910461</c:v>
                </c:pt>
                <c:pt idx="626">
                  <c:v>56.050767246910461</c:v>
                </c:pt>
                <c:pt idx="627">
                  <c:v>56.050767246910461</c:v>
                </c:pt>
                <c:pt idx="628">
                  <c:v>56.050767246910461</c:v>
                </c:pt>
                <c:pt idx="629">
                  <c:v>56.050767246910461</c:v>
                </c:pt>
                <c:pt idx="630">
                  <c:v>56.050767246910461</c:v>
                </c:pt>
                <c:pt idx="631">
                  <c:v>56.050767246910461</c:v>
                </c:pt>
                <c:pt idx="632">
                  <c:v>56.050767246910461</c:v>
                </c:pt>
                <c:pt idx="633">
                  <c:v>56.050767246910461</c:v>
                </c:pt>
                <c:pt idx="634">
                  <c:v>56.050767246910461</c:v>
                </c:pt>
                <c:pt idx="635">
                  <c:v>56.050767246910461</c:v>
                </c:pt>
                <c:pt idx="636">
                  <c:v>56.050767246910461</c:v>
                </c:pt>
                <c:pt idx="637">
                  <c:v>56.050767246910461</c:v>
                </c:pt>
                <c:pt idx="638">
                  <c:v>56.050767246910461</c:v>
                </c:pt>
                <c:pt idx="639">
                  <c:v>56.050767246910461</c:v>
                </c:pt>
                <c:pt idx="640">
                  <c:v>56.050767246910461</c:v>
                </c:pt>
                <c:pt idx="641">
                  <c:v>56.050767246910461</c:v>
                </c:pt>
                <c:pt idx="642">
                  <c:v>56.050767246910461</c:v>
                </c:pt>
                <c:pt idx="643">
                  <c:v>56.050767246910461</c:v>
                </c:pt>
                <c:pt idx="644">
                  <c:v>56.050767246910461</c:v>
                </c:pt>
                <c:pt idx="645">
                  <c:v>56.050767246910461</c:v>
                </c:pt>
                <c:pt idx="646">
                  <c:v>56.050767246910461</c:v>
                </c:pt>
                <c:pt idx="647">
                  <c:v>56.050767246910461</c:v>
                </c:pt>
                <c:pt idx="648">
                  <c:v>56.050767246910461</c:v>
                </c:pt>
                <c:pt idx="649">
                  <c:v>56.050767246910461</c:v>
                </c:pt>
                <c:pt idx="650">
                  <c:v>56.050767246910461</c:v>
                </c:pt>
                <c:pt idx="651">
                  <c:v>56.293692884133179</c:v>
                </c:pt>
                <c:pt idx="652">
                  <c:v>56.836166136027856</c:v>
                </c:pt>
                <c:pt idx="653">
                  <c:v>57.561750668141229</c:v>
                </c:pt>
                <c:pt idx="654">
                  <c:v>58.745653140405174</c:v>
                </c:pt>
                <c:pt idx="655">
                  <c:v>60.368565250350358</c:v>
                </c:pt>
                <c:pt idx="656">
                  <c:v>61.875366799859222</c:v>
                </c:pt>
                <c:pt idx="657">
                  <c:v>62.885936625981948</c:v>
                </c:pt>
                <c:pt idx="658">
                  <c:v>63.693258461457717</c:v>
                </c:pt>
                <c:pt idx="659">
                  <c:v>64.821828193829418</c:v>
                </c:pt>
                <c:pt idx="660">
                  <c:v>66.292594059206607</c:v>
                </c:pt>
                <c:pt idx="661">
                  <c:v>67.71059440915748</c:v>
                </c:pt>
                <c:pt idx="662">
                  <c:v>68.679991950396015</c:v>
                </c:pt>
                <c:pt idx="663">
                  <c:v>69.093812615581754</c:v>
                </c:pt>
                <c:pt idx="664">
                  <c:v>69.149161953750479</c:v>
                </c:pt>
                <c:pt idx="665">
                  <c:v>69.149161953750479</c:v>
                </c:pt>
                <c:pt idx="666">
                  <c:v>69.149161953750479</c:v>
                </c:pt>
                <c:pt idx="667">
                  <c:v>69.149161953750479</c:v>
                </c:pt>
                <c:pt idx="668">
                  <c:v>69.149161953750479</c:v>
                </c:pt>
                <c:pt idx="669">
                  <c:v>69.149161953750479</c:v>
                </c:pt>
                <c:pt idx="670">
                  <c:v>69.149161953750479</c:v>
                </c:pt>
                <c:pt idx="671">
                  <c:v>69.149161953750479</c:v>
                </c:pt>
                <c:pt idx="672">
                  <c:v>69.149161953750479</c:v>
                </c:pt>
                <c:pt idx="673">
                  <c:v>69.149161953750479</c:v>
                </c:pt>
                <c:pt idx="674">
                  <c:v>69.149161953750479</c:v>
                </c:pt>
                <c:pt idx="675">
                  <c:v>69.149161953750479</c:v>
                </c:pt>
                <c:pt idx="676">
                  <c:v>69.149161953750479</c:v>
                </c:pt>
                <c:pt idx="677">
                  <c:v>69.426331841368807</c:v>
                </c:pt>
                <c:pt idx="678">
                  <c:v>70.456666390449769</c:v>
                </c:pt>
                <c:pt idx="679">
                  <c:v>71.854711018469843</c:v>
                </c:pt>
                <c:pt idx="680">
                  <c:v>73.283563099360919</c:v>
                </c:pt>
                <c:pt idx="681">
                  <c:v>74.31365980101377</c:v>
                </c:pt>
                <c:pt idx="682">
                  <c:v>74.831744786220568</c:v>
                </c:pt>
                <c:pt idx="683">
                  <c:v>75.04831856850754</c:v>
                </c:pt>
                <c:pt idx="684">
                  <c:v>75.04831856850754</c:v>
                </c:pt>
                <c:pt idx="685">
                  <c:v>75.04831856850754</c:v>
                </c:pt>
                <c:pt idx="686">
                  <c:v>75.04831856850754</c:v>
                </c:pt>
                <c:pt idx="687">
                  <c:v>75.04831856850754</c:v>
                </c:pt>
                <c:pt idx="688">
                  <c:v>75.04831856850754</c:v>
                </c:pt>
                <c:pt idx="689">
                  <c:v>75.04831856850754</c:v>
                </c:pt>
                <c:pt idx="690">
                  <c:v>75.04831856850754</c:v>
                </c:pt>
                <c:pt idx="691">
                  <c:v>75.04831856850754</c:v>
                </c:pt>
                <c:pt idx="692">
                  <c:v>75.04831856850754</c:v>
                </c:pt>
                <c:pt idx="693">
                  <c:v>75.04831856850754</c:v>
                </c:pt>
                <c:pt idx="694">
                  <c:v>75.04831856850754</c:v>
                </c:pt>
                <c:pt idx="695">
                  <c:v>75.223386674180318</c:v>
                </c:pt>
                <c:pt idx="696">
                  <c:v>76.04763255286305</c:v>
                </c:pt>
                <c:pt idx="697">
                  <c:v>76.84176392050577</c:v>
                </c:pt>
                <c:pt idx="698">
                  <c:v>77.350662245421944</c:v>
                </c:pt>
                <c:pt idx="699">
                  <c:v>77.569429524253465</c:v>
                </c:pt>
                <c:pt idx="700">
                  <c:v>77.569429524253465</c:v>
                </c:pt>
                <c:pt idx="701">
                  <c:v>77.569429524253465</c:v>
                </c:pt>
                <c:pt idx="702">
                  <c:v>77.569429524253465</c:v>
                </c:pt>
                <c:pt idx="703">
                  <c:v>77.569429524253465</c:v>
                </c:pt>
                <c:pt idx="704">
                  <c:v>77.639740961236768</c:v>
                </c:pt>
                <c:pt idx="705">
                  <c:v>77.944735918784801</c:v>
                </c:pt>
                <c:pt idx="706">
                  <c:v>78.337675689765504</c:v>
                </c:pt>
                <c:pt idx="707">
                  <c:v>78.600727026823449</c:v>
                </c:pt>
                <c:pt idx="708">
                  <c:v>78.600727026823449</c:v>
                </c:pt>
                <c:pt idx="709">
                  <c:v>78.600727026823449</c:v>
                </c:pt>
                <c:pt idx="710">
                  <c:v>78.600727026823449</c:v>
                </c:pt>
                <c:pt idx="711">
                  <c:v>78.600727026823449</c:v>
                </c:pt>
                <c:pt idx="712">
                  <c:v>78.600727026823449</c:v>
                </c:pt>
                <c:pt idx="713">
                  <c:v>78.605602045148601</c:v>
                </c:pt>
                <c:pt idx="714">
                  <c:v>79.102444814977233</c:v>
                </c:pt>
                <c:pt idx="715">
                  <c:v>79.712797207156115</c:v>
                </c:pt>
                <c:pt idx="716">
                  <c:v>79.974574932436781</c:v>
                </c:pt>
                <c:pt idx="717">
                  <c:v>79.974574932436781</c:v>
                </c:pt>
                <c:pt idx="718">
                  <c:v>79.974574932436781</c:v>
                </c:pt>
                <c:pt idx="719">
                  <c:v>79.974574932436781</c:v>
                </c:pt>
                <c:pt idx="720">
                  <c:v>79.974574932436781</c:v>
                </c:pt>
                <c:pt idx="721">
                  <c:v>79.974574932436781</c:v>
                </c:pt>
                <c:pt idx="722">
                  <c:v>79.974574932436781</c:v>
                </c:pt>
                <c:pt idx="723">
                  <c:v>79.974574932436781</c:v>
                </c:pt>
                <c:pt idx="724">
                  <c:v>79.974574932436781</c:v>
                </c:pt>
                <c:pt idx="725">
                  <c:v>79.974574932436781</c:v>
                </c:pt>
                <c:pt idx="726">
                  <c:v>79.974574932436781</c:v>
                </c:pt>
                <c:pt idx="727">
                  <c:v>79.974574932436781</c:v>
                </c:pt>
                <c:pt idx="728">
                  <c:v>79.974574932436781</c:v>
                </c:pt>
                <c:pt idx="729">
                  <c:v>79.974574932436781</c:v>
                </c:pt>
                <c:pt idx="730">
                  <c:v>79.974574932436781</c:v>
                </c:pt>
                <c:pt idx="731">
                  <c:v>79.974574932436781</c:v>
                </c:pt>
                <c:pt idx="732">
                  <c:v>79.974574932436781</c:v>
                </c:pt>
                <c:pt idx="733">
                  <c:v>79.974574932436781</c:v>
                </c:pt>
                <c:pt idx="734">
                  <c:v>79.974574932436781</c:v>
                </c:pt>
                <c:pt idx="735">
                  <c:v>79.974574932436781</c:v>
                </c:pt>
                <c:pt idx="736">
                  <c:v>79.974574932436781</c:v>
                </c:pt>
                <c:pt idx="737">
                  <c:v>79.974574932436781</c:v>
                </c:pt>
                <c:pt idx="738">
                  <c:v>79.974574932436781</c:v>
                </c:pt>
                <c:pt idx="739">
                  <c:v>79.974574932436781</c:v>
                </c:pt>
                <c:pt idx="740">
                  <c:v>79.974574932436781</c:v>
                </c:pt>
                <c:pt idx="741">
                  <c:v>79.974574932436781</c:v>
                </c:pt>
                <c:pt idx="742">
                  <c:v>79.974574932436781</c:v>
                </c:pt>
                <c:pt idx="743">
                  <c:v>79.974574932436781</c:v>
                </c:pt>
                <c:pt idx="744">
                  <c:v>79.974574932436781</c:v>
                </c:pt>
                <c:pt idx="745">
                  <c:v>79.974574932436781</c:v>
                </c:pt>
                <c:pt idx="746">
                  <c:v>79.974574932436781</c:v>
                </c:pt>
                <c:pt idx="747">
                  <c:v>79.974574932436781</c:v>
                </c:pt>
                <c:pt idx="748">
                  <c:v>79.974574932436781</c:v>
                </c:pt>
                <c:pt idx="749">
                  <c:v>79.974574932436781</c:v>
                </c:pt>
                <c:pt idx="750">
                  <c:v>79.974574932436781</c:v>
                </c:pt>
                <c:pt idx="751">
                  <c:v>79.974574932436781</c:v>
                </c:pt>
                <c:pt idx="752">
                  <c:v>79.974574932436781</c:v>
                </c:pt>
                <c:pt idx="753">
                  <c:v>79.974574932436781</c:v>
                </c:pt>
                <c:pt idx="754">
                  <c:v>79.974574932436781</c:v>
                </c:pt>
                <c:pt idx="755">
                  <c:v>80.226551911416351</c:v>
                </c:pt>
                <c:pt idx="756">
                  <c:v>81.221360786213879</c:v>
                </c:pt>
                <c:pt idx="757">
                  <c:v>82.977944597237695</c:v>
                </c:pt>
                <c:pt idx="758">
                  <c:v>84.996213975942865</c:v>
                </c:pt>
                <c:pt idx="759">
                  <c:v>86.85359359447547</c:v>
                </c:pt>
                <c:pt idx="760">
                  <c:v>88.453048976529715</c:v>
                </c:pt>
                <c:pt idx="761">
                  <c:v>89.685765130479297</c:v>
                </c:pt>
                <c:pt idx="762">
                  <c:v>90.428655136790056</c:v>
                </c:pt>
                <c:pt idx="763">
                  <c:v>90.675780820654182</c:v>
                </c:pt>
                <c:pt idx="764">
                  <c:v>90.675780820654182</c:v>
                </c:pt>
                <c:pt idx="765">
                  <c:v>90.675780820654182</c:v>
                </c:pt>
                <c:pt idx="766">
                  <c:v>90.675780820654182</c:v>
                </c:pt>
                <c:pt idx="767">
                  <c:v>90.675780820654182</c:v>
                </c:pt>
                <c:pt idx="768">
                  <c:v>90.675780820654182</c:v>
                </c:pt>
                <c:pt idx="769">
                  <c:v>90.675780820654182</c:v>
                </c:pt>
                <c:pt idx="770">
                  <c:v>90.675780820654182</c:v>
                </c:pt>
                <c:pt idx="771">
                  <c:v>90.675780820654182</c:v>
                </c:pt>
                <c:pt idx="772">
                  <c:v>90.675780820654182</c:v>
                </c:pt>
                <c:pt idx="773">
                  <c:v>90.675780820654182</c:v>
                </c:pt>
                <c:pt idx="774">
                  <c:v>90.675780820654182</c:v>
                </c:pt>
                <c:pt idx="775">
                  <c:v>90.675780820654182</c:v>
                </c:pt>
                <c:pt idx="776">
                  <c:v>90.675780820654182</c:v>
                </c:pt>
                <c:pt idx="777">
                  <c:v>90.675780820654182</c:v>
                </c:pt>
                <c:pt idx="778">
                  <c:v>90.675780820654182</c:v>
                </c:pt>
                <c:pt idx="779">
                  <c:v>90.675780820654182</c:v>
                </c:pt>
                <c:pt idx="780">
                  <c:v>90.675780820654182</c:v>
                </c:pt>
                <c:pt idx="781">
                  <c:v>90.675780820654182</c:v>
                </c:pt>
                <c:pt idx="782">
                  <c:v>90.675780820654182</c:v>
                </c:pt>
                <c:pt idx="783">
                  <c:v>90.675780820654182</c:v>
                </c:pt>
                <c:pt idx="784">
                  <c:v>90.675780820654182</c:v>
                </c:pt>
                <c:pt idx="785">
                  <c:v>90.675780820654182</c:v>
                </c:pt>
                <c:pt idx="786">
                  <c:v>90.675780820654182</c:v>
                </c:pt>
                <c:pt idx="787">
                  <c:v>90.675780820654182</c:v>
                </c:pt>
                <c:pt idx="788">
                  <c:v>90.675780820654182</c:v>
                </c:pt>
                <c:pt idx="789">
                  <c:v>90.675780820654182</c:v>
                </c:pt>
                <c:pt idx="790">
                  <c:v>90.675780820654182</c:v>
                </c:pt>
                <c:pt idx="791">
                  <c:v>90.675780820654182</c:v>
                </c:pt>
                <c:pt idx="792">
                  <c:v>90.675780820654182</c:v>
                </c:pt>
                <c:pt idx="793">
                  <c:v>91.168627169120555</c:v>
                </c:pt>
                <c:pt idx="794">
                  <c:v>93.047191765127522</c:v>
                </c:pt>
                <c:pt idx="795">
                  <c:v>95.761113668950642</c:v>
                </c:pt>
                <c:pt idx="796">
                  <c:v>98.471568385939861</c:v>
                </c:pt>
                <c:pt idx="797">
                  <c:v>100.45839259141992</c:v>
                </c:pt>
                <c:pt idx="798">
                  <c:v>101.4066006838551</c:v>
                </c:pt>
                <c:pt idx="799">
                  <c:v>101.46194007282809</c:v>
                </c:pt>
                <c:pt idx="800">
                  <c:v>101.46194007282809</c:v>
                </c:pt>
                <c:pt idx="801">
                  <c:v>101.46194007282809</c:v>
                </c:pt>
                <c:pt idx="802">
                  <c:v>101.46194007282809</c:v>
                </c:pt>
                <c:pt idx="803">
                  <c:v>101.46194007282809</c:v>
                </c:pt>
                <c:pt idx="804">
                  <c:v>101.46194007282809</c:v>
                </c:pt>
                <c:pt idx="805">
                  <c:v>101.46194007282809</c:v>
                </c:pt>
                <c:pt idx="806">
                  <c:v>101.46194007282809</c:v>
                </c:pt>
                <c:pt idx="807">
                  <c:v>101.46194007282809</c:v>
                </c:pt>
                <c:pt idx="808">
                  <c:v>101.46194007282809</c:v>
                </c:pt>
                <c:pt idx="809">
                  <c:v>101.78886707558108</c:v>
                </c:pt>
                <c:pt idx="810">
                  <c:v>102.6570376429719</c:v>
                </c:pt>
                <c:pt idx="811">
                  <c:v>104.09789639399135</c:v>
                </c:pt>
                <c:pt idx="812">
                  <c:v>105.77740530835543</c:v>
                </c:pt>
                <c:pt idx="813">
                  <c:v>107.44233320175189</c:v>
                </c:pt>
                <c:pt idx="814">
                  <c:v>109.05755438623025</c:v>
                </c:pt>
                <c:pt idx="815">
                  <c:v>110.53541862447943</c:v>
                </c:pt>
                <c:pt idx="816">
                  <c:v>111.72539149691583</c:v>
                </c:pt>
                <c:pt idx="817">
                  <c:v>112.44358094258556</c:v>
                </c:pt>
                <c:pt idx="818">
                  <c:v>112.56855202566369</c:v>
                </c:pt>
                <c:pt idx="819">
                  <c:v>112.56855202566369</c:v>
                </c:pt>
                <c:pt idx="820">
                  <c:v>112.56855202566369</c:v>
                </c:pt>
                <c:pt idx="821">
                  <c:v>112.56855202566369</c:v>
                </c:pt>
                <c:pt idx="822">
                  <c:v>112.56855202566369</c:v>
                </c:pt>
                <c:pt idx="823">
                  <c:v>112.56855202566369</c:v>
                </c:pt>
                <c:pt idx="824">
                  <c:v>112.56855202566369</c:v>
                </c:pt>
                <c:pt idx="825">
                  <c:v>112.56855202566369</c:v>
                </c:pt>
                <c:pt idx="826">
                  <c:v>112.56855202566369</c:v>
                </c:pt>
                <c:pt idx="827">
                  <c:v>112.56855202566369</c:v>
                </c:pt>
                <c:pt idx="828">
                  <c:v>112.56855202566369</c:v>
                </c:pt>
                <c:pt idx="829">
                  <c:v>112.56855202566369</c:v>
                </c:pt>
                <c:pt idx="830">
                  <c:v>112.56855202566369</c:v>
                </c:pt>
                <c:pt idx="831">
                  <c:v>112.56855202566369</c:v>
                </c:pt>
                <c:pt idx="832">
                  <c:v>112.56855202566369</c:v>
                </c:pt>
                <c:pt idx="833">
                  <c:v>112.56855202566369</c:v>
                </c:pt>
                <c:pt idx="834">
                  <c:v>112.56855202566369</c:v>
                </c:pt>
                <c:pt idx="835">
                  <c:v>112.56855202566369</c:v>
                </c:pt>
                <c:pt idx="836">
                  <c:v>112.56855202566369</c:v>
                </c:pt>
                <c:pt idx="837">
                  <c:v>112.56855202566369</c:v>
                </c:pt>
                <c:pt idx="838">
                  <c:v>112.56855202566369</c:v>
                </c:pt>
                <c:pt idx="839">
                  <c:v>112.56855202566369</c:v>
                </c:pt>
                <c:pt idx="840">
                  <c:v>112.56855202566369</c:v>
                </c:pt>
                <c:pt idx="841">
                  <c:v>112.56855202566369</c:v>
                </c:pt>
                <c:pt idx="842">
                  <c:v>112.56855202566369</c:v>
                </c:pt>
                <c:pt idx="843">
                  <c:v>112.56855202566369</c:v>
                </c:pt>
                <c:pt idx="844">
                  <c:v>112.56855202566369</c:v>
                </c:pt>
                <c:pt idx="845">
                  <c:v>112.56855202566369</c:v>
                </c:pt>
                <c:pt idx="846">
                  <c:v>112.56855202566369</c:v>
                </c:pt>
                <c:pt idx="847">
                  <c:v>112.56855202566369</c:v>
                </c:pt>
                <c:pt idx="848">
                  <c:v>112.56855202566369</c:v>
                </c:pt>
                <c:pt idx="849">
                  <c:v>112.56855202566369</c:v>
                </c:pt>
                <c:pt idx="850">
                  <c:v>112.56855202566369</c:v>
                </c:pt>
                <c:pt idx="851">
                  <c:v>112.56855202566369</c:v>
                </c:pt>
                <c:pt idx="852">
                  <c:v>112.56855202566369</c:v>
                </c:pt>
                <c:pt idx="853">
                  <c:v>112.56855202566369</c:v>
                </c:pt>
                <c:pt idx="854">
                  <c:v>112.56855202566369</c:v>
                </c:pt>
                <c:pt idx="855">
                  <c:v>112.56855202566369</c:v>
                </c:pt>
                <c:pt idx="856">
                  <c:v>112.56855202566369</c:v>
                </c:pt>
                <c:pt idx="857">
                  <c:v>112.56855202566369</c:v>
                </c:pt>
                <c:pt idx="858">
                  <c:v>112.56855202566369</c:v>
                </c:pt>
                <c:pt idx="859">
                  <c:v>112.56855202566369</c:v>
                </c:pt>
                <c:pt idx="860">
                  <c:v>112.56855202566369</c:v>
                </c:pt>
                <c:pt idx="861">
                  <c:v>112.56855202566369</c:v>
                </c:pt>
                <c:pt idx="862">
                  <c:v>112.56855202566369</c:v>
                </c:pt>
                <c:pt idx="863">
                  <c:v>112.56855202566369</c:v>
                </c:pt>
                <c:pt idx="864">
                  <c:v>112.56855202566369</c:v>
                </c:pt>
                <c:pt idx="865">
                  <c:v>112.56855202566369</c:v>
                </c:pt>
                <c:pt idx="866">
                  <c:v>112.56855202566369</c:v>
                </c:pt>
                <c:pt idx="867">
                  <c:v>112.56855202566369</c:v>
                </c:pt>
                <c:pt idx="868">
                  <c:v>112.56855202566369</c:v>
                </c:pt>
                <c:pt idx="869">
                  <c:v>112.56855202566369</c:v>
                </c:pt>
                <c:pt idx="870">
                  <c:v>112.56855202566369</c:v>
                </c:pt>
                <c:pt idx="871">
                  <c:v>112.56855202566369</c:v>
                </c:pt>
                <c:pt idx="872">
                  <c:v>112.56855202566369</c:v>
                </c:pt>
                <c:pt idx="873">
                  <c:v>112.56855202566369</c:v>
                </c:pt>
                <c:pt idx="874">
                  <c:v>112.56855202566369</c:v>
                </c:pt>
                <c:pt idx="875">
                  <c:v>112.56855202566369</c:v>
                </c:pt>
                <c:pt idx="876">
                  <c:v>112.56855202566369</c:v>
                </c:pt>
                <c:pt idx="877">
                  <c:v>112.56855202566369</c:v>
                </c:pt>
                <c:pt idx="878">
                  <c:v>112.56855202566369</c:v>
                </c:pt>
                <c:pt idx="879">
                  <c:v>112.56855202566369</c:v>
                </c:pt>
                <c:pt idx="880">
                  <c:v>112.56855202566369</c:v>
                </c:pt>
                <c:pt idx="881">
                  <c:v>112.56855202566369</c:v>
                </c:pt>
                <c:pt idx="882">
                  <c:v>112.56855202566369</c:v>
                </c:pt>
                <c:pt idx="883">
                  <c:v>112.56855202566369</c:v>
                </c:pt>
                <c:pt idx="884">
                  <c:v>112.56855202566369</c:v>
                </c:pt>
                <c:pt idx="885">
                  <c:v>112.56855202566369</c:v>
                </c:pt>
                <c:pt idx="886">
                  <c:v>112.56855202566369</c:v>
                </c:pt>
                <c:pt idx="887">
                  <c:v>112.56855202566369</c:v>
                </c:pt>
                <c:pt idx="888">
                  <c:v>112.56855202566369</c:v>
                </c:pt>
                <c:pt idx="889">
                  <c:v>112.56855202566369</c:v>
                </c:pt>
                <c:pt idx="890">
                  <c:v>112.56855202566369</c:v>
                </c:pt>
                <c:pt idx="891">
                  <c:v>112.56855202566369</c:v>
                </c:pt>
                <c:pt idx="892">
                  <c:v>112.56855202566369</c:v>
                </c:pt>
                <c:pt idx="893">
                  <c:v>112.56855202566369</c:v>
                </c:pt>
                <c:pt idx="894">
                  <c:v>112.56855202566369</c:v>
                </c:pt>
                <c:pt idx="895">
                  <c:v>112.56855202566369</c:v>
                </c:pt>
                <c:pt idx="896">
                  <c:v>112.56855202566369</c:v>
                </c:pt>
                <c:pt idx="897">
                  <c:v>112.56855202566369</c:v>
                </c:pt>
                <c:pt idx="898">
                  <c:v>112.56855202566369</c:v>
                </c:pt>
                <c:pt idx="899">
                  <c:v>112.56855202566369</c:v>
                </c:pt>
                <c:pt idx="900">
                  <c:v>112.56855202566369</c:v>
                </c:pt>
                <c:pt idx="901">
                  <c:v>113.05926930151037</c:v>
                </c:pt>
                <c:pt idx="902">
                  <c:v>115.24047308807759</c:v>
                </c:pt>
                <c:pt idx="903">
                  <c:v>117.95092780506681</c:v>
                </c:pt>
                <c:pt idx="904">
                  <c:v>119.93775201054687</c:v>
                </c:pt>
                <c:pt idx="905">
                  <c:v>120.88596010298207</c:v>
                </c:pt>
                <c:pt idx="906">
                  <c:v>120.94129949195505</c:v>
                </c:pt>
                <c:pt idx="907">
                  <c:v>120.94129949195505</c:v>
                </c:pt>
                <c:pt idx="908">
                  <c:v>120.94129949195505</c:v>
                </c:pt>
                <c:pt idx="909">
                  <c:v>120.94129949195505</c:v>
                </c:pt>
                <c:pt idx="910">
                  <c:v>120.94129949195505</c:v>
                </c:pt>
                <c:pt idx="911">
                  <c:v>120.94129949195505</c:v>
                </c:pt>
                <c:pt idx="912">
                  <c:v>120.94129949195505</c:v>
                </c:pt>
                <c:pt idx="913">
                  <c:v>120.94129949195505</c:v>
                </c:pt>
                <c:pt idx="914">
                  <c:v>120.94129949195505</c:v>
                </c:pt>
                <c:pt idx="915">
                  <c:v>120.94129949195505</c:v>
                </c:pt>
                <c:pt idx="916">
                  <c:v>120.94129949195505</c:v>
                </c:pt>
                <c:pt idx="917">
                  <c:v>120.94129949195505</c:v>
                </c:pt>
                <c:pt idx="918">
                  <c:v>120.94129949195505</c:v>
                </c:pt>
                <c:pt idx="919">
                  <c:v>120.94129949195505</c:v>
                </c:pt>
                <c:pt idx="920">
                  <c:v>120.94129949195505</c:v>
                </c:pt>
                <c:pt idx="921">
                  <c:v>120.94129949195505</c:v>
                </c:pt>
                <c:pt idx="922">
                  <c:v>120.94129949195505</c:v>
                </c:pt>
                <c:pt idx="923">
                  <c:v>120.94129949195505</c:v>
                </c:pt>
                <c:pt idx="924">
                  <c:v>120.94129949195505</c:v>
                </c:pt>
                <c:pt idx="925">
                  <c:v>120.94129949195505</c:v>
                </c:pt>
                <c:pt idx="926">
                  <c:v>120.94129949195505</c:v>
                </c:pt>
                <c:pt idx="927">
                  <c:v>120.94129949195505</c:v>
                </c:pt>
                <c:pt idx="928">
                  <c:v>120.94129949195505</c:v>
                </c:pt>
                <c:pt idx="929">
                  <c:v>120.94129949195505</c:v>
                </c:pt>
                <c:pt idx="930">
                  <c:v>120.94129949195505</c:v>
                </c:pt>
                <c:pt idx="931">
                  <c:v>120.94129949195505</c:v>
                </c:pt>
                <c:pt idx="932">
                  <c:v>120.94129949195505</c:v>
                </c:pt>
                <c:pt idx="933">
                  <c:v>120.94129949195505</c:v>
                </c:pt>
                <c:pt idx="934">
                  <c:v>120.94129949195505</c:v>
                </c:pt>
                <c:pt idx="935">
                  <c:v>120.94129949195505</c:v>
                </c:pt>
                <c:pt idx="936">
                  <c:v>120.94129949195505</c:v>
                </c:pt>
                <c:pt idx="937">
                  <c:v>120.94129949195505</c:v>
                </c:pt>
                <c:pt idx="938">
                  <c:v>120.94129949195505</c:v>
                </c:pt>
                <c:pt idx="939">
                  <c:v>120.94129949195505</c:v>
                </c:pt>
                <c:pt idx="940">
                  <c:v>120.94129949195505</c:v>
                </c:pt>
                <c:pt idx="941">
                  <c:v>120.94129949195505</c:v>
                </c:pt>
                <c:pt idx="942">
                  <c:v>120.94129949195505</c:v>
                </c:pt>
                <c:pt idx="943">
                  <c:v>120.94129949195505</c:v>
                </c:pt>
                <c:pt idx="944">
                  <c:v>120.94129949195505</c:v>
                </c:pt>
                <c:pt idx="945">
                  <c:v>120.94129949195505</c:v>
                </c:pt>
                <c:pt idx="946">
                  <c:v>120.94129949195505</c:v>
                </c:pt>
                <c:pt idx="947">
                  <c:v>120.94129949195505</c:v>
                </c:pt>
                <c:pt idx="948">
                  <c:v>120.94129949195505</c:v>
                </c:pt>
                <c:pt idx="949">
                  <c:v>120.94129949195505</c:v>
                </c:pt>
                <c:pt idx="950">
                  <c:v>120.94129949195505</c:v>
                </c:pt>
                <c:pt idx="951">
                  <c:v>121.85473254427069</c:v>
                </c:pt>
                <c:pt idx="952">
                  <c:v>123.8266851674596</c:v>
                </c:pt>
                <c:pt idx="953">
                  <c:v>126.2924801422558</c:v>
                </c:pt>
                <c:pt idx="954">
                  <c:v>128.67138100110301</c:v>
                </c:pt>
                <c:pt idx="955">
                  <c:v>130.7781336548023</c:v>
                </c:pt>
                <c:pt idx="956">
                  <c:v>132.29737917224574</c:v>
                </c:pt>
                <c:pt idx="957">
                  <c:v>132.79805055248477</c:v>
                </c:pt>
                <c:pt idx="958">
                  <c:v>132.79805055248477</c:v>
                </c:pt>
                <c:pt idx="959">
                  <c:v>132.79805055248477</c:v>
                </c:pt>
                <c:pt idx="960">
                  <c:v>132.79805055248477</c:v>
                </c:pt>
                <c:pt idx="961">
                  <c:v>132.79805055248477</c:v>
                </c:pt>
                <c:pt idx="962">
                  <c:v>132.79805055248477</c:v>
                </c:pt>
                <c:pt idx="963">
                  <c:v>132.79805055248477</c:v>
                </c:pt>
                <c:pt idx="964">
                  <c:v>132.79805055248477</c:v>
                </c:pt>
                <c:pt idx="965">
                  <c:v>132.79805055248477</c:v>
                </c:pt>
                <c:pt idx="966">
                  <c:v>132.79805055248477</c:v>
                </c:pt>
                <c:pt idx="967">
                  <c:v>132.79805055248477</c:v>
                </c:pt>
                <c:pt idx="968">
                  <c:v>132.79805055248477</c:v>
                </c:pt>
                <c:pt idx="969">
                  <c:v>132.79805055248477</c:v>
                </c:pt>
                <c:pt idx="970">
                  <c:v>133.26150727272022</c:v>
                </c:pt>
                <c:pt idx="971">
                  <c:v>134.71561080528096</c:v>
                </c:pt>
                <c:pt idx="972">
                  <c:v>136.91565926439947</c:v>
                </c:pt>
                <c:pt idx="973">
                  <c:v>139.16842037789388</c:v>
                </c:pt>
                <c:pt idx="974">
                  <c:v>141.14087360565199</c:v>
                </c:pt>
                <c:pt idx="975">
                  <c:v>142.82604332060993</c:v>
                </c:pt>
                <c:pt idx="976">
                  <c:v>144.07364043265167</c:v>
                </c:pt>
                <c:pt idx="977">
                  <c:v>144.80499056181719</c:v>
                </c:pt>
                <c:pt idx="978">
                  <c:v>145.23538590364257</c:v>
                </c:pt>
                <c:pt idx="979">
                  <c:v>145.5210559299737</c:v>
                </c:pt>
                <c:pt idx="980">
                  <c:v>145.69504750915979</c:v>
                </c:pt>
                <c:pt idx="981">
                  <c:v>145.80646499924157</c:v>
                </c:pt>
                <c:pt idx="982">
                  <c:v>145.90373917299522</c:v>
                </c:pt>
                <c:pt idx="983">
                  <c:v>145.98685760528528</c:v>
                </c:pt>
                <c:pt idx="984">
                  <c:v>146.02723101256777</c:v>
                </c:pt>
                <c:pt idx="985">
                  <c:v>146.03419811151329</c:v>
                </c:pt>
                <c:pt idx="986">
                  <c:v>146.03419811151329</c:v>
                </c:pt>
                <c:pt idx="987">
                  <c:v>146.03419811151329</c:v>
                </c:pt>
                <c:pt idx="988">
                  <c:v>146.03419811151329</c:v>
                </c:pt>
                <c:pt idx="989">
                  <c:v>146.03419811151329</c:v>
                </c:pt>
                <c:pt idx="990">
                  <c:v>146.03419811151329</c:v>
                </c:pt>
                <c:pt idx="991">
                  <c:v>146.03419811151329</c:v>
                </c:pt>
                <c:pt idx="992">
                  <c:v>146.03419811151329</c:v>
                </c:pt>
                <c:pt idx="993">
                  <c:v>146.03419811151329</c:v>
                </c:pt>
                <c:pt idx="994">
                  <c:v>146.03419811151329</c:v>
                </c:pt>
                <c:pt idx="995">
                  <c:v>146.03419811151329</c:v>
                </c:pt>
                <c:pt idx="996">
                  <c:v>146.03419811151329</c:v>
                </c:pt>
                <c:pt idx="997">
                  <c:v>146.03419811151329</c:v>
                </c:pt>
                <c:pt idx="998">
                  <c:v>146.03419811151329</c:v>
                </c:pt>
                <c:pt idx="999">
                  <c:v>146.03419811151329</c:v>
                </c:pt>
                <c:pt idx="1000">
                  <c:v>146.03419811151329</c:v>
                </c:pt>
                <c:pt idx="1001">
                  <c:v>146.03419811151329</c:v>
                </c:pt>
                <c:pt idx="1002">
                  <c:v>146.03419811151329</c:v>
                </c:pt>
                <c:pt idx="1003">
                  <c:v>146.03419811151329</c:v>
                </c:pt>
                <c:pt idx="1004">
                  <c:v>146.03419811151329</c:v>
                </c:pt>
                <c:pt idx="1005">
                  <c:v>146.03419811151329</c:v>
                </c:pt>
                <c:pt idx="1006">
                  <c:v>146.03419811151329</c:v>
                </c:pt>
                <c:pt idx="1007">
                  <c:v>146.03419811151329</c:v>
                </c:pt>
                <c:pt idx="1008">
                  <c:v>146.03419811151329</c:v>
                </c:pt>
                <c:pt idx="1009">
                  <c:v>146.03419811151329</c:v>
                </c:pt>
                <c:pt idx="1010">
                  <c:v>146.03419811151329</c:v>
                </c:pt>
                <c:pt idx="1011">
                  <c:v>146.03419811151329</c:v>
                </c:pt>
                <c:pt idx="1012">
                  <c:v>146.03419811151329</c:v>
                </c:pt>
                <c:pt idx="1013">
                  <c:v>146.03419811151329</c:v>
                </c:pt>
                <c:pt idx="1014">
                  <c:v>146.03419811151329</c:v>
                </c:pt>
                <c:pt idx="1015">
                  <c:v>146.03419811151329</c:v>
                </c:pt>
                <c:pt idx="1016">
                  <c:v>146.03419811151329</c:v>
                </c:pt>
                <c:pt idx="1017">
                  <c:v>146.03419811151329</c:v>
                </c:pt>
                <c:pt idx="1018">
                  <c:v>146.03419811151329</c:v>
                </c:pt>
                <c:pt idx="1019">
                  <c:v>146.03419811151329</c:v>
                </c:pt>
                <c:pt idx="1020">
                  <c:v>146.03419811151329</c:v>
                </c:pt>
                <c:pt idx="1021">
                  <c:v>146.03419811151329</c:v>
                </c:pt>
                <c:pt idx="1022">
                  <c:v>146.03419811151329</c:v>
                </c:pt>
                <c:pt idx="1023">
                  <c:v>146.03419811151329</c:v>
                </c:pt>
                <c:pt idx="1024">
                  <c:v>146.03419811151329</c:v>
                </c:pt>
                <c:pt idx="1025">
                  <c:v>146.03419811151329</c:v>
                </c:pt>
                <c:pt idx="1026">
                  <c:v>146.03419811151329</c:v>
                </c:pt>
                <c:pt idx="1027">
                  <c:v>146.03419811151329</c:v>
                </c:pt>
                <c:pt idx="1028">
                  <c:v>146.03419811151329</c:v>
                </c:pt>
                <c:pt idx="1029">
                  <c:v>146.03419811151329</c:v>
                </c:pt>
                <c:pt idx="1030">
                  <c:v>146.03419811151329</c:v>
                </c:pt>
                <c:pt idx="1031">
                  <c:v>146.03419811151329</c:v>
                </c:pt>
                <c:pt idx="1032">
                  <c:v>146.03419811151329</c:v>
                </c:pt>
                <c:pt idx="1033">
                  <c:v>146.03419811151329</c:v>
                </c:pt>
                <c:pt idx="1034">
                  <c:v>146.03419811151329</c:v>
                </c:pt>
                <c:pt idx="1035">
                  <c:v>146.03419811151329</c:v>
                </c:pt>
                <c:pt idx="1036">
                  <c:v>146.03419811151329</c:v>
                </c:pt>
                <c:pt idx="1037">
                  <c:v>146.03419811151329</c:v>
                </c:pt>
                <c:pt idx="1038">
                  <c:v>146.03419811151329</c:v>
                </c:pt>
                <c:pt idx="1039">
                  <c:v>146.03419811151329</c:v>
                </c:pt>
                <c:pt idx="1040">
                  <c:v>146.03419811151329</c:v>
                </c:pt>
                <c:pt idx="1041">
                  <c:v>146.03419811151329</c:v>
                </c:pt>
                <c:pt idx="1042">
                  <c:v>146.03419811151329</c:v>
                </c:pt>
                <c:pt idx="1043">
                  <c:v>146.03419811151329</c:v>
                </c:pt>
                <c:pt idx="1044">
                  <c:v>146.03419811151329</c:v>
                </c:pt>
                <c:pt idx="1045">
                  <c:v>146.03419811151329</c:v>
                </c:pt>
                <c:pt idx="1046">
                  <c:v>146.03419811151329</c:v>
                </c:pt>
                <c:pt idx="1047">
                  <c:v>146.03419811151329</c:v>
                </c:pt>
                <c:pt idx="1048">
                  <c:v>146.03419811151329</c:v>
                </c:pt>
                <c:pt idx="1049">
                  <c:v>146.03419811151329</c:v>
                </c:pt>
                <c:pt idx="1050">
                  <c:v>146.21150834921914</c:v>
                </c:pt>
                <c:pt idx="1051">
                  <c:v>146.71541006371964</c:v>
                </c:pt>
                <c:pt idx="1052">
                  <c:v>147.46957412634333</c:v>
                </c:pt>
                <c:pt idx="1053">
                  <c:v>148.52073812864282</c:v>
                </c:pt>
                <c:pt idx="1054">
                  <c:v>149.93086440708421</c:v>
                </c:pt>
                <c:pt idx="1055">
                  <c:v>151.68381676191282</c:v>
                </c:pt>
                <c:pt idx="1056">
                  <c:v>153.57067900977654</c:v>
                </c:pt>
                <c:pt idx="1057">
                  <c:v>155.20877455001681</c:v>
                </c:pt>
                <c:pt idx="1058">
                  <c:v>156.42975137567277</c:v>
                </c:pt>
                <c:pt idx="1059">
                  <c:v>157.29763752218952</c:v>
                </c:pt>
                <c:pt idx="1060">
                  <c:v>157.79958449702971</c:v>
                </c:pt>
                <c:pt idx="1061">
                  <c:v>157.94543327458601</c:v>
                </c:pt>
                <c:pt idx="1062">
                  <c:v>157.94543327458601</c:v>
                </c:pt>
                <c:pt idx="1063">
                  <c:v>157.94543327458601</c:v>
                </c:pt>
                <c:pt idx="1064">
                  <c:v>157.94543327458601</c:v>
                </c:pt>
                <c:pt idx="1065">
                  <c:v>157.94543327458601</c:v>
                </c:pt>
                <c:pt idx="1066">
                  <c:v>157.94543327458601</c:v>
                </c:pt>
                <c:pt idx="1067">
                  <c:v>157.94543327458601</c:v>
                </c:pt>
                <c:pt idx="1068">
                  <c:v>157.94543327458601</c:v>
                </c:pt>
                <c:pt idx="1069">
                  <c:v>157.94543327458601</c:v>
                </c:pt>
                <c:pt idx="1070">
                  <c:v>157.94543327458601</c:v>
                </c:pt>
                <c:pt idx="1071">
                  <c:v>157.94543327458601</c:v>
                </c:pt>
                <c:pt idx="1072">
                  <c:v>157.94543327458601</c:v>
                </c:pt>
                <c:pt idx="1073">
                  <c:v>157.94543327458601</c:v>
                </c:pt>
                <c:pt idx="1074">
                  <c:v>157.94543327458601</c:v>
                </c:pt>
                <c:pt idx="1075">
                  <c:v>157.94543327458601</c:v>
                </c:pt>
                <c:pt idx="1076">
                  <c:v>157.94543327458601</c:v>
                </c:pt>
                <c:pt idx="1077">
                  <c:v>157.94543327458601</c:v>
                </c:pt>
                <c:pt idx="1078">
                  <c:v>157.94543327458601</c:v>
                </c:pt>
                <c:pt idx="1079">
                  <c:v>157.94543327458601</c:v>
                </c:pt>
                <c:pt idx="1080">
                  <c:v>157.94543327458601</c:v>
                </c:pt>
                <c:pt idx="1081">
                  <c:v>157.94543327458601</c:v>
                </c:pt>
                <c:pt idx="1082">
                  <c:v>157.94543327458601</c:v>
                </c:pt>
                <c:pt idx="1083">
                  <c:v>157.94543327458601</c:v>
                </c:pt>
                <c:pt idx="1084">
                  <c:v>157.94543327458601</c:v>
                </c:pt>
                <c:pt idx="1085">
                  <c:v>157.94543327458601</c:v>
                </c:pt>
                <c:pt idx="1086">
                  <c:v>157.94543327458601</c:v>
                </c:pt>
                <c:pt idx="1087">
                  <c:v>157.94543327458601</c:v>
                </c:pt>
                <c:pt idx="1088">
                  <c:v>157.94543327458601</c:v>
                </c:pt>
                <c:pt idx="1089">
                  <c:v>157.94543327458601</c:v>
                </c:pt>
                <c:pt idx="1090">
                  <c:v>157.94543327458601</c:v>
                </c:pt>
                <c:pt idx="1091">
                  <c:v>157.94543327458601</c:v>
                </c:pt>
                <c:pt idx="1092">
                  <c:v>157.94543327458601</c:v>
                </c:pt>
                <c:pt idx="1093">
                  <c:v>157.94543327458601</c:v>
                </c:pt>
                <c:pt idx="1094">
                  <c:v>157.94543327458601</c:v>
                </c:pt>
                <c:pt idx="1095">
                  <c:v>157.94543327458601</c:v>
                </c:pt>
                <c:pt idx="1096">
                  <c:v>157.94543327458601</c:v>
                </c:pt>
                <c:pt idx="1097">
                  <c:v>157.94543327458601</c:v>
                </c:pt>
                <c:pt idx="1098">
                  <c:v>157.94543327458601</c:v>
                </c:pt>
                <c:pt idx="1099">
                  <c:v>158.11618537939998</c:v>
                </c:pt>
                <c:pt idx="1100">
                  <c:v>158.11618537939998</c:v>
                </c:pt>
                <c:pt idx="1101">
                  <c:v>158.11618537939998</c:v>
                </c:pt>
                <c:pt idx="1102">
                  <c:v>158.11618537939998</c:v>
                </c:pt>
                <c:pt idx="1103">
                  <c:v>158.11618537939998</c:v>
                </c:pt>
                <c:pt idx="1104">
                  <c:v>158.11618537939998</c:v>
                </c:pt>
                <c:pt idx="1105">
                  <c:v>158.11618537939998</c:v>
                </c:pt>
                <c:pt idx="1106">
                  <c:v>158.11618537939998</c:v>
                </c:pt>
                <c:pt idx="1107">
                  <c:v>158.11618537939998</c:v>
                </c:pt>
                <c:pt idx="1108">
                  <c:v>158.11618537939998</c:v>
                </c:pt>
                <c:pt idx="1109">
                  <c:v>158.11618537939998</c:v>
                </c:pt>
                <c:pt idx="1110">
                  <c:v>158.11618537939998</c:v>
                </c:pt>
                <c:pt idx="1111">
                  <c:v>158.11618537939998</c:v>
                </c:pt>
                <c:pt idx="1112">
                  <c:v>158.11618537939998</c:v>
                </c:pt>
                <c:pt idx="1113">
                  <c:v>158.11618537939998</c:v>
                </c:pt>
                <c:pt idx="1114">
                  <c:v>158.11618537939998</c:v>
                </c:pt>
                <c:pt idx="1115">
                  <c:v>158.11618537939998</c:v>
                </c:pt>
                <c:pt idx="1116">
                  <c:v>158.11618537939998</c:v>
                </c:pt>
                <c:pt idx="1117">
                  <c:v>158.11618537939998</c:v>
                </c:pt>
                <c:pt idx="1118">
                  <c:v>158.11618537939998</c:v>
                </c:pt>
                <c:pt idx="1119">
                  <c:v>158.11618537939998</c:v>
                </c:pt>
                <c:pt idx="1120">
                  <c:v>158.11618537939998</c:v>
                </c:pt>
                <c:pt idx="1121">
                  <c:v>158.11618537939998</c:v>
                </c:pt>
                <c:pt idx="1122">
                  <c:v>158.11618537939998</c:v>
                </c:pt>
                <c:pt idx="1123">
                  <c:v>158.33724841690048</c:v>
                </c:pt>
                <c:pt idx="1124">
                  <c:v>159.63024319204294</c:v>
                </c:pt>
                <c:pt idx="1125">
                  <c:v>161.947128026695</c:v>
                </c:pt>
                <c:pt idx="1126">
                  <c:v>164.7423023804204</c:v>
                </c:pt>
                <c:pt idx="1127">
                  <c:v>167.43757873522995</c:v>
                </c:pt>
                <c:pt idx="1128">
                  <c:v>169.67293072830827</c:v>
                </c:pt>
                <c:pt idx="1129">
                  <c:v>171.29435706291795</c:v>
                </c:pt>
                <c:pt idx="1130">
                  <c:v>172.47380757941394</c:v>
                </c:pt>
                <c:pt idx="1131">
                  <c:v>173.46225432383306</c:v>
                </c:pt>
                <c:pt idx="1132">
                  <c:v>174.4016896609844</c:v>
                </c:pt>
                <c:pt idx="1133">
                  <c:v>175.31681334995818</c:v>
                </c:pt>
                <c:pt idx="1134">
                  <c:v>176.10688038292486</c:v>
                </c:pt>
                <c:pt idx="1135">
                  <c:v>176.63926396495722</c:v>
                </c:pt>
                <c:pt idx="1136">
                  <c:v>176.85896711731596</c:v>
                </c:pt>
                <c:pt idx="1137">
                  <c:v>176.85896711731596</c:v>
                </c:pt>
                <c:pt idx="1138">
                  <c:v>176.85896711731596</c:v>
                </c:pt>
                <c:pt idx="1139">
                  <c:v>176.85896711731596</c:v>
                </c:pt>
                <c:pt idx="1140">
                  <c:v>176.85896711731596</c:v>
                </c:pt>
                <c:pt idx="1141">
                  <c:v>176.85896711731596</c:v>
                </c:pt>
                <c:pt idx="1142">
                  <c:v>176.85896711731596</c:v>
                </c:pt>
                <c:pt idx="1143">
                  <c:v>176.85896711731596</c:v>
                </c:pt>
                <c:pt idx="1144">
                  <c:v>176.85896711731596</c:v>
                </c:pt>
                <c:pt idx="1145">
                  <c:v>176.85896711731596</c:v>
                </c:pt>
                <c:pt idx="1146">
                  <c:v>177.32159766630303</c:v>
                </c:pt>
                <c:pt idx="1147">
                  <c:v>178.21942452283747</c:v>
                </c:pt>
                <c:pt idx="1148">
                  <c:v>178.85058696964674</c:v>
                </c:pt>
                <c:pt idx="1149">
                  <c:v>179.05446290112206</c:v>
                </c:pt>
                <c:pt idx="1150">
                  <c:v>179.05446290112206</c:v>
                </c:pt>
                <c:pt idx="1151">
                  <c:v>179.05446290112206</c:v>
                </c:pt>
                <c:pt idx="1152">
                  <c:v>179.05446290112206</c:v>
                </c:pt>
                <c:pt idx="1153">
                  <c:v>179.05446290112206</c:v>
                </c:pt>
                <c:pt idx="1154">
                  <c:v>179.05446290112206</c:v>
                </c:pt>
                <c:pt idx="1155">
                  <c:v>179.05446290112206</c:v>
                </c:pt>
                <c:pt idx="1156">
                  <c:v>179.05446290112206</c:v>
                </c:pt>
                <c:pt idx="1157">
                  <c:v>179.05446290112206</c:v>
                </c:pt>
                <c:pt idx="1158">
                  <c:v>179.05446290112206</c:v>
                </c:pt>
                <c:pt idx="1159">
                  <c:v>179.05446290112206</c:v>
                </c:pt>
                <c:pt idx="1160">
                  <c:v>179.05446290112206</c:v>
                </c:pt>
                <c:pt idx="1161">
                  <c:v>179.05446290112206</c:v>
                </c:pt>
                <c:pt idx="1162">
                  <c:v>179.05446290112206</c:v>
                </c:pt>
                <c:pt idx="1163">
                  <c:v>179.05446290112206</c:v>
                </c:pt>
                <c:pt idx="1164">
                  <c:v>179.05446290112206</c:v>
                </c:pt>
                <c:pt idx="1165">
                  <c:v>179.05446290112206</c:v>
                </c:pt>
                <c:pt idx="1166">
                  <c:v>179.05446290112206</c:v>
                </c:pt>
                <c:pt idx="1167">
                  <c:v>179.05446290112206</c:v>
                </c:pt>
                <c:pt idx="1168">
                  <c:v>179.05446290112206</c:v>
                </c:pt>
                <c:pt idx="1169">
                  <c:v>179.05446290112206</c:v>
                </c:pt>
                <c:pt idx="1170">
                  <c:v>179.05446290112206</c:v>
                </c:pt>
                <c:pt idx="1171">
                  <c:v>179.05446290112206</c:v>
                </c:pt>
                <c:pt idx="1172">
                  <c:v>179.05446290112206</c:v>
                </c:pt>
                <c:pt idx="1173">
                  <c:v>179.05446290112206</c:v>
                </c:pt>
                <c:pt idx="1174">
                  <c:v>179.05446290112206</c:v>
                </c:pt>
                <c:pt idx="1175">
                  <c:v>179.05446290112206</c:v>
                </c:pt>
                <c:pt idx="1176">
                  <c:v>179.05446290112206</c:v>
                </c:pt>
                <c:pt idx="1177">
                  <c:v>179.05446290112206</c:v>
                </c:pt>
                <c:pt idx="1178">
                  <c:v>179.05446290112206</c:v>
                </c:pt>
                <c:pt idx="1179">
                  <c:v>179.05446290112206</c:v>
                </c:pt>
                <c:pt idx="1180">
                  <c:v>179.05446290112206</c:v>
                </c:pt>
                <c:pt idx="1181">
                  <c:v>179.05446290112206</c:v>
                </c:pt>
                <c:pt idx="1182">
                  <c:v>179.05446290112206</c:v>
                </c:pt>
                <c:pt idx="1183">
                  <c:v>179.05446290112206</c:v>
                </c:pt>
                <c:pt idx="1184">
                  <c:v>179.05446290112206</c:v>
                </c:pt>
                <c:pt idx="1185">
                  <c:v>179.05446290112206</c:v>
                </c:pt>
                <c:pt idx="1186">
                  <c:v>179.05446290112206</c:v>
                </c:pt>
                <c:pt idx="1187">
                  <c:v>179.05446290112206</c:v>
                </c:pt>
                <c:pt idx="1188">
                  <c:v>179.05446290112206</c:v>
                </c:pt>
                <c:pt idx="1189">
                  <c:v>179.05446290112206</c:v>
                </c:pt>
                <c:pt idx="1190">
                  <c:v>179.05446290112206</c:v>
                </c:pt>
                <c:pt idx="1191">
                  <c:v>179.05446290112206</c:v>
                </c:pt>
                <c:pt idx="1192">
                  <c:v>179.05446290112206</c:v>
                </c:pt>
                <c:pt idx="1193">
                  <c:v>179.05446290112206</c:v>
                </c:pt>
                <c:pt idx="1194">
                  <c:v>179.05446290112206</c:v>
                </c:pt>
                <c:pt idx="1195">
                  <c:v>179.05446290112206</c:v>
                </c:pt>
                <c:pt idx="1196">
                  <c:v>179.05446290112206</c:v>
                </c:pt>
                <c:pt idx="1197">
                  <c:v>179.05446290112206</c:v>
                </c:pt>
                <c:pt idx="1198">
                  <c:v>179.05446290112206</c:v>
                </c:pt>
                <c:pt idx="1199">
                  <c:v>179.05446290112206</c:v>
                </c:pt>
                <c:pt idx="1200">
                  <c:v>179.05446290112206</c:v>
                </c:pt>
                <c:pt idx="1201">
                  <c:v>179.05446290112206</c:v>
                </c:pt>
                <c:pt idx="1202">
                  <c:v>179.05446290112206</c:v>
                </c:pt>
                <c:pt idx="1203">
                  <c:v>179.05446290112206</c:v>
                </c:pt>
                <c:pt idx="1204">
                  <c:v>179.05446290112206</c:v>
                </c:pt>
                <c:pt idx="1205">
                  <c:v>179.05446290112206</c:v>
                </c:pt>
                <c:pt idx="1206">
                  <c:v>179.05446290112206</c:v>
                </c:pt>
                <c:pt idx="1207">
                  <c:v>179.05446290112206</c:v>
                </c:pt>
                <c:pt idx="1208">
                  <c:v>179.05446290112206</c:v>
                </c:pt>
                <c:pt idx="1209">
                  <c:v>179.05446290112206</c:v>
                </c:pt>
                <c:pt idx="1210">
                  <c:v>179.05446290112206</c:v>
                </c:pt>
                <c:pt idx="1211">
                  <c:v>179.05446290112206</c:v>
                </c:pt>
                <c:pt idx="1212">
                  <c:v>179.05446290112206</c:v>
                </c:pt>
                <c:pt idx="1213">
                  <c:v>179.05446290112206</c:v>
                </c:pt>
                <c:pt idx="1214">
                  <c:v>179.05446290112206</c:v>
                </c:pt>
                <c:pt idx="1215">
                  <c:v>179.05446290112206</c:v>
                </c:pt>
                <c:pt idx="1216">
                  <c:v>179.05446290112206</c:v>
                </c:pt>
                <c:pt idx="1217">
                  <c:v>179.05446290112206</c:v>
                </c:pt>
                <c:pt idx="1218">
                  <c:v>179.05446290112206</c:v>
                </c:pt>
                <c:pt idx="1219">
                  <c:v>179.05446290112206</c:v>
                </c:pt>
                <c:pt idx="1220">
                  <c:v>179.05446290112206</c:v>
                </c:pt>
                <c:pt idx="1221">
                  <c:v>179.05446290112206</c:v>
                </c:pt>
                <c:pt idx="1222">
                  <c:v>179.05446290112206</c:v>
                </c:pt>
                <c:pt idx="1223">
                  <c:v>179.05446290112206</c:v>
                </c:pt>
                <c:pt idx="1224">
                  <c:v>179.05446290112206</c:v>
                </c:pt>
                <c:pt idx="1225">
                  <c:v>179.05446290112206</c:v>
                </c:pt>
                <c:pt idx="1226">
                  <c:v>179.05446290112206</c:v>
                </c:pt>
                <c:pt idx="1227">
                  <c:v>179.05446290112206</c:v>
                </c:pt>
                <c:pt idx="1228">
                  <c:v>179.05446290112206</c:v>
                </c:pt>
                <c:pt idx="1229">
                  <c:v>179.05446290112206</c:v>
                </c:pt>
                <c:pt idx="1230">
                  <c:v>179.05446290112206</c:v>
                </c:pt>
                <c:pt idx="1231">
                  <c:v>179.05446290112206</c:v>
                </c:pt>
                <c:pt idx="1232">
                  <c:v>179.05446290112206</c:v>
                </c:pt>
                <c:pt idx="1233">
                  <c:v>179.05446290112206</c:v>
                </c:pt>
                <c:pt idx="1234">
                  <c:v>179.05446290112206</c:v>
                </c:pt>
                <c:pt idx="1235">
                  <c:v>179.05446290112206</c:v>
                </c:pt>
                <c:pt idx="1236">
                  <c:v>179.05446290112206</c:v>
                </c:pt>
                <c:pt idx="1237">
                  <c:v>179.05446290112206</c:v>
                </c:pt>
                <c:pt idx="1238">
                  <c:v>179.05446290112206</c:v>
                </c:pt>
                <c:pt idx="1239">
                  <c:v>179.05446290112206</c:v>
                </c:pt>
                <c:pt idx="1240">
                  <c:v>179.05446290112206</c:v>
                </c:pt>
                <c:pt idx="1241">
                  <c:v>179.05446290112206</c:v>
                </c:pt>
                <c:pt idx="1242">
                  <c:v>179.05446290112206</c:v>
                </c:pt>
                <c:pt idx="1243">
                  <c:v>179.05446290112206</c:v>
                </c:pt>
                <c:pt idx="1244">
                  <c:v>179.05446290112206</c:v>
                </c:pt>
                <c:pt idx="1245">
                  <c:v>179.05446290112206</c:v>
                </c:pt>
                <c:pt idx="1246">
                  <c:v>179.05446290112206</c:v>
                </c:pt>
                <c:pt idx="1247">
                  <c:v>179.05446290112206</c:v>
                </c:pt>
                <c:pt idx="1248">
                  <c:v>179.05446290112206</c:v>
                </c:pt>
                <c:pt idx="1249">
                  <c:v>179.05446290112206</c:v>
                </c:pt>
                <c:pt idx="1250">
                  <c:v>179.05446290112206</c:v>
                </c:pt>
                <c:pt idx="1251">
                  <c:v>179.05446290112206</c:v>
                </c:pt>
                <c:pt idx="1252">
                  <c:v>179.05446290112206</c:v>
                </c:pt>
                <c:pt idx="1253">
                  <c:v>179.05446290112206</c:v>
                </c:pt>
                <c:pt idx="1254">
                  <c:v>179.05446290112206</c:v>
                </c:pt>
                <c:pt idx="1255">
                  <c:v>179.05446290112206</c:v>
                </c:pt>
                <c:pt idx="1256">
                  <c:v>179.05446290112206</c:v>
                </c:pt>
                <c:pt idx="1257">
                  <c:v>179.05446290112206</c:v>
                </c:pt>
                <c:pt idx="1258">
                  <c:v>179.05446290112206</c:v>
                </c:pt>
                <c:pt idx="1259">
                  <c:v>179.05446290112206</c:v>
                </c:pt>
                <c:pt idx="1260">
                  <c:v>179.05446290112206</c:v>
                </c:pt>
                <c:pt idx="1261">
                  <c:v>179.05446290112206</c:v>
                </c:pt>
                <c:pt idx="1262">
                  <c:v>179.05446290112206</c:v>
                </c:pt>
                <c:pt idx="1263">
                  <c:v>179.05446290112206</c:v>
                </c:pt>
                <c:pt idx="1264">
                  <c:v>179.05446290112206</c:v>
                </c:pt>
                <c:pt idx="1265">
                  <c:v>179.05446290112206</c:v>
                </c:pt>
                <c:pt idx="1266">
                  <c:v>179.05446290112206</c:v>
                </c:pt>
                <c:pt idx="1267">
                  <c:v>179.05446290112206</c:v>
                </c:pt>
                <c:pt idx="1268">
                  <c:v>179.05446290112206</c:v>
                </c:pt>
                <c:pt idx="1269">
                  <c:v>179.05446290112206</c:v>
                </c:pt>
                <c:pt idx="1270">
                  <c:v>179.05446290112206</c:v>
                </c:pt>
                <c:pt idx="1271">
                  <c:v>179.05446290112206</c:v>
                </c:pt>
                <c:pt idx="1272">
                  <c:v>179.05446290112206</c:v>
                </c:pt>
                <c:pt idx="1273">
                  <c:v>179.05446290112206</c:v>
                </c:pt>
                <c:pt idx="1274">
                  <c:v>179.05446290112206</c:v>
                </c:pt>
                <c:pt idx="1275">
                  <c:v>179.05446290112206</c:v>
                </c:pt>
                <c:pt idx="1276">
                  <c:v>179.05446290112206</c:v>
                </c:pt>
                <c:pt idx="1277">
                  <c:v>179.05446290112206</c:v>
                </c:pt>
                <c:pt idx="1278">
                  <c:v>179.05446290112206</c:v>
                </c:pt>
                <c:pt idx="1279">
                  <c:v>179.05446290112206</c:v>
                </c:pt>
                <c:pt idx="1280">
                  <c:v>179.05446290112206</c:v>
                </c:pt>
                <c:pt idx="1281">
                  <c:v>179.05446290112206</c:v>
                </c:pt>
                <c:pt idx="1282">
                  <c:v>179.05446290112206</c:v>
                </c:pt>
                <c:pt idx="1283">
                  <c:v>179.05446290112206</c:v>
                </c:pt>
                <c:pt idx="1284">
                  <c:v>179.05446290112206</c:v>
                </c:pt>
                <c:pt idx="1285">
                  <c:v>179.05446290112206</c:v>
                </c:pt>
                <c:pt idx="1286">
                  <c:v>179.05446290112206</c:v>
                </c:pt>
                <c:pt idx="1287">
                  <c:v>179.05446290112206</c:v>
                </c:pt>
                <c:pt idx="1288">
                  <c:v>179.05446290112206</c:v>
                </c:pt>
                <c:pt idx="1289">
                  <c:v>179.05446290112206</c:v>
                </c:pt>
                <c:pt idx="1290">
                  <c:v>179.05446290112206</c:v>
                </c:pt>
                <c:pt idx="1291">
                  <c:v>179.05446290112206</c:v>
                </c:pt>
                <c:pt idx="1292">
                  <c:v>179.05446290112206</c:v>
                </c:pt>
                <c:pt idx="1293">
                  <c:v>179.05446290112206</c:v>
                </c:pt>
                <c:pt idx="1294">
                  <c:v>179.05446290112206</c:v>
                </c:pt>
                <c:pt idx="1295">
                  <c:v>179.05446290112206</c:v>
                </c:pt>
                <c:pt idx="1296">
                  <c:v>179.05446290112206</c:v>
                </c:pt>
                <c:pt idx="1297">
                  <c:v>179.05446290112206</c:v>
                </c:pt>
                <c:pt idx="1298">
                  <c:v>179.05446290112206</c:v>
                </c:pt>
                <c:pt idx="1299">
                  <c:v>179.05446290112206</c:v>
                </c:pt>
                <c:pt idx="1300">
                  <c:v>179.05446290112206</c:v>
                </c:pt>
                <c:pt idx="1301">
                  <c:v>179.05446290112206</c:v>
                </c:pt>
                <c:pt idx="1302">
                  <c:v>179.05446290112206</c:v>
                </c:pt>
                <c:pt idx="1303">
                  <c:v>179.05446290112206</c:v>
                </c:pt>
                <c:pt idx="1304">
                  <c:v>179.05446290112206</c:v>
                </c:pt>
                <c:pt idx="1305">
                  <c:v>179.05446290112206</c:v>
                </c:pt>
                <c:pt idx="1306">
                  <c:v>179.05446290112206</c:v>
                </c:pt>
                <c:pt idx="1307">
                  <c:v>179.05446290112206</c:v>
                </c:pt>
                <c:pt idx="1308">
                  <c:v>179.05446290112206</c:v>
                </c:pt>
                <c:pt idx="1309">
                  <c:v>179.05446290112206</c:v>
                </c:pt>
                <c:pt idx="1310">
                  <c:v>179.05446290112206</c:v>
                </c:pt>
                <c:pt idx="1311">
                  <c:v>179.05446290112206</c:v>
                </c:pt>
                <c:pt idx="1312">
                  <c:v>179.05446290112206</c:v>
                </c:pt>
                <c:pt idx="1313">
                  <c:v>179.05446290112206</c:v>
                </c:pt>
                <c:pt idx="1314">
                  <c:v>179.05446290112206</c:v>
                </c:pt>
                <c:pt idx="1315">
                  <c:v>179.05446290112206</c:v>
                </c:pt>
                <c:pt idx="1316">
                  <c:v>179.05446290112206</c:v>
                </c:pt>
                <c:pt idx="1317">
                  <c:v>179.05446290112206</c:v>
                </c:pt>
                <c:pt idx="1318">
                  <c:v>179.05446290112206</c:v>
                </c:pt>
                <c:pt idx="1319">
                  <c:v>179.05446290112206</c:v>
                </c:pt>
                <c:pt idx="1320">
                  <c:v>179.05446290112206</c:v>
                </c:pt>
                <c:pt idx="1321">
                  <c:v>179.05446290112206</c:v>
                </c:pt>
                <c:pt idx="1322">
                  <c:v>179.05446290112206</c:v>
                </c:pt>
                <c:pt idx="1323">
                  <c:v>179.05446290112206</c:v>
                </c:pt>
                <c:pt idx="1324">
                  <c:v>179.05446290112206</c:v>
                </c:pt>
                <c:pt idx="1325">
                  <c:v>179.05446290112206</c:v>
                </c:pt>
                <c:pt idx="1326">
                  <c:v>179.05446290112206</c:v>
                </c:pt>
                <c:pt idx="1327">
                  <c:v>179.05446290112206</c:v>
                </c:pt>
                <c:pt idx="1328">
                  <c:v>179.05446290112206</c:v>
                </c:pt>
                <c:pt idx="1329">
                  <c:v>179.05446290112206</c:v>
                </c:pt>
                <c:pt idx="1330">
                  <c:v>179.05446290112206</c:v>
                </c:pt>
                <c:pt idx="1331">
                  <c:v>179.05446290112206</c:v>
                </c:pt>
                <c:pt idx="1332">
                  <c:v>179.05446290112206</c:v>
                </c:pt>
                <c:pt idx="1333">
                  <c:v>179.05446290112206</c:v>
                </c:pt>
                <c:pt idx="1334">
                  <c:v>179.05446290112206</c:v>
                </c:pt>
                <c:pt idx="1335">
                  <c:v>179.05446290112206</c:v>
                </c:pt>
                <c:pt idx="1336">
                  <c:v>179.05446290112206</c:v>
                </c:pt>
                <c:pt idx="1337">
                  <c:v>179.05446290112206</c:v>
                </c:pt>
                <c:pt idx="1338">
                  <c:v>179.05446290112206</c:v>
                </c:pt>
                <c:pt idx="1339">
                  <c:v>179.05446290112206</c:v>
                </c:pt>
                <c:pt idx="1340">
                  <c:v>179.05446290112206</c:v>
                </c:pt>
                <c:pt idx="1341">
                  <c:v>179.05446290112206</c:v>
                </c:pt>
                <c:pt idx="1342">
                  <c:v>179.05446290112206</c:v>
                </c:pt>
                <c:pt idx="1343">
                  <c:v>179.05446290112206</c:v>
                </c:pt>
                <c:pt idx="1344">
                  <c:v>179.05446290112206</c:v>
                </c:pt>
                <c:pt idx="1345">
                  <c:v>179.05446290112206</c:v>
                </c:pt>
                <c:pt idx="1346">
                  <c:v>179.05446290112206</c:v>
                </c:pt>
                <c:pt idx="1347">
                  <c:v>179.05446290112206</c:v>
                </c:pt>
                <c:pt idx="1348">
                  <c:v>179.05446290112206</c:v>
                </c:pt>
                <c:pt idx="1349">
                  <c:v>179.05446290112206</c:v>
                </c:pt>
                <c:pt idx="1350">
                  <c:v>179.05446290112206</c:v>
                </c:pt>
                <c:pt idx="1351">
                  <c:v>179.05446290112206</c:v>
                </c:pt>
                <c:pt idx="1352">
                  <c:v>179.05446290112206</c:v>
                </c:pt>
                <c:pt idx="1353">
                  <c:v>179.05446290112206</c:v>
                </c:pt>
                <c:pt idx="1354">
                  <c:v>179.05446290112206</c:v>
                </c:pt>
                <c:pt idx="1355">
                  <c:v>179.05446290112206</c:v>
                </c:pt>
                <c:pt idx="1356">
                  <c:v>179.21163432374092</c:v>
                </c:pt>
                <c:pt idx="1357">
                  <c:v>179.53663699781751</c:v>
                </c:pt>
                <c:pt idx="1358">
                  <c:v>180.01947641930607</c:v>
                </c:pt>
                <c:pt idx="1359">
                  <c:v>180.62919710006884</c:v>
                </c:pt>
                <c:pt idx="1360">
                  <c:v>181.10005343688002</c:v>
                </c:pt>
                <c:pt idx="1361">
                  <c:v>181.10005343688002</c:v>
                </c:pt>
                <c:pt idx="1362">
                  <c:v>181.10005343688002</c:v>
                </c:pt>
                <c:pt idx="1363">
                  <c:v>181.10005343688002</c:v>
                </c:pt>
                <c:pt idx="1364">
                  <c:v>181.10005343688002</c:v>
                </c:pt>
                <c:pt idx="1365">
                  <c:v>181.10005343688002</c:v>
                </c:pt>
                <c:pt idx="1366">
                  <c:v>181.10005343688002</c:v>
                </c:pt>
                <c:pt idx="1367">
                  <c:v>181.10005343688002</c:v>
                </c:pt>
                <c:pt idx="1368">
                  <c:v>181.19160552208515</c:v>
                </c:pt>
                <c:pt idx="1369">
                  <c:v>181.22012925840977</c:v>
                </c:pt>
                <c:pt idx="1370">
                  <c:v>181.22012925840977</c:v>
                </c:pt>
                <c:pt idx="1371">
                  <c:v>181.22012925840977</c:v>
                </c:pt>
                <c:pt idx="1372">
                  <c:v>181.22012925840977</c:v>
                </c:pt>
                <c:pt idx="1373">
                  <c:v>181.22012925840977</c:v>
                </c:pt>
                <c:pt idx="1374">
                  <c:v>181.22012925840977</c:v>
                </c:pt>
                <c:pt idx="1375">
                  <c:v>181.81758271882268</c:v>
                </c:pt>
                <c:pt idx="1376">
                  <c:v>183.4609015917695</c:v>
                </c:pt>
                <c:pt idx="1377">
                  <c:v>185.88657821139057</c:v>
                </c:pt>
                <c:pt idx="1378">
                  <c:v>188.38256909993831</c:v>
                </c:pt>
                <c:pt idx="1379">
                  <c:v>190.6147701538232</c:v>
                </c:pt>
                <c:pt idx="1380">
                  <c:v>192.26064620592791</c:v>
                </c:pt>
                <c:pt idx="1381">
                  <c:v>192.73142375362906</c:v>
                </c:pt>
                <c:pt idx="1382">
                  <c:v>192.73142375362906</c:v>
                </c:pt>
                <c:pt idx="1383">
                  <c:v>192.73142375362906</c:v>
                </c:pt>
                <c:pt idx="1384">
                  <c:v>192.73142375362906</c:v>
                </c:pt>
                <c:pt idx="1385">
                  <c:v>192.73142375362906</c:v>
                </c:pt>
                <c:pt idx="1386">
                  <c:v>192.73142375362906</c:v>
                </c:pt>
                <c:pt idx="1387">
                  <c:v>192.73142375362906</c:v>
                </c:pt>
                <c:pt idx="1388">
                  <c:v>192.73142375362906</c:v>
                </c:pt>
                <c:pt idx="1389">
                  <c:v>192.73142375362906</c:v>
                </c:pt>
                <c:pt idx="1390">
                  <c:v>192.73142375362906</c:v>
                </c:pt>
                <c:pt idx="1391">
                  <c:v>192.73142375362906</c:v>
                </c:pt>
                <c:pt idx="1392">
                  <c:v>192.73142375362906</c:v>
                </c:pt>
                <c:pt idx="1393">
                  <c:v>192.73142375362906</c:v>
                </c:pt>
                <c:pt idx="1394">
                  <c:v>192.73142375362906</c:v>
                </c:pt>
                <c:pt idx="1395">
                  <c:v>192.73142375362906</c:v>
                </c:pt>
                <c:pt idx="1396">
                  <c:v>192.73142375362906</c:v>
                </c:pt>
                <c:pt idx="1397">
                  <c:v>192.73142375362906</c:v>
                </c:pt>
                <c:pt idx="1398">
                  <c:v>192.73142375362906</c:v>
                </c:pt>
                <c:pt idx="1399">
                  <c:v>192.84119067208232</c:v>
                </c:pt>
                <c:pt idx="1400">
                  <c:v>193.1063320866588</c:v>
                </c:pt>
                <c:pt idx="1401">
                  <c:v>193.53269705271438</c:v>
                </c:pt>
                <c:pt idx="1402">
                  <c:v>194.32634957604057</c:v>
                </c:pt>
                <c:pt idx="1403">
                  <c:v>195.8066533447325</c:v>
                </c:pt>
                <c:pt idx="1404">
                  <c:v>197.8479054724547</c:v>
                </c:pt>
                <c:pt idx="1405">
                  <c:v>199.70323339102245</c:v>
                </c:pt>
                <c:pt idx="1406">
                  <c:v>200.71813949350579</c:v>
                </c:pt>
                <c:pt idx="1407">
                  <c:v>200.84303408633917</c:v>
                </c:pt>
                <c:pt idx="1408">
                  <c:v>200.84303408633917</c:v>
                </c:pt>
                <c:pt idx="1409">
                  <c:v>200.84303408633917</c:v>
                </c:pt>
                <c:pt idx="1410">
                  <c:v>200.84303408633917</c:v>
                </c:pt>
                <c:pt idx="1411">
                  <c:v>200.84303408633917</c:v>
                </c:pt>
                <c:pt idx="1412">
                  <c:v>200.84303408633917</c:v>
                </c:pt>
                <c:pt idx="1413">
                  <c:v>200.84303408633917</c:v>
                </c:pt>
                <c:pt idx="1414">
                  <c:v>200.84303408633917</c:v>
                </c:pt>
                <c:pt idx="1415">
                  <c:v>200.84303408633917</c:v>
                </c:pt>
                <c:pt idx="1416">
                  <c:v>200.84303408633917</c:v>
                </c:pt>
                <c:pt idx="1417">
                  <c:v>200.84303408633917</c:v>
                </c:pt>
                <c:pt idx="1418">
                  <c:v>200.84303408633917</c:v>
                </c:pt>
                <c:pt idx="1419">
                  <c:v>200.84303408633917</c:v>
                </c:pt>
                <c:pt idx="1420">
                  <c:v>200.84303408633917</c:v>
                </c:pt>
                <c:pt idx="1421">
                  <c:v>201.51339812922606</c:v>
                </c:pt>
                <c:pt idx="1422">
                  <c:v>202.25143286678161</c:v>
                </c:pt>
                <c:pt idx="1423">
                  <c:v>202.37658294867026</c:v>
                </c:pt>
                <c:pt idx="1424">
                  <c:v>202.37658294867026</c:v>
                </c:pt>
                <c:pt idx="1425">
                  <c:v>202.37658294867026</c:v>
                </c:pt>
                <c:pt idx="1426">
                  <c:v>202.37658294867026</c:v>
                </c:pt>
                <c:pt idx="1427">
                  <c:v>202.37658294867026</c:v>
                </c:pt>
                <c:pt idx="1428">
                  <c:v>202.37658294867026</c:v>
                </c:pt>
                <c:pt idx="1429">
                  <c:v>202.37658294867026</c:v>
                </c:pt>
                <c:pt idx="1430">
                  <c:v>202.8762373590443</c:v>
                </c:pt>
                <c:pt idx="1431">
                  <c:v>204.19522696915604</c:v>
                </c:pt>
                <c:pt idx="1432">
                  <c:v>206.01186016827654</c:v>
                </c:pt>
                <c:pt idx="1433">
                  <c:v>207.77131559513347</c:v>
                </c:pt>
                <c:pt idx="1434">
                  <c:v>208.96042678141876</c:v>
                </c:pt>
                <c:pt idx="1435">
                  <c:v>209.30070558875229</c:v>
                </c:pt>
                <c:pt idx="1436">
                  <c:v>209.30070558875229</c:v>
                </c:pt>
                <c:pt idx="1437">
                  <c:v>209.30070558875229</c:v>
                </c:pt>
                <c:pt idx="1438">
                  <c:v>209.30070558875229</c:v>
                </c:pt>
                <c:pt idx="1439">
                  <c:v>209.30070558875229</c:v>
                </c:pt>
                <c:pt idx="1440">
                  <c:v>209.30070558875229</c:v>
                </c:pt>
                <c:pt idx="1441">
                  <c:v>209.4779872490806</c:v>
                </c:pt>
                <c:pt idx="1442">
                  <c:v>209.59170675065664</c:v>
                </c:pt>
                <c:pt idx="1443">
                  <c:v>209.59170675065664</c:v>
                </c:pt>
                <c:pt idx="1444">
                  <c:v>209.59170675065664</c:v>
                </c:pt>
                <c:pt idx="1445">
                  <c:v>209.59170675065664</c:v>
                </c:pt>
                <c:pt idx="1446">
                  <c:v>209.64602469089039</c:v>
                </c:pt>
                <c:pt idx="1447">
                  <c:v>210.10720400457976</c:v>
                </c:pt>
                <c:pt idx="1448">
                  <c:v>210.75059479109814</c:v>
                </c:pt>
                <c:pt idx="1449">
                  <c:v>211.17242389786088</c:v>
                </c:pt>
                <c:pt idx="1450">
                  <c:v>211.30162616636932</c:v>
                </c:pt>
                <c:pt idx="1451">
                  <c:v>211.31499204372923</c:v>
                </c:pt>
                <c:pt idx="1452">
                  <c:v>211.31499204372923</c:v>
                </c:pt>
                <c:pt idx="1453">
                  <c:v>211.31499204372923</c:v>
                </c:pt>
                <c:pt idx="1454">
                  <c:v>211.31499204372923</c:v>
                </c:pt>
                <c:pt idx="1455">
                  <c:v>211.31499204372923</c:v>
                </c:pt>
                <c:pt idx="1456">
                  <c:v>211.31499204372923</c:v>
                </c:pt>
                <c:pt idx="1457">
                  <c:v>211.31499204372923</c:v>
                </c:pt>
                <c:pt idx="1458">
                  <c:v>211.31499204372923</c:v>
                </c:pt>
                <c:pt idx="1459">
                  <c:v>211.31499204372923</c:v>
                </c:pt>
                <c:pt idx="1460">
                  <c:v>211.31499204372923</c:v>
                </c:pt>
                <c:pt idx="1461">
                  <c:v>211.31499204372923</c:v>
                </c:pt>
                <c:pt idx="1462">
                  <c:v>211.31499204372923</c:v>
                </c:pt>
                <c:pt idx="1463">
                  <c:v>211.31499204372923</c:v>
                </c:pt>
                <c:pt idx="1464">
                  <c:v>211.31499204372923</c:v>
                </c:pt>
                <c:pt idx="1465">
                  <c:v>211.31499204372923</c:v>
                </c:pt>
                <c:pt idx="1466">
                  <c:v>211.31499204372923</c:v>
                </c:pt>
                <c:pt idx="1467">
                  <c:v>211.31499204372923</c:v>
                </c:pt>
                <c:pt idx="1468">
                  <c:v>211.31499204372923</c:v>
                </c:pt>
                <c:pt idx="1469">
                  <c:v>211.31499204372923</c:v>
                </c:pt>
                <c:pt idx="1470">
                  <c:v>211.31499204372923</c:v>
                </c:pt>
                <c:pt idx="1471">
                  <c:v>211.31499204372923</c:v>
                </c:pt>
                <c:pt idx="1472">
                  <c:v>211.31499204372923</c:v>
                </c:pt>
                <c:pt idx="1473">
                  <c:v>211.31499204372923</c:v>
                </c:pt>
                <c:pt idx="1474">
                  <c:v>211.31499204372923</c:v>
                </c:pt>
                <c:pt idx="1475">
                  <c:v>211.31499204372923</c:v>
                </c:pt>
                <c:pt idx="1476">
                  <c:v>211.31499204372923</c:v>
                </c:pt>
                <c:pt idx="1477">
                  <c:v>211.31499204372923</c:v>
                </c:pt>
                <c:pt idx="1478">
                  <c:v>211.31499204372923</c:v>
                </c:pt>
                <c:pt idx="1479">
                  <c:v>211.31499204372923</c:v>
                </c:pt>
                <c:pt idx="1480">
                  <c:v>211.31499204372923</c:v>
                </c:pt>
                <c:pt idx="1481">
                  <c:v>211.31499204372923</c:v>
                </c:pt>
                <c:pt idx="1482">
                  <c:v>211.31499204372923</c:v>
                </c:pt>
                <c:pt idx="1483">
                  <c:v>211.31499204372923</c:v>
                </c:pt>
                <c:pt idx="1484">
                  <c:v>211.31499204372923</c:v>
                </c:pt>
                <c:pt idx="1485">
                  <c:v>211.31499204372923</c:v>
                </c:pt>
                <c:pt idx="1486">
                  <c:v>211.31499204372923</c:v>
                </c:pt>
                <c:pt idx="1487">
                  <c:v>211.31499204372923</c:v>
                </c:pt>
                <c:pt idx="1488">
                  <c:v>211.31499204372923</c:v>
                </c:pt>
                <c:pt idx="1489">
                  <c:v>211.31499204372923</c:v>
                </c:pt>
                <c:pt idx="1490">
                  <c:v>211.31499204372923</c:v>
                </c:pt>
                <c:pt idx="1491">
                  <c:v>211.31499204372923</c:v>
                </c:pt>
                <c:pt idx="1492">
                  <c:v>211.31499204372923</c:v>
                </c:pt>
                <c:pt idx="1493">
                  <c:v>211.31499204372923</c:v>
                </c:pt>
                <c:pt idx="1494">
                  <c:v>211.31499204372923</c:v>
                </c:pt>
                <c:pt idx="1495">
                  <c:v>211.31499204372923</c:v>
                </c:pt>
                <c:pt idx="1496">
                  <c:v>211.31499204372923</c:v>
                </c:pt>
                <c:pt idx="1497">
                  <c:v>211.31499204372923</c:v>
                </c:pt>
                <c:pt idx="1498">
                  <c:v>211.31499204372923</c:v>
                </c:pt>
                <c:pt idx="1499">
                  <c:v>211.31499204372923</c:v>
                </c:pt>
                <c:pt idx="1500">
                  <c:v>211.31499204372923</c:v>
                </c:pt>
                <c:pt idx="1501">
                  <c:v>211.31499204372923</c:v>
                </c:pt>
                <c:pt idx="1502">
                  <c:v>211.31499204372923</c:v>
                </c:pt>
                <c:pt idx="1503">
                  <c:v>211.31499204372923</c:v>
                </c:pt>
                <c:pt idx="1504">
                  <c:v>211.31499204372923</c:v>
                </c:pt>
                <c:pt idx="1505">
                  <c:v>211.31499204372923</c:v>
                </c:pt>
                <c:pt idx="1506">
                  <c:v>211.31499204372923</c:v>
                </c:pt>
                <c:pt idx="1507">
                  <c:v>211.31499204372923</c:v>
                </c:pt>
                <c:pt idx="1508">
                  <c:v>211.31499204372923</c:v>
                </c:pt>
                <c:pt idx="1509">
                  <c:v>211.31499204372923</c:v>
                </c:pt>
                <c:pt idx="1510">
                  <c:v>211.31499204372923</c:v>
                </c:pt>
                <c:pt idx="1511">
                  <c:v>211.31499204372923</c:v>
                </c:pt>
                <c:pt idx="1512">
                  <c:v>211.31499204372923</c:v>
                </c:pt>
                <c:pt idx="1513">
                  <c:v>211.31499204372923</c:v>
                </c:pt>
                <c:pt idx="1514">
                  <c:v>211.31499204372923</c:v>
                </c:pt>
                <c:pt idx="1515">
                  <c:v>211.31499204372923</c:v>
                </c:pt>
                <c:pt idx="1516">
                  <c:v>211.31499204372923</c:v>
                </c:pt>
                <c:pt idx="1517">
                  <c:v>211.31499204372923</c:v>
                </c:pt>
                <c:pt idx="1518">
                  <c:v>211.31499204372923</c:v>
                </c:pt>
                <c:pt idx="1519">
                  <c:v>211.31499204372923</c:v>
                </c:pt>
                <c:pt idx="1520">
                  <c:v>211.31499204372923</c:v>
                </c:pt>
                <c:pt idx="1521">
                  <c:v>211.31499204372923</c:v>
                </c:pt>
                <c:pt idx="1522">
                  <c:v>211.31499204372923</c:v>
                </c:pt>
                <c:pt idx="1523">
                  <c:v>211.31499204372923</c:v>
                </c:pt>
                <c:pt idx="1524">
                  <c:v>211.31499204372923</c:v>
                </c:pt>
                <c:pt idx="1525">
                  <c:v>211.31499204372923</c:v>
                </c:pt>
                <c:pt idx="1526">
                  <c:v>211.74628103233005</c:v>
                </c:pt>
                <c:pt idx="1527">
                  <c:v>212.38736771880741</c:v>
                </c:pt>
                <c:pt idx="1528">
                  <c:v>212.93062544497204</c:v>
                </c:pt>
                <c:pt idx="1529">
                  <c:v>213.1785820103573</c:v>
                </c:pt>
                <c:pt idx="1530">
                  <c:v>213.1785820103573</c:v>
                </c:pt>
                <c:pt idx="1531">
                  <c:v>213.1785820103573</c:v>
                </c:pt>
                <c:pt idx="1532">
                  <c:v>213.1785820103573</c:v>
                </c:pt>
                <c:pt idx="1533">
                  <c:v>213.1785820103573</c:v>
                </c:pt>
                <c:pt idx="1534">
                  <c:v>213.1785820103573</c:v>
                </c:pt>
                <c:pt idx="1535">
                  <c:v>213.1785820103573</c:v>
                </c:pt>
                <c:pt idx="1536">
                  <c:v>213.1785820103573</c:v>
                </c:pt>
                <c:pt idx="1537">
                  <c:v>213.1785820103573</c:v>
                </c:pt>
                <c:pt idx="1538">
                  <c:v>213.1785820103573</c:v>
                </c:pt>
                <c:pt idx="1539">
                  <c:v>213.1785820103573</c:v>
                </c:pt>
                <c:pt idx="1540">
                  <c:v>213.1785820103573</c:v>
                </c:pt>
                <c:pt idx="1541">
                  <c:v>213.1785820103573</c:v>
                </c:pt>
                <c:pt idx="1542">
                  <c:v>213.1785820103573</c:v>
                </c:pt>
                <c:pt idx="1543">
                  <c:v>213.1785820103573</c:v>
                </c:pt>
                <c:pt idx="1544">
                  <c:v>213.1785820103573</c:v>
                </c:pt>
                <c:pt idx="1545">
                  <c:v>213.1785820103573</c:v>
                </c:pt>
                <c:pt idx="1546">
                  <c:v>213.1785820103573</c:v>
                </c:pt>
                <c:pt idx="1547">
                  <c:v>213.1785820103573</c:v>
                </c:pt>
                <c:pt idx="1548">
                  <c:v>213.1785820103573</c:v>
                </c:pt>
                <c:pt idx="1549">
                  <c:v>213.1785820103573</c:v>
                </c:pt>
                <c:pt idx="1550">
                  <c:v>213.1785820103573</c:v>
                </c:pt>
                <c:pt idx="1551">
                  <c:v>213.1785820103573</c:v>
                </c:pt>
                <c:pt idx="1552">
                  <c:v>213.1785820103573</c:v>
                </c:pt>
                <c:pt idx="1553">
                  <c:v>213.1785820103573</c:v>
                </c:pt>
                <c:pt idx="1554">
                  <c:v>213.1785820103573</c:v>
                </c:pt>
                <c:pt idx="1555">
                  <c:v>213.1785820103573</c:v>
                </c:pt>
                <c:pt idx="1556">
                  <c:v>213.1785820103573</c:v>
                </c:pt>
                <c:pt idx="1557">
                  <c:v>213.1785820103573</c:v>
                </c:pt>
                <c:pt idx="1558">
                  <c:v>213.1785820103573</c:v>
                </c:pt>
                <c:pt idx="1559">
                  <c:v>213.1785820103573</c:v>
                </c:pt>
                <c:pt idx="1560">
                  <c:v>213.1785820103573</c:v>
                </c:pt>
                <c:pt idx="1561">
                  <c:v>213.1785820103573</c:v>
                </c:pt>
                <c:pt idx="1562">
                  <c:v>213.1785820103573</c:v>
                </c:pt>
                <c:pt idx="1563">
                  <c:v>213.1785820103573</c:v>
                </c:pt>
                <c:pt idx="1564">
                  <c:v>213.1785820103573</c:v>
                </c:pt>
                <c:pt idx="1565">
                  <c:v>213.1785820103573</c:v>
                </c:pt>
                <c:pt idx="1566">
                  <c:v>213.1785820103573</c:v>
                </c:pt>
                <c:pt idx="1567">
                  <c:v>213.1785820103573</c:v>
                </c:pt>
                <c:pt idx="1568">
                  <c:v>213.1785820103573</c:v>
                </c:pt>
                <c:pt idx="1569">
                  <c:v>213.1785820103573</c:v>
                </c:pt>
                <c:pt idx="1570">
                  <c:v>213.1785820103573</c:v>
                </c:pt>
                <c:pt idx="1571">
                  <c:v>213.1785820103573</c:v>
                </c:pt>
                <c:pt idx="1572">
                  <c:v>213.1785820103573</c:v>
                </c:pt>
                <c:pt idx="1573">
                  <c:v>213.1785820103573</c:v>
                </c:pt>
                <c:pt idx="1574">
                  <c:v>213.1785820103573</c:v>
                </c:pt>
                <c:pt idx="1575">
                  <c:v>213.1785820103573</c:v>
                </c:pt>
                <c:pt idx="1576">
                  <c:v>213.1785820103573</c:v>
                </c:pt>
                <c:pt idx="1577">
                  <c:v>213.1785820103573</c:v>
                </c:pt>
                <c:pt idx="1578">
                  <c:v>213.1785820103573</c:v>
                </c:pt>
                <c:pt idx="1579">
                  <c:v>213.1785820103573</c:v>
                </c:pt>
                <c:pt idx="1580">
                  <c:v>213.1785820103573</c:v>
                </c:pt>
                <c:pt idx="1581">
                  <c:v>213.1785820103573</c:v>
                </c:pt>
                <c:pt idx="1582">
                  <c:v>213.1785820103573</c:v>
                </c:pt>
                <c:pt idx="1583">
                  <c:v>213.1785820103573</c:v>
                </c:pt>
                <c:pt idx="1584">
                  <c:v>213.1785820103573</c:v>
                </c:pt>
                <c:pt idx="1585">
                  <c:v>213.1785820103573</c:v>
                </c:pt>
                <c:pt idx="1586">
                  <c:v>213.1785820103573</c:v>
                </c:pt>
                <c:pt idx="1587">
                  <c:v>213.1785820103573</c:v>
                </c:pt>
                <c:pt idx="1588">
                  <c:v>213.1785820103573</c:v>
                </c:pt>
                <c:pt idx="1589">
                  <c:v>213.1785820103573</c:v>
                </c:pt>
                <c:pt idx="1590">
                  <c:v>213.1785820103573</c:v>
                </c:pt>
                <c:pt idx="1591">
                  <c:v>213.1785820103573</c:v>
                </c:pt>
                <c:pt idx="1592">
                  <c:v>213.1785820103573</c:v>
                </c:pt>
                <c:pt idx="1593">
                  <c:v>213.1785820103573</c:v>
                </c:pt>
                <c:pt idx="1594">
                  <c:v>213.1785820103573</c:v>
                </c:pt>
                <c:pt idx="1595">
                  <c:v>213.1785820103573</c:v>
                </c:pt>
                <c:pt idx="1596">
                  <c:v>213.1785820103573</c:v>
                </c:pt>
                <c:pt idx="1597">
                  <c:v>213.1785820103573</c:v>
                </c:pt>
                <c:pt idx="1598">
                  <c:v>213.1785820103573</c:v>
                </c:pt>
                <c:pt idx="1599">
                  <c:v>213.1785820103573</c:v>
                </c:pt>
                <c:pt idx="1600">
                  <c:v>213.1785820103573</c:v>
                </c:pt>
                <c:pt idx="1601">
                  <c:v>213.1785820103573</c:v>
                </c:pt>
                <c:pt idx="1602">
                  <c:v>213.1785820103573</c:v>
                </c:pt>
                <c:pt idx="1603">
                  <c:v>213.1785820103573</c:v>
                </c:pt>
                <c:pt idx="1604">
                  <c:v>213.1785820103573</c:v>
                </c:pt>
                <c:pt idx="1605">
                  <c:v>213.1785820103573</c:v>
                </c:pt>
                <c:pt idx="1606">
                  <c:v>213.1785820103573</c:v>
                </c:pt>
                <c:pt idx="1607">
                  <c:v>213.1785820103573</c:v>
                </c:pt>
                <c:pt idx="1608">
                  <c:v>213.1785820103573</c:v>
                </c:pt>
                <c:pt idx="1609">
                  <c:v>213.1785820103573</c:v>
                </c:pt>
                <c:pt idx="1610">
                  <c:v>213.1785820103573</c:v>
                </c:pt>
                <c:pt idx="1611">
                  <c:v>213.1785820103573</c:v>
                </c:pt>
                <c:pt idx="1612">
                  <c:v>213.1785820103573</c:v>
                </c:pt>
                <c:pt idx="1613">
                  <c:v>213.1785820103573</c:v>
                </c:pt>
                <c:pt idx="1614">
                  <c:v>213.1785820103573</c:v>
                </c:pt>
                <c:pt idx="1615">
                  <c:v>213.1785820103573</c:v>
                </c:pt>
                <c:pt idx="1616">
                  <c:v>213.1785820103573</c:v>
                </c:pt>
                <c:pt idx="1617">
                  <c:v>213.1785820103573</c:v>
                </c:pt>
                <c:pt idx="1618">
                  <c:v>213.1785820103573</c:v>
                </c:pt>
                <c:pt idx="1619">
                  <c:v>213.1785820103573</c:v>
                </c:pt>
                <c:pt idx="1620">
                  <c:v>213.1785820103573</c:v>
                </c:pt>
                <c:pt idx="1621">
                  <c:v>213.1785820103573</c:v>
                </c:pt>
                <c:pt idx="1622">
                  <c:v>213.1785820103573</c:v>
                </c:pt>
                <c:pt idx="1623">
                  <c:v>213.1785820103573</c:v>
                </c:pt>
                <c:pt idx="1624">
                  <c:v>213.1785820103573</c:v>
                </c:pt>
                <c:pt idx="1625">
                  <c:v>213.1785820103573</c:v>
                </c:pt>
                <c:pt idx="1626">
                  <c:v>213.1785820103573</c:v>
                </c:pt>
                <c:pt idx="1627">
                  <c:v>213.1785820103573</c:v>
                </c:pt>
                <c:pt idx="1628">
                  <c:v>213.1785820103573</c:v>
                </c:pt>
                <c:pt idx="1629">
                  <c:v>213.1785820103573</c:v>
                </c:pt>
                <c:pt idx="1630">
                  <c:v>213.1785820103573</c:v>
                </c:pt>
                <c:pt idx="1631">
                  <c:v>213.1785820103573</c:v>
                </c:pt>
                <c:pt idx="1632">
                  <c:v>213.1785820103573</c:v>
                </c:pt>
                <c:pt idx="1633">
                  <c:v>213.1785820103573</c:v>
                </c:pt>
                <c:pt idx="1634">
                  <c:v>213.1785820103573</c:v>
                </c:pt>
                <c:pt idx="1635">
                  <c:v>213.1785820103573</c:v>
                </c:pt>
                <c:pt idx="1636">
                  <c:v>213.1785820103573</c:v>
                </c:pt>
                <c:pt idx="1637">
                  <c:v>213.1785820103573</c:v>
                </c:pt>
                <c:pt idx="1638">
                  <c:v>213.1785820103573</c:v>
                </c:pt>
                <c:pt idx="1639">
                  <c:v>213.1785820103573</c:v>
                </c:pt>
                <c:pt idx="1640">
                  <c:v>213.1785820103573</c:v>
                </c:pt>
                <c:pt idx="1641">
                  <c:v>213.1785820103573</c:v>
                </c:pt>
                <c:pt idx="1642">
                  <c:v>213.1785820103573</c:v>
                </c:pt>
                <c:pt idx="1643">
                  <c:v>213.1785820103573</c:v>
                </c:pt>
                <c:pt idx="1644">
                  <c:v>213.1785820103573</c:v>
                </c:pt>
                <c:pt idx="1645">
                  <c:v>213.1785820103573</c:v>
                </c:pt>
                <c:pt idx="1646">
                  <c:v>213.1785820103573</c:v>
                </c:pt>
                <c:pt idx="1647">
                  <c:v>213.1785820103573</c:v>
                </c:pt>
                <c:pt idx="1648">
                  <c:v>213.1785820103573</c:v>
                </c:pt>
                <c:pt idx="1649">
                  <c:v>213.1785820103573</c:v>
                </c:pt>
                <c:pt idx="1650">
                  <c:v>213.1785820103573</c:v>
                </c:pt>
                <c:pt idx="1651">
                  <c:v>213.1785820103573</c:v>
                </c:pt>
                <c:pt idx="1652">
                  <c:v>213.1785820103573</c:v>
                </c:pt>
                <c:pt idx="1653">
                  <c:v>213.1785820103573</c:v>
                </c:pt>
                <c:pt idx="1654">
                  <c:v>213.1785820103573</c:v>
                </c:pt>
                <c:pt idx="1655">
                  <c:v>213.1785820103573</c:v>
                </c:pt>
                <c:pt idx="1656">
                  <c:v>213.1785820103573</c:v>
                </c:pt>
                <c:pt idx="1657">
                  <c:v>213.1785820103573</c:v>
                </c:pt>
                <c:pt idx="1658">
                  <c:v>213.1785820103573</c:v>
                </c:pt>
                <c:pt idx="1659">
                  <c:v>213.1785820103573</c:v>
                </c:pt>
                <c:pt idx="1660">
                  <c:v>213.1785820103573</c:v>
                </c:pt>
                <c:pt idx="1661">
                  <c:v>213.1785820103573</c:v>
                </c:pt>
                <c:pt idx="1662">
                  <c:v>213.1785820103573</c:v>
                </c:pt>
                <c:pt idx="1663">
                  <c:v>213.1785820103573</c:v>
                </c:pt>
                <c:pt idx="1664">
                  <c:v>213.1785820103573</c:v>
                </c:pt>
                <c:pt idx="1665">
                  <c:v>213.1785820103573</c:v>
                </c:pt>
                <c:pt idx="1666">
                  <c:v>213.1785820103573</c:v>
                </c:pt>
                <c:pt idx="1667">
                  <c:v>213.1785820103573</c:v>
                </c:pt>
                <c:pt idx="1668">
                  <c:v>213.1785820103573</c:v>
                </c:pt>
                <c:pt idx="1669">
                  <c:v>213.1785820103573</c:v>
                </c:pt>
                <c:pt idx="1670">
                  <c:v>213.1785820103573</c:v>
                </c:pt>
                <c:pt idx="1671">
                  <c:v>213.1785820103573</c:v>
                </c:pt>
                <c:pt idx="1672">
                  <c:v>213.1785820103573</c:v>
                </c:pt>
                <c:pt idx="1673">
                  <c:v>213.1785820103573</c:v>
                </c:pt>
                <c:pt idx="1674">
                  <c:v>213.1785820103573</c:v>
                </c:pt>
                <c:pt idx="1675">
                  <c:v>213.1785820103573</c:v>
                </c:pt>
                <c:pt idx="1676">
                  <c:v>213.1785820103573</c:v>
                </c:pt>
                <c:pt idx="1677">
                  <c:v>213.1785820103573</c:v>
                </c:pt>
                <c:pt idx="1678">
                  <c:v>213.1785820103573</c:v>
                </c:pt>
                <c:pt idx="1679">
                  <c:v>213.1785820103573</c:v>
                </c:pt>
                <c:pt idx="1680">
                  <c:v>213.1785820103573</c:v>
                </c:pt>
                <c:pt idx="1681">
                  <c:v>213.1785820103573</c:v>
                </c:pt>
                <c:pt idx="1682">
                  <c:v>213.1785820103573</c:v>
                </c:pt>
                <c:pt idx="1683">
                  <c:v>213.1785820103573</c:v>
                </c:pt>
                <c:pt idx="1684">
                  <c:v>213.1785820103573</c:v>
                </c:pt>
                <c:pt idx="1685">
                  <c:v>213.1785820103573</c:v>
                </c:pt>
                <c:pt idx="1686">
                  <c:v>213.1785820103573</c:v>
                </c:pt>
                <c:pt idx="1687">
                  <c:v>213.1785820103573</c:v>
                </c:pt>
                <c:pt idx="1688">
                  <c:v>213.1785820103573</c:v>
                </c:pt>
                <c:pt idx="1689">
                  <c:v>213.1785820103573</c:v>
                </c:pt>
                <c:pt idx="1690">
                  <c:v>213.1785820103573</c:v>
                </c:pt>
                <c:pt idx="1691">
                  <c:v>213.1785820103573</c:v>
                </c:pt>
                <c:pt idx="1692">
                  <c:v>213.1785820103573</c:v>
                </c:pt>
                <c:pt idx="1693">
                  <c:v>213.1785820103573</c:v>
                </c:pt>
                <c:pt idx="1694">
                  <c:v>213.1785820103573</c:v>
                </c:pt>
                <c:pt idx="1695">
                  <c:v>213.1785820103573</c:v>
                </c:pt>
                <c:pt idx="1696">
                  <c:v>213.1785820103573</c:v>
                </c:pt>
                <c:pt idx="1697">
                  <c:v>213.1785820103573</c:v>
                </c:pt>
                <c:pt idx="1698">
                  <c:v>213.1785820103573</c:v>
                </c:pt>
                <c:pt idx="1699">
                  <c:v>213.1785820103573</c:v>
                </c:pt>
                <c:pt idx="1700">
                  <c:v>213.1785820103573</c:v>
                </c:pt>
                <c:pt idx="1701">
                  <c:v>213.1785820103573</c:v>
                </c:pt>
                <c:pt idx="1702">
                  <c:v>213.1785820103573</c:v>
                </c:pt>
                <c:pt idx="1703">
                  <c:v>213.1785820103573</c:v>
                </c:pt>
                <c:pt idx="1704">
                  <c:v>213.1785820103573</c:v>
                </c:pt>
                <c:pt idx="1705">
                  <c:v>213.1785820103573</c:v>
                </c:pt>
                <c:pt idx="1706">
                  <c:v>213.1785820103573</c:v>
                </c:pt>
                <c:pt idx="1707">
                  <c:v>213.1785820103573</c:v>
                </c:pt>
                <c:pt idx="1708">
                  <c:v>213.1785820103573</c:v>
                </c:pt>
                <c:pt idx="1709">
                  <c:v>213.1785820103573</c:v>
                </c:pt>
                <c:pt idx="1710">
                  <c:v>213.1785820103573</c:v>
                </c:pt>
                <c:pt idx="1711">
                  <c:v>213.1785820103573</c:v>
                </c:pt>
                <c:pt idx="1712">
                  <c:v>213.1785820103573</c:v>
                </c:pt>
                <c:pt idx="1713">
                  <c:v>213.1785820103573</c:v>
                </c:pt>
                <c:pt idx="1714">
                  <c:v>213.1785820103573</c:v>
                </c:pt>
                <c:pt idx="1715">
                  <c:v>213.1785820103573</c:v>
                </c:pt>
                <c:pt idx="1716">
                  <c:v>213.1785820103573</c:v>
                </c:pt>
                <c:pt idx="1717">
                  <c:v>213.1785820103573</c:v>
                </c:pt>
                <c:pt idx="1718">
                  <c:v>213.1785820103573</c:v>
                </c:pt>
                <c:pt idx="1719">
                  <c:v>213.1785820103573</c:v>
                </c:pt>
                <c:pt idx="1720">
                  <c:v>213.1785820103573</c:v>
                </c:pt>
                <c:pt idx="1721">
                  <c:v>213.1785820103573</c:v>
                </c:pt>
                <c:pt idx="1722">
                  <c:v>213.1785820103573</c:v>
                </c:pt>
                <c:pt idx="1723">
                  <c:v>213.1785820103573</c:v>
                </c:pt>
                <c:pt idx="1724">
                  <c:v>213.1785820103573</c:v>
                </c:pt>
                <c:pt idx="1725">
                  <c:v>213.1785820103573</c:v>
                </c:pt>
                <c:pt idx="1726">
                  <c:v>213.1785820103573</c:v>
                </c:pt>
                <c:pt idx="1727">
                  <c:v>213.1785820103573</c:v>
                </c:pt>
                <c:pt idx="1728">
                  <c:v>213.1785820103573</c:v>
                </c:pt>
                <c:pt idx="1729">
                  <c:v>213.1785820103573</c:v>
                </c:pt>
                <c:pt idx="1730">
                  <c:v>213.1785820103573</c:v>
                </c:pt>
                <c:pt idx="1731">
                  <c:v>213.1785820103573</c:v>
                </c:pt>
                <c:pt idx="1732">
                  <c:v>213.1785820103573</c:v>
                </c:pt>
                <c:pt idx="1733">
                  <c:v>213.1785820103573</c:v>
                </c:pt>
                <c:pt idx="1734">
                  <c:v>213.1785820103573</c:v>
                </c:pt>
                <c:pt idx="1735">
                  <c:v>213.1785820103573</c:v>
                </c:pt>
                <c:pt idx="1736">
                  <c:v>213.1785820103573</c:v>
                </c:pt>
                <c:pt idx="1737">
                  <c:v>213.1785820103573</c:v>
                </c:pt>
                <c:pt idx="1738">
                  <c:v>213.1785820103573</c:v>
                </c:pt>
                <c:pt idx="1739">
                  <c:v>213.1785820103573</c:v>
                </c:pt>
                <c:pt idx="1740">
                  <c:v>213.1785820103573</c:v>
                </c:pt>
                <c:pt idx="1741">
                  <c:v>213.1785820103573</c:v>
                </c:pt>
                <c:pt idx="1742">
                  <c:v>213.1785820103573</c:v>
                </c:pt>
                <c:pt idx="1743">
                  <c:v>213.1785820103573</c:v>
                </c:pt>
                <c:pt idx="1744">
                  <c:v>213.1785820103573</c:v>
                </c:pt>
                <c:pt idx="1745">
                  <c:v>213.1785820103573</c:v>
                </c:pt>
                <c:pt idx="1746">
                  <c:v>213.1785820103573</c:v>
                </c:pt>
                <c:pt idx="1747">
                  <c:v>213.1785820103573</c:v>
                </c:pt>
                <c:pt idx="1748">
                  <c:v>213.1785820103573</c:v>
                </c:pt>
                <c:pt idx="1749">
                  <c:v>213.1785820103573</c:v>
                </c:pt>
                <c:pt idx="1750">
                  <c:v>213.1785820103573</c:v>
                </c:pt>
                <c:pt idx="1751">
                  <c:v>213.1785820103573</c:v>
                </c:pt>
                <c:pt idx="1752">
                  <c:v>213.1785820103573</c:v>
                </c:pt>
                <c:pt idx="1753">
                  <c:v>213.1785820103573</c:v>
                </c:pt>
                <c:pt idx="1754">
                  <c:v>213.1785820103573</c:v>
                </c:pt>
                <c:pt idx="1755">
                  <c:v>213.1785820103573</c:v>
                </c:pt>
                <c:pt idx="1756">
                  <c:v>213.1785820103573</c:v>
                </c:pt>
                <c:pt idx="1757">
                  <c:v>213.1785820103573</c:v>
                </c:pt>
                <c:pt idx="1758">
                  <c:v>213.1785820103573</c:v>
                </c:pt>
                <c:pt idx="1759">
                  <c:v>213.1785820103573</c:v>
                </c:pt>
                <c:pt idx="1760">
                  <c:v>213.1785820103573</c:v>
                </c:pt>
                <c:pt idx="1761">
                  <c:v>213.1785820103573</c:v>
                </c:pt>
                <c:pt idx="1762">
                  <c:v>213.1785820103573</c:v>
                </c:pt>
                <c:pt idx="1763">
                  <c:v>213.1785820103573</c:v>
                </c:pt>
                <c:pt idx="1764">
                  <c:v>213.1785820103573</c:v>
                </c:pt>
                <c:pt idx="1765">
                  <c:v>213.1785820103573</c:v>
                </c:pt>
                <c:pt idx="1766">
                  <c:v>213.1785820103573</c:v>
                </c:pt>
                <c:pt idx="1767">
                  <c:v>213.1785820103573</c:v>
                </c:pt>
                <c:pt idx="1768">
                  <c:v>213.60119973220765</c:v>
                </c:pt>
                <c:pt idx="1769">
                  <c:v>214.59417565091502</c:v>
                </c:pt>
                <c:pt idx="1770">
                  <c:v>215.94976888794105</c:v>
                </c:pt>
                <c:pt idx="1771">
                  <c:v>217.4225936516699</c:v>
                </c:pt>
                <c:pt idx="1772">
                  <c:v>218.85871248481706</c:v>
                </c:pt>
                <c:pt idx="1773">
                  <c:v>220.14711608170697</c:v>
                </c:pt>
                <c:pt idx="1774">
                  <c:v>221.21160047411271</c:v>
                </c:pt>
                <c:pt idx="1775">
                  <c:v>222.1015767649904</c:v>
                </c:pt>
                <c:pt idx="1776">
                  <c:v>222.95432641721678</c:v>
                </c:pt>
                <c:pt idx="1777">
                  <c:v>223.90764210787481</c:v>
                </c:pt>
                <c:pt idx="1778">
                  <c:v>225.05983313005081</c:v>
                </c:pt>
                <c:pt idx="1779">
                  <c:v>226.40666651604508</c:v>
                </c:pt>
                <c:pt idx="1780">
                  <c:v>227.81671997900537</c:v>
                </c:pt>
                <c:pt idx="1781">
                  <c:v>229.11450443246031</c:v>
                </c:pt>
                <c:pt idx="1782">
                  <c:v>230.18123833522915</c:v>
                </c:pt>
                <c:pt idx="1783">
                  <c:v>230.97918322461541</c:v>
                </c:pt>
                <c:pt idx="1784">
                  <c:v>231.55512197460192</c:v>
                </c:pt>
                <c:pt idx="1785">
                  <c:v>232.00398027870261</c:v>
                </c:pt>
                <c:pt idx="1786">
                  <c:v>232.39267591824338</c:v>
                </c:pt>
                <c:pt idx="1787">
                  <c:v>232.75771659693311</c:v>
                </c:pt>
                <c:pt idx="1788">
                  <c:v>233.13349677501415</c:v>
                </c:pt>
                <c:pt idx="1789">
                  <c:v>233.54794198330998</c:v>
                </c:pt>
                <c:pt idx="1790">
                  <c:v>234.00381570373193</c:v>
                </c:pt>
                <c:pt idx="1791">
                  <c:v>234.4676990261321</c:v>
                </c:pt>
                <c:pt idx="1792">
                  <c:v>234.86562385569835</c:v>
                </c:pt>
                <c:pt idx="1793">
                  <c:v>235.16716845867219</c:v>
                </c:pt>
                <c:pt idx="1794">
                  <c:v>235.29807101348459</c:v>
                </c:pt>
                <c:pt idx="1795">
                  <c:v>235.29807101348459</c:v>
                </c:pt>
                <c:pt idx="1796">
                  <c:v>235.29807101348459</c:v>
                </c:pt>
                <c:pt idx="1797">
                  <c:v>235.29807101348459</c:v>
                </c:pt>
                <c:pt idx="1798">
                  <c:v>235.29807101348459</c:v>
                </c:pt>
                <c:pt idx="1799">
                  <c:v>235.29807101348459</c:v>
                </c:pt>
                <c:pt idx="1800">
                  <c:v>235.29807101348459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EB5-4AA8-9E32-B1D471B21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276431"/>
        <c:axId val="101277391"/>
      </c:scatterChart>
      <c:valAx>
        <c:axId val="101276431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77391"/>
        <c:crosses val="autoZero"/>
        <c:crossBetween val="midCat"/>
      </c:valAx>
      <c:valAx>
        <c:axId val="10127739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764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600634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C373D4-270B-AF4D-DBD4-B9E382C7EA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14</xdr:row>
      <xdr:rowOff>143436</xdr:rowOff>
    </xdr:from>
    <xdr:to>
      <xdr:col>21</xdr:col>
      <xdr:colOff>600634</xdr:colOff>
      <xdr:row>29</xdr:row>
      <xdr:rowOff>143437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CA9579A-8752-41BE-B705-582ADAC30D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29</xdr:row>
      <xdr:rowOff>125507</xdr:rowOff>
    </xdr:from>
    <xdr:to>
      <xdr:col>21</xdr:col>
      <xdr:colOff>600634</xdr:colOff>
      <xdr:row>44</xdr:row>
      <xdr:rowOff>125507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2D78062-8B48-4607-9965-30DBBC3861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601980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D6380B-AF40-4B4F-8428-E67225846B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20</xdr:col>
      <xdr:colOff>601980</xdr:colOff>
      <xdr:row>30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97DB88D-CAE8-4C4D-80BB-7F5BC1BF9F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0</xdr:rowOff>
    </xdr:from>
    <xdr:to>
      <xdr:col>21</xdr:col>
      <xdr:colOff>20299</xdr:colOff>
      <xdr:row>45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9DE1CDA-94C2-4FD8-BDE1-2C0ACAC06C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726141</xdr:colOff>
      <xdr:row>15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94FF9F-6C56-40F6-9E49-E4B76F6D63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14</xdr:row>
      <xdr:rowOff>179070</xdr:rowOff>
    </xdr:from>
    <xdr:to>
      <xdr:col>20</xdr:col>
      <xdr:colOff>726141</xdr:colOff>
      <xdr:row>29</xdr:row>
      <xdr:rowOff>179070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30DF127-E0E7-B796-B420-009D73F555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29</xdr:row>
      <xdr:rowOff>156210</xdr:rowOff>
    </xdr:from>
    <xdr:to>
      <xdr:col>20</xdr:col>
      <xdr:colOff>729343</xdr:colOff>
      <xdr:row>43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8125B92-A9D1-0796-4A8F-073551D34A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15240</xdr:rowOff>
    </xdr:from>
    <xdr:to>
      <xdr:col>19</xdr:col>
      <xdr:colOff>7620</xdr:colOff>
      <xdr:row>39</xdr:row>
      <xdr:rowOff>53340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6D1B28-F162-BD3C-23E9-6A4893F694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DCC3D-3E3A-4AEA-BE73-C7BBB001E4D8}">
  <sheetPr>
    <tabColor rgb="FFFFFF00"/>
  </sheetPr>
  <dimension ref="A1:AE3143"/>
  <sheetViews>
    <sheetView topLeftCell="B1" zoomScale="70" zoomScaleNormal="70" workbookViewId="0">
      <pane ySplit="1" topLeftCell="A2" activePane="bottomLeft" state="frozen"/>
      <selection pane="bottomLeft" activeCell="AF10" sqref="AF10"/>
    </sheetView>
  </sheetViews>
  <sheetFormatPr defaultRowHeight="14.4" x14ac:dyDescent="0.3"/>
  <cols>
    <col min="1" max="1" width="8" customWidth="1"/>
    <col min="2" max="2" width="29.77734375" customWidth="1"/>
    <col min="3" max="3" width="8.21875" customWidth="1"/>
    <col min="6" max="6" width="15.77734375" style="3" customWidth="1"/>
    <col min="7" max="8" width="15.77734375" customWidth="1"/>
    <col min="9" max="9" width="3.77734375" customWidth="1"/>
    <col min="10" max="12" width="15.77734375" customWidth="1"/>
    <col min="13" max="13" width="3.77734375" customWidth="1"/>
    <col min="14" max="19" width="15.77734375" customWidth="1"/>
    <col min="20" max="20" width="3.77734375" customWidth="1"/>
    <col min="21" max="23" width="15.77734375" customWidth="1"/>
    <col min="24" max="24" width="3.77734375" customWidth="1"/>
    <col min="25" max="31" width="15.77734375" customWidth="1"/>
  </cols>
  <sheetData>
    <row r="1" spans="1:31" ht="66" x14ac:dyDescent="0.3">
      <c r="A1" s="47" t="s">
        <v>152</v>
      </c>
      <c r="B1" s="48"/>
      <c r="C1" s="48"/>
      <c r="D1" s="49"/>
      <c r="F1" s="40" t="s">
        <v>154</v>
      </c>
      <c r="G1" s="40" t="s">
        <v>155</v>
      </c>
      <c r="H1" s="40" t="s">
        <v>156</v>
      </c>
      <c r="J1" s="41" t="s">
        <v>0</v>
      </c>
      <c r="K1" s="41" t="s">
        <v>0</v>
      </c>
      <c r="L1" s="42" t="s">
        <v>1</v>
      </c>
      <c r="N1" s="43" t="s">
        <v>84</v>
      </c>
      <c r="O1" s="43" t="s">
        <v>85</v>
      </c>
      <c r="P1" s="43" t="s">
        <v>86</v>
      </c>
      <c r="Q1" s="43" t="s">
        <v>87</v>
      </c>
      <c r="R1" s="43" t="s">
        <v>88</v>
      </c>
      <c r="S1" s="43" t="s">
        <v>89</v>
      </c>
      <c r="T1" s="44"/>
      <c r="U1" s="45" t="s">
        <v>90</v>
      </c>
      <c r="V1" s="45" t="s">
        <v>91</v>
      </c>
      <c r="W1" s="45" t="s">
        <v>92</v>
      </c>
      <c r="X1" s="44"/>
      <c r="Y1" s="46" t="s">
        <v>93</v>
      </c>
      <c r="Z1" s="46" t="s">
        <v>94</v>
      </c>
      <c r="AA1" s="46" t="s">
        <v>96</v>
      </c>
      <c r="AB1" s="46" t="s">
        <v>95</v>
      </c>
      <c r="AC1" s="46" t="s">
        <v>97</v>
      </c>
      <c r="AD1" s="46" t="s">
        <v>98</v>
      </c>
      <c r="AE1" s="46" t="s">
        <v>158</v>
      </c>
    </row>
    <row r="2" spans="1:31" x14ac:dyDescent="0.3">
      <c r="A2" s="47"/>
      <c r="B2" s="48"/>
      <c r="C2" s="48"/>
      <c r="D2" s="49"/>
      <c r="F2" s="40" t="s">
        <v>154</v>
      </c>
      <c r="G2" s="40" t="s">
        <v>2</v>
      </c>
      <c r="H2" s="40" t="s">
        <v>2</v>
      </c>
      <c r="J2" s="42" t="s">
        <v>3</v>
      </c>
      <c r="K2" s="42" t="s">
        <v>23</v>
      </c>
      <c r="L2" s="42" t="s">
        <v>4</v>
      </c>
      <c r="N2" s="43" t="s">
        <v>19</v>
      </c>
      <c r="O2" s="43" t="s">
        <v>19</v>
      </c>
      <c r="P2" s="43" t="s">
        <v>19</v>
      </c>
      <c r="Q2" s="43" t="s">
        <v>19</v>
      </c>
      <c r="R2" s="43" t="s">
        <v>19</v>
      </c>
      <c r="S2" s="43" t="s">
        <v>19</v>
      </c>
      <c r="T2" s="44"/>
      <c r="U2" s="45" t="s">
        <v>24</v>
      </c>
      <c r="V2" s="45" t="s">
        <v>24</v>
      </c>
      <c r="W2" s="45" t="s">
        <v>24</v>
      </c>
      <c r="X2" s="44"/>
      <c r="Y2" s="46" t="s">
        <v>25</v>
      </c>
      <c r="Z2" s="46" t="s">
        <v>25</v>
      </c>
      <c r="AA2" s="46" t="s">
        <v>25</v>
      </c>
      <c r="AB2" s="46" t="s">
        <v>25</v>
      </c>
      <c r="AC2" s="46" t="s">
        <v>25</v>
      </c>
      <c r="AD2" s="46" t="s">
        <v>25</v>
      </c>
      <c r="AE2" s="46" t="s">
        <v>25</v>
      </c>
    </row>
    <row r="3" spans="1:31" x14ac:dyDescent="0.3">
      <c r="A3" s="24" t="s">
        <v>153</v>
      </c>
      <c r="B3" s="24" t="s">
        <v>67</v>
      </c>
      <c r="C3" s="25">
        <v>1.2250000000000001</v>
      </c>
      <c r="D3" s="24" t="s">
        <v>13</v>
      </c>
      <c r="F3" s="9" t="s">
        <v>5</v>
      </c>
      <c r="G3" s="9">
        <v>0</v>
      </c>
      <c r="H3" s="9">
        <v>0</v>
      </c>
      <c r="J3" s="10">
        <v>0</v>
      </c>
      <c r="K3" s="10">
        <f>J3*1000/3600</f>
        <v>0</v>
      </c>
      <c r="L3" s="11">
        <v>0</v>
      </c>
      <c r="N3" s="11">
        <f t="shared" ref="N3:N66" si="0">$C$7*$L3</f>
        <v>0</v>
      </c>
      <c r="O3" s="11">
        <f t="shared" ref="O3:O66" si="1">0.5*$C$3*$C$17*$C$14*K3^2</f>
        <v>0</v>
      </c>
      <c r="P3" s="11">
        <f t="shared" ref="P3:P66" si="2">$C$15</f>
        <v>56.505600000000008</v>
      </c>
      <c r="Q3" s="11">
        <f>N3+O3+P3</f>
        <v>56.505600000000008</v>
      </c>
      <c r="R3" s="11">
        <f>IF(Q3 &gt;0,Q3,)</f>
        <v>56.505600000000008</v>
      </c>
      <c r="S3" s="11">
        <f>IF(Q3 &lt;=0,Q3,)*-1</f>
        <v>0</v>
      </c>
      <c r="U3" s="11">
        <f t="shared" ref="U3:U66" si="3">(K3/1000)*(($C$7*$C$4*$C$18)+(0.5*$C$3*$C$17*$C$14*K3^2)+($C$7*$C$19*L3))</f>
        <v>0</v>
      </c>
      <c r="V3" s="11">
        <f>IF(U3 &gt;0,U3,)</f>
        <v>0</v>
      </c>
      <c r="W3" s="11">
        <f>IF(U3 &lt;=0,U3,)*-1</f>
        <v>0</v>
      </c>
      <c r="Y3" s="11">
        <f t="shared" ref="Y3:Y66" si="4">((U3+U4)/2)*(G4-G3)</f>
        <v>0</v>
      </c>
      <c r="Z3" s="11">
        <f>IF(Y3 &gt;0,Y3,)</f>
        <v>0</v>
      </c>
      <c r="AA3" s="11">
        <f t="shared" ref="AA3:AA66" si="5">IF(Y3 &lt;=0,Y3,)*-1</f>
        <v>0</v>
      </c>
      <c r="AB3" s="11">
        <f>SUM($Z$3:Z3)</f>
        <v>0</v>
      </c>
      <c r="AC3" s="11">
        <f>SUM($AA$3:AA3)</f>
        <v>0</v>
      </c>
      <c r="AD3" s="11">
        <f>AC3*'KERS system '!$B$18</f>
        <v>0</v>
      </c>
      <c r="AE3" s="11">
        <f>AC3*'KERS system '!$B$19</f>
        <v>0</v>
      </c>
    </row>
    <row r="4" spans="1:31" x14ac:dyDescent="0.3">
      <c r="A4" s="26" t="s">
        <v>14</v>
      </c>
      <c r="B4" s="26" t="s">
        <v>68</v>
      </c>
      <c r="C4" s="27">
        <v>9.81</v>
      </c>
      <c r="D4" s="26" t="s">
        <v>15</v>
      </c>
      <c r="F4" s="13" t="s">
        <v>5</v>
      </c>
      <c r="G4" s="13">
        <v>1</v>
      </c>
      <c r="H4" s="13">
        <v>1</v>
      </c>
      <c r="J4" s="14">
        <v>0</v>
      </c>
      <c r="K4" s="14">
        <f t="shared" ref="K4:K67" si="6">J4*1000/3600</f>
        <v>0</v>
      </c>
      <c r="L4" s="15">
        <v>0</v>
      </c>
      <c r="N4" s="15">
        <f t="shared" si="0"/>
        <v>0</v>
      </c>
      <c r="O4" s="15">
        <f t="shared" si="1"/>
        <v>0</v>
      </c>
      <c r="P4" s="15">
        <f t="shared" si="2"/>
        <v>56.505600000000008</v>
      </c>
      <c r="Q4" s="15">
        <f t="shared" ref="Q4:Q67" si="7">N4+O4+P4</f>
        <v>56.505600000000008</v>
      </c>
      <c r="R4" s="15">
        <f t="shared" ref="R4:R67" si="8">IF(Q4 &gt;0,Q4,)</f>
        <v>56.505600000000008</v>
      </c>
      <c r="S4" s="15">
        <f t="shared" ref="S4:S67" si="9">IF(Q4 &lt;=0,Q4,)*-1</f>
        <v>0</v>
      </c>
      <c r="U4" s="15">
        <f t="shared" si="3"/>
        <v>0</v>
      </c>
      <c r="V4" s="15">
        <f t="shared" ref="V4:V67" si="10">IF(U4 &gt;0,U4,)</f>
        <v>0</v>
      </c>
      <c r="W4" s="15">
        <f t="shared" ref="W4:W67" si="11">IF(U4 &lt;=0,U4,)*-1</f>
        <v>0</v>
      </c>
      <c r="Y4" s="15">
        <f t="shared" si="4"/>
        <v>0</v>
      </c>
      <c r="Z4" s="15">
        <f t="shared" ref="Z4:Z67" si="12">IF(Y4 &gt;0,Y4,)</f>
        <v>0</v>
      </c>
      <c r="AA4" s="15">
        <f t="shared" si="5"/>
        <v>0</v>
      </c>
      <c r="AB4" s="15">
        <f>SUM($Z$3:Z4)</f>
        <v>0</v>
      </c>
      <c r="AC4" s="15">
        <f>SUM($AA$3:AA4)</f>
        <v>0</v>
      </c>
      <c r="AD4" s="15">
        <f>AC4*'KERS system '!$B$18</f>
        <v>0</v>
      </c>
      <c r="AE4" s="15">
        <f>AC4*'KERS system '!$B$19</f>
        <v>0</v>
      </c>
    </row>
    <row r="5" spans="1:31" x14ac:dyDescent="0.3">
      <c r="A5" s="47" t="s">
        <v>157</v>
      </c>
      <c r="B5" s="48"/>
      <c r="C5" s="48"/>
      <c r="D5" s="49"/>
      <c r="F5" s="9" t="s">
        <v>5</v>
      </c>
      <c r="G5" s="9">
        <v>2</v>
      </c>
      <c r="H5" s="9">
        <v>2</v>
      </c>
      <c r="J5" s="10">
        <v>0</v>
      </c>
      <c r="K5" s="10">
        <f t="shared" si="6"/>
        <v>0</v>
      </c>
      <c r="L5" s="11">
        <v>0</v>
      </c>
      <c r="N5" s="11">
        <f t="shared" si="0"/>
        <v>0</v>
      </c>
      <c r="O5" s="11">
        <f t="shared" si="1"/>
        <v>0</v>
      </c>
      <c r="P5" s="11">
        <f t="shared" si="2"/>
        <v>56.505600000000008</v>
      </c>
      <c r="Q5" s="11">
        <f t="shared" si="7"/>
        <v>56.505600000000008</v>
      </c>
      <c r="R5" s="11">
        <f t="shared" si="8"/>
        <v>56.505600000000008</v>
      </c>
      <c r="S5" s="11">
        <f t="shared" si="9"/>
        <v>0</v>
      </c>
      <c r="U5" s="11">
        <f t="shared" si="3"/>
        <v>0</v>
      </c>
      <c r="V5" s="11">
        <f t="shared" si="10"/>
        <v>0</v>
      </c>
      <c r="W5" s="11">
        <f t="shared" si="11"/>
        <v>0</v>
      </c>
      <c r="Y5" s="11">
        <f t="shared" si="4"/>
        <v>0</v>
      </c>
      <c r="Z5" s="11">
        <f t="shared" si="12"/>
        <v>0</v>
      </c>
      <c r="AA5" s="11">
        <f t="shared" si="5"/>
        <v>0</v>
      </c>
      <c r="AB5" s="11">
        <f>SUM($Z$3:Z5)</f>
        <v>0</v>
      </c>
      <c r="AC5" s="11">
        <f>SUM($AA$3:AA5)</f>
        <v>0</v>
      </c>
      <c r="AD5" s="11">
        <f>AC5*'KERS system '!$B$18</f>
        <v>0</v>
      </c>
      <c r="AE5" s="11">
        <f>AC5*'KERS system '!$B$19</f>
        <v>0</v>
      </c>
    </row>
    <row r="6" spans="1:31" x14ac:dyDescent="0.3">
      <c r="A6" s="24"/>
      <c r="B6" s="24" t="s">
        <v>139</v>
      </c>
      <c r="C6" s="25">
        <v>188</v>
      </c>
      <c r="D6" s="24" t="s">
        <v>10</v>
      </c>
      <c r="F6" s="13" t="s">
        <v>5</v>
      </c>
      <c r="G6" s="13">
        <v>3</v>
      </c>
      <c r="H6" s="13">
        <v>3</v>
      </c>
      <c r="J6" s="14">
        <v>0</v>
      </c>
      <c r="K6" s="14">
        <f t="shared" si="6"/>
        <v>0</v>
      </c>
      <c r="L6" s="15">
        <v>0</v>
      </c>
      <c r="N6" s="15">
        <f t="shared" si="0"/>
        <v>0</v>
      </c>
      <c r="O6" s="15">
        <f t="shared" si="1"/>
        <v>0</v>
      </c>
      <c r="P6" s="15">
        <f t="shared" si="2"/>
        <v>56.505600000000008</v>
      </c>
      <c r="Q6" s="15">
        <f t="shared" si="7"/>
        <v>56.505600000000008</v>
      </c>
      <c r="R6" s="15">
        <f t="shared" si="8"/>
        <v>56.505600000000008</v>
      </c>
      <c r="S6" s="15">
        <f t="shared" si="9"/>
        <v>0</v>
      </c>
      <c r="U6" s="15">
        <f t="shared" si="3"/>
        <v>0</v>
      </c>
      <c r="V6" s="15">
        <f t="shared" si="10"/>
        <v>0</v>
      </c>
      <c r="W6" s="15">
        <f t="shared" si="11"/>
        <v>0</v>
      </c>
      <c r="Y6" s="15">
        <f t="shared" si="4"/>
        <v>0</v>
      </c>
      <c r="Z6" s="15">
        <f t="shared" si="12"/>
        <v>0</v>
      </c>
      <c r="AA6" s="15">
        <f t="shared" si="5"/>
        <v>0</v>
      </c>
      <c r="AB6" s="15">
        <f>SUM($Z$3:Z6)</f>
        <v>0</v>
      </c>
      <c r="AC6" s="15">
        <f>SUM($AA$3:AA6)</f>
        <v>0</v>
      </c>
      <c r="AD6" s="15">
        <f>AC6*'KERS system '!$B$18</f>
        <v>0</v>
      </c>
      <c r="AE6" s="15">
        <f>AC6*'KERS system '!$B$19</f>
        <v>0</v>
      </c>
    </row>
    <row r="7" spans="1:31" x14ac:dyDescent="0.3">
      <c r="A7" s="26" t="s">
        <v>9</v>
      </c>
      <c r="B7" s="26" t="s">
        <v>69</v>
      </c>
      <c r="C7" s="27">
        <f>C6+75+25</f>
        <v>288</v>
      </c>
      <c r="D7" s="26" t="s">
        <v>10</v>
      </c>
      <c r="F7" s="9" t="s">
        <v>5</v>
      </c>
      <c r="G7" s="9">
        <v>4</v>
      </c>
      <c r="H7" s="9">
        <v>4</v>
      </c>
      <c r="J7" s="10">
        <v>0</v>
      </c>
      <c r="K7" s="10">
        <f t="shared" si="6"/>
        <v>0</v>
      </c>
      <c r="L7" s="11">
        <v>0</v>
      </c>
      <c r="N7" s="11">
        <f t="shared" si="0"/>
        <v>0</v>
      </c>
      <c r="O7" s="11">
        <f t="shared" si="1"/>
        <v>0</v>
      </c>
      <c r="P7" s="11">
        <f t="shared" si="2"/>
        <v>56.505600000000008</v>
      </c>
      <c r="Q7" s="11">
        <f t="shared" si="7"/>
        <v>56.505600000000008</v>
      </c>
      <c r="R7" s="11">
        <f t="shared" si="8"/>
        <v>56.505600000000008</v>
      </c>
      <c r="S7" s="11">
        <f t="shared" si="9"/>
        <v>0</v>
      </c>
      <c r="U7" s="11">
        <f t="shared" si="3"/>
        <v>0</v>
      </c>
      <c r="V7" s="11">
        <f t="shared" si="10"/>
        <v>0</v>
      </c>
      <c r="W7" s="11">
        <f t="shared" si="11"/>
        <v>0</v>
      </c>
      <c r="Y7" s="11">
        <f t="shared" si="4"/>
        <v>0</v>
      </c>
      <c r="Z7" s="11">
        <f t="shared" si="12"/>
        <v>0</v>
      </c>
      <c r="AA7" s="11">
        <f t="shared" si="5"/>
        <v>0</v>
      </c>
      <c r="AB7" s="11">
        <f>SUM($Z$3:Z7)</f>
        <v>0</v>
      </c>
      <c r="AC7" s="11">
        <f>SUM($AA$3:AA7)</f>
        <v>0</v>
      </c>
      <c r="AD7" s="11">
        <f>AC7*'KERS system '!$B$18</f>
        <v>0</v>
      </c>
      <c r="AE7" s="11">
        <f>AC7*'KERS system '!$B$19</f>
        <v>0</v>
      </c>
    </row>
    <row r="8" spans="1:31" x14ac:dyDescent="0.3">
      <c r="A8" s="24"/>
      <c r="B8" s="24" t="s">
        <v>70</v>
      </c>
      <c r="C8" s="25">
        <v>195</v>
      </c>
      <c r="D8" s="24" t="s">
        <v>11</v>
      </c>
      <c r="F8" s="13" t="s">
        <v>5</v>
      </c>
      <c r="G8" s="13">
        <v>5</v>
      </c>
      <c r="H8" s="13">
        <v>5</v>
      </c>
      <c r="J8" s="14">
        <v>0</v>
      </c>
      <c r="K8" s="14">
        <f t="shared" si="6"/>
        <v>0</v>
      </c>
      <c r="L8" s="15">
        <v>0</v>
      </c>
      <c r="N8" s="15">
        <f t="shared" si="0"/>
        <v>0</v>
      </c>
      <c r="O8" s="15">
        <f t="shared" si="1"/>
        <v>0</v>
      </c>
      <c r="P8" s="15">
        <f t="shared" si="2"/>
        <v>56.505600000000008</v>
      </c>
      <c r="Q8" s="15">
        <f t="shared" si="7"/>
        <v>56.505600000000008</v>
      </c>
      <c r="R8" s="15">
        <f t="shared" si="8"/>
        <v>56.505600000000008</v>
      </c>
      <c r="S8" s="15">
        <f t="shared" si="9"/>
        <v>0</v>
      </c>
      <c r="U8" s="15">
        <f t="shared" si="3"/>
        <v>0</v>
      </c>
      <c r="V8" s="15">
        <f t="shared" si="10"/>
        <v>0</v>
      </c>
      <c r="W8" s="15">
        <f t="shared" si="11"/>
        <v>0</v>
      </c>
      <c r="Y8" s="15">
        <f t="shared" si="4"/>
        <v>0</v>
      </c>
      <c r="Z8" s="15">
        <f t="shared" si="12"/>
        <v>0</v>
      </c>
      <c r="AA8" s="15">
        <f t="shared" si="5"/>
        <v>0</v>
      </c>
      <c r="AB8" s="15">
        <f>SUM($Z$3:Z8)</f>
        <v>0</v>
      </c>
      <c r="AC8" s="15">
        <f>SUM($AA$3:AA8)</f>
        <v>0</v>
      </c>
      <c r="AD8" s="15">
        <f>AC8*'KERS system '!$B$18</f>
        <v>0</v>
      </c>
      <c r="AE8" s="15">
        <f>AC8*'KERS system '!$B$19</f>
        <v>0</v>
      </c>
    </row>
    <row r="9" spans="1:31" x14ac:dyDescent="0.3">
      <c r="A9" s="26"/>
      <c r="B9" s="26" t="s">
        <v>70</v>
      </c>
      <c r="C9" s="27">
        <v>143</v>
      </c>
      <c r="D9" s="26" t="s">
        <v>12</v>
      </c>
      <c r="F9" s="9" t="s">
        <v>5</v>
      </c>
      <c r="G9" s="9">
        <v>6</v>
      </c>
      <c r="H9" s="9">
        <v>6</v>
      </c>
      <c r="J9" s="10">
        <v>0</v>
      </c>
      <c r="K9" s="10">
        <f t="shared" si="6"/>
        <v>0</v>
      </c>
      <c r="L9" s="11">
        <v>0</v>
      </c>
      <c r="N9" s="11">
        <f t="shared" si="0"/>
        <v>0</v>
      </c>
      <c r="O9" s="11">
        <f t="shared" si="1"/>
        <v>0</v>
      </c>
      <c r="P9" s="11">
        <f t="shared" si="2"/>
        <v>56.505600000000008</v>
      </c>
      <c r="Q9" s="11">
        <f t="shared" si="7"/>
        <v>56.505600000000008</v>
      </c>
      <c r="R9" s="11">
        <f t="shared" si="8"/>
        <v>56.505600000000008</v>
      </c>
      <c r="S9" s="11">
        <f t="shared" si="9"/>
        <v>0</v>
      </c>
      <c r="U9" s="11">
        <f t="shared" si="3"/>
        <v>0</v>
      </c>
      <c r="V9" s="11">
        <f t="shared" si="10"/>
        <v>0</v>
      </c>
      <c r="W9" s="11">
        <f t="shared" si="11"/>
        <v>0</v>
      </c>
      <c r="Y9" s="11">
        <f t="shared" si="4"/>
        <v>0</v>
      </c>
      <c r="Z9" s="11">
        <f t="shared" si="12"/>
        <v>0</v>
      </c>
      <c r="AA9" s="11">
        <f t="shared" si="5"/>
        <v>0</v>
      </c>
      <c r="AB9" s="11">
        <f>SUM($Z$3:Z9)</f>
        <v>0</v>
      </c>
      <c r="AC9" s="11">
        <f>SUM($AA$3:AA9)</f>
        <v>0</v>
      </c>
      <c r="AD9" s="11">
        <f>AC9*'KERS system '!$B$18</f>
        <v>0</v>
      </c>
      <c r="AE9" s="11">
        <f>AC9*'KERS system '!$B$19</f>
        <v>0</v>
      </c>
    </row>
    <row r="10" spans="1:31" x14ac:dyDescent="0.3">
      <c r="A10" s="24"/>
      <c r="B10" s="24" t="s">
        <v>71</v>
      </c>
      <c r="C10" s="25">
        <v>41.1</v>
      </c>
      <c r="D10" s="24" t="s">
        <v>31</v>
      </c>
      <c r="F10" s="13" t="s">
        <v>5</v>
      </c>
      <c r="G10" s="13">
        <v>7</v>
      </c>
      <c r="H10" s="13">
        <v>7</v>
      </c>
      <c r="J10" s="14">
        <v>0</v>
      </c>
      <c r="K10" s="14">
        <f t="shared" si="6"/>
        <v>0</v>
      </c>
      <c r="L10" s="15">
        <v>0</v>
      </c>
      <c r="N10" s="15">
        <f t="shared" si="0"/>
        <v>0</v>
      </c>
      <c r="O10" s="15">
        <f t="shared" si="1"/>
        <v>0</v>
      </c>
      <c r="P10" s="15">
        <f t="shared" si="2"/>
        <v>56.505600000000008</v>
      </c>
      <c r="Q10" s="15">
        <f t="shared" si="7"/>
        <v>56.505600000000008</v>
      </c>
      <c r="R10" s="15">
        <f t="shared" si="8"/>
        <v>56.505600000000008</v>
      </c>
      <c r="S10" s="15">
        <f t="shared" si="9"/>
        <v>0</v>
      </c>
      <c r="U10" s="15">
        <f t="shared" si="3"/>
        <v>0</v>
      </c>
      <c r="V10" s="15">
        <f t="shared" si="10"/>
        <v>0</v>
      </c>
      <c r="W10" s="15">
        <f t="shared" si="11"/>
        <v>0</v>
      </c>
      <c r="Y10" s="15">
        <f t="shared" si="4"/>
        <v>0</v>
      </c>
      <c r="Z10" s="15">
        <f t="shared" si="12"/>
        <v>0</v>
      </c>
      <c r="AA10" s="15">
        <f t="shared" si="5"/>
        <v>0</v>
      </c>
      <c r="AB10" s="15">
        <f>SUM($Z$3:Z10)</f>
        <v>0</v>
      </c>
      <c r="AC10" s="15">
        <f>SUM($AA$3:AA10)</f>
        <v>0</v>
      </c>
      <c r="AD10" s="15">
        <f>AC10*'KERS system '!$B$18</f>
        <v>0</v>
      </c>
      <c r="AE10" s="15">
        <f>AC10*'KERS system '!$B$19</f>
        <v>0</v>
      </c>
    </row>
    <row r="11" spans="1:31" x14ac:dyDescent="0.3">
      <c r="A11" s="26"/>
      <c r="B11" s="26" t="s">
        <v>72</v>
      </c>
      <c r="C11" s="27">
        <f>(C9/C6)*1000</f>
        <v>760.63829787234033</v>
      </c>
      <c r="D11" s="26" t="s">
        <v>66</v>
      </c>
      <c r="F11" s="9" t="s">
        <v>5</v>
      </c>
      <c r="G11" s="9">
        <v>8</v>
      </c>
      <c r="H11" s="9">
        <v>8</v>
      </c>
      <c r="J11" s="10">
        <v>0</v>
      </c>
      <c r="K11" s="10">
        <f t="shared" si="6"/>
        <v>0</v>
      </c>
      <c r="L11" s="11">
        <v>0</v>
      </c>
      <c r="N11" s="11">
        <f t="shared" si="0"/>
        <v>0</v>
      </c>
      <c r="O11" s="11">
        <f t="shared" si="1"/>
        <v>0</v>
      </c>
      <c r="P11" s="11">
        <f t="shared" si="2"/>
        <v>56.505600000000008</v>
      </c>
      <c r="Q11" s="11">
        <f t="shared" si="7"/>
        <v>56.505600000000008</v>
      </c>
      <c r="R11" s="11">
        <f t="shared" si="8"/>
        <v>56.505600000000008</v>
      </c>
      <c r="S11" s="11">
        <f t="shared" si="9"/>
        <v>0</v>
      </c>
      <c r="U11" s="11">
        <f t="shared" si="3"/>
        <v>0</v>
      </c>
      <c r="V11" s="11">
        <f t="shared" si="10"/>
        <v>0</v>
      </c>
      <c r="W11" s="11">
        <f t="shared" si="11"/>
        <v>0</v>
      </c>
      <c r="Y11" s="11">
        <f t="shared" si="4"/>
        <v>0</v>
      </c>
      <c r="Z11" s="11">
        <f t="shared" si="12"/>
        <v>0</v>
      </c>
      <c r="AA11" s="11">
        <f t="shared" si="5"/>
        <v>0</v>
      </c>
      <c r="AB11" s="11">
        <f>SUM($Z$3:Z11)</f>
        <v>0</v>
      </c>
      <c r="AC11" s="11">
        <f>SUM($AA$3:AA11)</f>
        <v>0</v>
      </c>
      <c r="AD11" s="11">
        <f>AC11*'KERS system '!$B$18</f>
        <v>0</v>
      </c>
      <c r="AE11" s="11">
        <f>AC11*'KERS system '!$B$19</f>
        <v>0</v>
      </c>
    </row>
    <row r="12" spans="1:31" ht="14.4" customHeight="1" x14ac:dyDescent="0.3">
      <c r="A12" s="24"/>
      <c r="B12" s="24" t="s">
        <v>135</v>
      </c>
      <c r="C12" s="25">
        <v>185</v>
      </c>
      <c r="D12" s="24" t="s">
        <v>136</v>
      </c>
      <c r="F12" s="13" t="s">
        <v>5</v>
      </c>
      <c r="G12" s="13">
        <v>9</v>
      </c>
      <c r="H12" s="13">
        <v>9</v>
      </c>
      <c r="J12" s="14">
        <v>0</v>
      </c>
      <c r="K12" s="14">
        <f t="shared" si="6"/>
        <v>0</v>
      </c>
      <c r="L12" s="15">
        <v>0</v>
      </c>
      <c r="N12" s="15">
        <f t="shared" si="0"/>
        <v>0</v>
      </c>
      <c r="O12" s="15">
        <f t="shared" si="1"/>
        <v>0</v>
      </c>
      <c r="P12" s="15">
        <f t="shared" si="2"/>
        <v>56.505600000000008</v>
      </c>
      <c r="Q12" s="15">
        <f t="shared" si="7"/>
        <v>56.505600000000008</v>
      </c>
      <c r="R12" s="15">
        <f t="shared" si="8"/>
        <v>56.505600000000008</v>
      </c>
      <c r="S12" s="15">
        <f t="shared" si="9"/>
        <v>0</v>
      </c>
      <c r="U12" s="15">
        <f t="shared" si="3"/>
        <v>0</v>
      </c>
      <c r="V12" s="15">
        <f t="shared" si="10"/>
        <v>0</v>
      </c>
      <c r="W12" s="15">
        <f t="shared" si="11"/>
        <v>0</v>
      </c>
      <c r="Y12" s="15">
        <f t="shared" si="4"/>
        <v>0</v>
      </c>
      <c r="Z12" s="15">
        <f t="shared" si="12"/>
        <v>0</v>
      </c>
      <c r="AA12" s="15">
        <f t="shared" si="5"/>
        <v>0</v>
      </c>
      <c r="AB12" s="15">
        <f>SUM($Z$3:Z12)</f>
        <v>0</v>
      </c>
      <c r="AC12" s="15">
        <f>SUM($AA$3:AA12)</f>
        <v>0</v>
      </c>
      <c r="AD12" s="15">
        <f>AC12*'KERS system '!$B$18</f>
        <v>0</v>
      </c>
      <c r="AE12" s="15">
        <f>AC12*'KERS system '!$B$19</f>
        <v>0</v>
      </c>
    </row>
    <row r="13" spans="1:31" x14ac:dyDescent="0.3">
      <c r="A13" s="26" t="s">
        <v>138</v>
      </c>
      <c r="B13" s="26" t="s">
        <v>135</v>
      </c>
      <c r="C13" s="27">
        <v>82.7</v>
      </c>
      <c r="D13" s="26" t="s">
        <v>137</v>
      </c>
      <c r="F13" s="9" t="s">
        <v>5</v>
      </c>
      <c r="G13" s="9">
        <v>10</v>
      </c>
      <c r="H13" s="9">
        <v>10</v>
      </c>
      <c r="J13" s="10">
        <v>0</v>
      </c>
      <c r="K13" s="10">
        <f t="shared" si="6"/>
        <v>0</v>
      </c>
      <c r="L13" s="11">
        <v>0</v>
      </c>
      <c r="N13" s="11">
        <f t="shared" si="0"/>
        <v>0</v>
      </c>
      <c r="O13" s="11">
        <f t="shared" si="1"/>
        <v>0</v>
      </c>
      <c r="P13" s="11">
        <f t="shared" si="2"/>
        <v>56.505600000000008</v>
      </c>
      <c r="Q13" s="11">
        <f t="shared" si="7"/>
        <v>56.505600000000008</v>
      </c>
      <c r="R13" s="11">
        <f t="shared" si="8"/>
        <v>56.505600000000008</v>
      </c>
      <c r="S13" s="11">
        <f t="shared" si="9"/>
        <v>0</v>
      </c>
      <c r="U13" s="11">
        <f t="shared" si="3"/>
        <v>0</v>
      </c>
      <c r="V13" s="11">
        <f t="shared" si="10"/>
        <v>0</v>
      </c>
      <c r="W13" s="11">
        <f t="shared" si="11"/>
        <v>0</v>
      </c>
      <c r="Y13" s="11">
        <f t="shared" si="4"/>
        <v>0</v>
      </c>
      <c r="Z13" s="11">
        <f t="shared" si="12"/>
        <v>0</v>
      </c>
      <c r="AA13" s="11">
        <f t="shared" si="5"/>
        <v>0</v>
      </c>
      <c r="AB13" s="11">
        <f>SUM($Z$3:Z13)</f>
        <v>0</v>
      </c>
      <c r="AC13" s="11">
        <f>SUM($AA$3:AA13)</f>
        <v>0</v>
      </c>
      <c r="AD13" s="11">
        <f>AC13*'KERS system '!$B$18</f>
        <v>0</v>
      </c>
      <c r="AE13" s="11">
        <f>AC13*'KERS system '!$B$19</f>
        <v>0</v>
      </c>
    </row>
    <row r="14" spans="1:31" x14ac:dyDescent="0.3">
      <c r="A14" s="24" t="s">
        <v>18</v>
      </c>
      <c r="B14" s="24" t="s">
        <v>73</v>
      </c>
      <c r="C14" s="25">
        <v>0.48</v>
      </c>
      <c r="D14" s="24" t="s">
        <v>17</v>
      </c>
      <c r="F14" s="13" t="s">
        <v>5</v>
      </c>
      <c r="G14" s="13">
        <v>11</v>
      </c>
      <c r="H14" s="13">
        <v>11</v>
      </c>
      <c r="J14" s="14">
        <v>0</v>
      </c>
      <c r="K14" s="14">
        <f t="shared" si="6"/>
        <v>0</v>
      </c>
      <c r="L14" s="15">
        <v>2.777777777777778E-2</v>
      </c>
      <c r="N14" s="15">
        <f t="shared" si="0"/>
        <v>8</v>
      </c>
      <c r="O14" s="15">
        <f t="shared" si="1"/>
        <v>0</v>
      </c>
      <c r="P14" s="15">
        <f t="shared" si="2"/>
        <v>56.505600000000008</v>
      </c>
      <c r="Q14" s="15">
        <f t="shared" si="7"/>
        <v>64.505600000000015</v>
      </c>
      <c r="R14" s="15">
        <f t="shared" si="8"/>
        <v>64.505600000000015</v>
      </c>
      <c r="S14" s="15">
        <f t="shared" si="9"/>
        <v>0</v>
      </c>
      <c r="U14" s="15">
        <f t="shared" si="3"/>
        <v>0</v>
      </c>
      <c r="V14" s="15">
        <f t="shared" si="10"/>
        <v>0</v>
      </c>
      <c r="W14" s="15">
        <f t="shared" si="11"/>
        <v>0</v>
      </c>
      <c r="Y14" s="15">
        <f t="shared" si="4"/>
        <v>3.5402778586294636E-3</v>
      </c>
      <c r="Z14" s="15">
        <f t="shared" si="12"/>
        <v>3.5402778586294636E-3</v>
      </c>
      <c r="AA14" s="15">
        <f t="shared" si="5"/>
        <v>0</v>
      </c>
      <c r="AB14" s="15">
        <f>SUM($Z$3:Z14)</f>
        <v>3.5402778586294636E-3</v>
      </c>
      <c r="AC14" s="15">
        <f>SUM($AA$3:AA14)</f>
        <v>0</v>
      </c>
      <c r="AD14" s="15">
        <f>AC14*'KERS system '!$B$18</f>
        <v>0</v>
      </c>
      <c r="AE14" s="15">
        <f>AC14*'KERS system '!$B$19</f>
        <v>0</v>
      </c>
    </row>
    <row r="15" spans="1:31" x14ac:dyDescent="0.3">
      <c r="A15" s="26" t="s">
        <v>26</v>
      </c>
      <c r="B15" s="26" t="s">
        <v>74</v>
      </c>
      <c r="C15" s="27">
        <f>C7*C4*C18</f>
        <v>56.505600000000008</v>
      </c>
      <c r="D15" s="26" t="s">
        <v>19</v>
      </c>
      <c r="F15" s="9" t="s">
        <v>5</v>
      </c>
      <c r="G15" s="9">
        <v>12</v>
      </c>
      <c r="H15" s="9">
        <v>12</v>
      </c>
      <c r="J15" s="10">
        <v>0.2</v>
      </c>
      <c r="K15" s="10">
        <f t="shared" si="6"/>
        <v>5.5555555555555552E-2</v>
      </c>
      <c r="L15" s="11">
        <v>0.2361111111111111</v>
      </c>
      <c r="N15" s="11">
        <f t="shared" si="0"/>
        <v>68</v>
      </c>
      <c r="O15" s="11">
        <f t="shared" si="1"/>
        <v>6.8291066067979625E-4</v>
      </c>
      <c r="P15" s="11">
        <f t="shared" si="2"/>
        <v>56.505600000000008</v>
      </c>
      <c r="Q15" s="11">
        <f t="shared" si="7"/>
        <v>124.5062829106607</v>
      </c>
      <c r="R15" s="11">
        <f t="shared" si="8"/>
        <v>124.5062829106607</v>
      </c>
      <c r="S15" s="11">
        <f t="shared" si="9"/>
        <v>0</v>
      </c>
      <c r="U15" s="11">
        <f t="shared" si="3"/>
        <v>7.0805557172589273E-3</v>
      </c>
      <c r="V15" s="11">
        <f t="shared" si="10"/>
        <v>7.0805557172589273E-3</v>
      </c>
      <c r="W15" s="11">
        <f t="shared" si="11"/>
        <v>0</v>
      </c>
      <c r="Y15" s="11">
        <f t="shared" si="4"/>
        <v>6.8130658761670862E-2</v>
      </c>
      <c r="Z15" s="11">
        <f t="shared" si="12"/>
        <v>6.8130658761670862E-2</v>
      </c>
      <c r="AA15" s="11">
        <f t="shared" si="5"/>
        <v>0</v>
      </c>
      <c r="AB15" s="11">
        <f>SUM($Z$3:Z15)</f>
        <v>7.167093662030033E-2</v>
      </c>
      <c r="AC15" s="11">
        <f>SUM($AA$3:AA15)</f>
        <v>0</v>
      </c>
      <c r="AD15" s="11">
        <f>AC15*'KERS system '!$B$18</f>
        <v>0</v>
      </c>
      <c r="AE15" s="11">
        <f>AC15*'KERS system '!$B$19</f>
        <v>0</v>
      </c>
    </row>
    <row r="16" spans="1:31" x14ac:dyDescent="0.3">
      <c r="A16" s="24" t="s">
        <v>52</v>
      </c>
      <c r="B16" s="24" t="s">
        <v>75</v>
      </c>
      <c r="C16" s="25">
        <f>C28-C35</f>
        <v>225.15949644225503</v>
      </c>
      <c r="D16" s="24" t="s">
        <v>19</v>
      </c>
      <c r="F16" s="13" t="s">
        <v>5</v>
      </c>
      <c r="G16" s="13">
        <v>13</v>
      </c>
      <c r="H16" s="13">
        <v>13</v>
      </c>
      <c r="J16" s="14">
        <v>1.7</v>
      </c>
      <c r="K16" s="14">
        <f t="shared" si="6"/>
        <v>0.47222222222222221</v>
      </c>
      <c r="L16" s="15">
        <v>0.72222222222222221</v>
      </c>
      <c r="N16" s="15">
        <f t="shared" si="0"/>
        <v>208</v>
      </c>
      <c r="O16" s="15">
        <f t="shared" si="1"/>
        <v>4.9340295234115282E-2</v>
      </c>
      <c r="P16" s="15">
        <f t="shared" si="2"/>
        <v>56.505600000000008</v>
      </c>
      <c r="Q16" s="15">
        <f t="shared" si="7"/>
        <v>264.55494029523413</v>
      </c>
      <c r="R16" s="15">
        <f t="shared" si="8"/>
        <v>264.55494029523413</v>
      </c>
      <c r="S16" s="15">
        <f t="shared" si="9"/>
        <v>0</v>
      </c>
      <c r="U16" s="15">
        <f t="shared" si="3"/>
        <v>0.12918076180608279</v>
      </c>
      <c r="V16" s="15">
        <f t="shared" si="10"/>
        <v>0.12918076180608279</v>
      </c>
      <c r="W16" s="15">
        <f t="shared" si="11"/>
        <v>0</v>
      </c>
      <c r="Y16" s="15">
        <f t="shared" si="4"/>
        <v>0.36399230230676816</v>
      </c>
      <c r="Z16" s="15">
        <f t="shared" si="12"/>
        <v>0.36399230230676816</v>
      </c>
      <c r="AA16" s="15">
        <f t="shared" si="5"/>
        <v>0</v>
      </c>
      <c r="AB16" s="15">
        <f>SUM($Z$3:Z16)</f>
        <v>0.43566323892706849</v>
      </c>
      <c r="AC16" s="15">
        <f>SUM($AA$3:AA16)</f>
        <v>0</v>
      </c>
      <c r="AD16" s="15">
        <f>AC16*'KERS system '!$B$18</f>
        <v>0</v>
      </c>
      <c r="AE16" s="15">
        <f>AC16*'KERS system '!$B$19</f>
        <v>0</v>
      </c>
    </row>
    <row r="17" spans="1:31" ht="15" customHeight="1" x14ac:dyDescent="0.3">
      <c r="A17" s="26" t="s">
        <v>16</v>
      </c>
      <c r="B17" s="26" t="s">
        <v>76</v>
      </c>
      <c r="C17" s="27">
        <f>(2*C16)/(C3*C14*C27^2)</f>
        <v>0.75259542197365303</v>
      </c>
      <c r="D17" s="26" t="s">
        <v>21</v>
      </c>
      <c r="F17" s="9" t="s">
        <v>5</v>
      </c>
      <c r="G17" s="9">
        <v>14</v>
      </c>
      <c r="H17" s="9">
        <v>14</v>
      </c>
      <c r="J17" s="10">
        <v>5.4</v>
      </c>
      <c r="K17" s="10">
        <f t="shared" si="6"/>
        <v>1.5</v>
      </c>
      <c r="L17" s="11">
        <v>1.1388888888888891</v>
      </c>
      <c r="N17" s="11">
        <f t="shared" si="0"/>
        <v>328.00000000000006</v>
      </c>
      <c r="O17" s="11">
        <f t="shared" si="1"/>
        <v>0.49784187163557153</v>
      </c>
      <c r="P17" s="11">
        <f t="shared" si="2"/>
        <v>56.505600000000008</v>
      </c>
      <c r="Q17" s="11">
        <f t="shared" si="7"/>
        <v>385.00344187163563</v>
      </c>
      <c r="R17" s="11">
        <f t="shared" si="8"/>
        <v>385.00344187163563</v>
      </c>
      <c r="S17" s="11">
        <f t="shared" si="9"/>
        <v>0</v>
      </c>
      <c r="U17" s="11">
        <f t="shared" si="3"/>
        <v>0.59880384280745358</v>
      </c>
      <c r="V17" s="11">
        <f t="shared" si="10"/>
        <v>0.59880384280745358</v>
      </c>
      <c r="W17" s="11">
        <f t="shared" si="11"/>
        <v>0</v>
      </c>
      <c r="Y17" s="11">
        <f t="shared" si="4"/>
        <v>0.82123122644243152</v>
      </c>
      <c r="Z17" s="11">
        <f t="shared" si="12"/>
        <v>0.82123122644243152</v>
      </c>
      <c r="AA17" s="11">
        <f t="shared" si="5"/>
        <v>0</v>
      </c>
      <c r="AB17" s="11">
        <f>SUM($Z$3:Z17)</f>
        <v>1.2568944653695</v>
      </c>
      <c r="AC17" s="11">
        <f>SUM($AA$3:AA17)</f>
        <v>0</v>
      </c>
      <c r="AD17" s="11">
        <f>AC17*'KERS system '!$B$18</f>
        <v>0</v>
      </c>
      <c r="AE17" s="11">
        <f>AC17*'KERS system '!$B$19</f>
        <v>0</v>
      </c>
    </row>
    <row r="18" spans="1:31" x14ac:dyDescent="0.3">
      <c r="A18" s="24" t="s">
        <v>53</v>
      </c>
      <c r="B18" s="24" t="s">
        <v>140</v>
      </c>
      <c r="C18" s="25">
        <v>0.02</v>
      </c>
      <c r="D18" s="24" t="s">
        <v>21</v>
      </c>
      <c r="F18" s="13" t="s">
        <v>5</v>
      </c>
      <c r="G18" s="13">
        <v>15</v>
      </c>
      <c r="H18" s="13">
        <v>15</v>
      </c>
      <c r="J18" s="14">
        <v>9.9</v>
      </c>
      <c r="K18" s="14">
        <f t="shared" si="6"/>
        <v>2.75</v>
      </c>
      <c r="L18" s="15">
        <v>1.0694444444444444</v>
      </c>
      <c r="N18" s="15">
        <f t="shared" si="0"/>
        <v>308</v>
      </c>
      <c r="O18" s="15">
        <f t="shared" si="1"/>
        <v>1.673301846330671</v>
      </c>
      <c r="P18" s="15">
        <f t="shared" si="2"/>
        <v>56.505600000000008</v>
      </c>
      <c r="Q18" s="15">
        <f t="shared" si="7"/>
        <v>366.17890184633069</v>
      </c>
      <c r="R18" s="15">
        <f t="shared" si="8"/>
        <v>366.17890184633069</v>
      </c>
      <c r="S18" s="15">
        <f t="shared" si="9"/>
        <v>0</v>
      </c>
      <c r="U18" s="15">
        <f t="shared" si="3"/>
        <v>1.0436586100774095</v>
      </c>
      <c r="V18" s="15">
        <f t="shared" si="10"/>
        <v>1.0436586100774095</v>
      </c>
      <c r="W18" s="15">
        <f t="shared" si="11"/>
        <v>0</v>
      </c>
      <c r="Y18" s="15">
        <f t="shared" si="4"/>
        <v>1.1614671123653655</v>
      </c>
      <c r="Z18" s="15">
        <f t="shared" si="12"/>
        <v>1.1614671123653655</v>
      </c>
      <c r="AA18" s="15">
        <f t="shared" si="5"/>
        <v>0</v>
      </c>
      <c r="AB18" s="15">
        <f>SUM($Z$3:Z18)</f>
        <v>2.4183615777348653</v>
      </c>
      <c r="AC18" s="15">
        <f>SUM($AA$3:AA18)</f>
        <v>0</v>
      </c>
      <c r="AD18" s="15">
        <f>AC18*'KERS system '!$B$18</f>
        <v>0</v>
      </c>
      <c r="AE18" s="15">
        <f>AC18*'KERS system '!$B$19</f>
        <v>0</v>
      </c>
    </row>
    <row r="19" spans="1:31" x14ac:dyDescent="0.3">
      <c r="A19" s="26" t="s">
        <v>22</v>
      </c>
      <c r="B19" s="26" t="s">
        <v>77</v>
      </c>
      <c r="C19" s="27">
        <f>C20*C21^2</f>
        <v>1.0432900000000001</v>
      </c>
      <c r="D19" s="26" t="s">
        <v>21</v>
      </c>
      <c r="F19" s="9" t="s">
        <v>5</v>
      </c>
      <c r="G19" s="9">
        <v>16</v>
      </c>
      <c r="H19" s="9">
        <v>16</v>
      </c>
      <c r="J19" s="10">
        <v>13.1</v>
      </c>
      <c r="K19" s="10">
        <f t="shared" si="6"/>
        <v>3.6388888888888888</v>
      </c>
      <c r="L19" s="11">
        <v>0.97222222222222199</v>
      </c>
      <c r="N19" s="11">
        <f t="shared" si="0"/>
        <v>279.99999999999994</v>
      </c>
      <c r="O19" s="11">
        <f t="shared" si="1"/>
        <v>2.9298574619814963</v>
      </c>
      <c r="P19" s="11">
        <f t="shared" si="2"/>
        <v>56.505600000000008</v>
      </c>
      <c r="Q19" s="11">
        <f t="shared" si="7"/>
        <v>339.43545746198146</v>
      </c>
      <c r="R19" s="11">
        <f t="shared" si="8"/>
        <v>339.43545746198146</v>
      </c>
      <c r="S19" s="11">
        <f t="shared" si="9"/>
        <v>0</v>
      </c>
      <c r="U19" s="11">
        <f t="shared" si="3"/>
        <v>1.2792756146533215</v>
      </c>
      <c r="V19" s="11">
        <f t="shared" si="10"/>
        <v>1.2792756146533215</v>
      </c>
      <c r="W19" s="11">
        <f t="shared" si="11"/>
        <v>0</v>
      </c>
      <c r="Y19" s="11">
        <f t="shared" si="4"/>
        <v>1.6261131360876511</v>
      </c>
      <c r="Z19" s="11">
        <f t="shared" si="12"/>
        <v>1.6261131360876511</v>
      </c>
      <c r="AA19" s="11">
        <f t="shared" si="5"/>
        <v>0</v>
      </c>
      <c r="AB19" s="11">
        <f>SUM($Z$3:Z19)</f>
        <v>4.0444747138225168</v>
      </c>
      <c r="AC19" s="11">
        <f>SUM($AA$3:AA19)</f>
        <v>0</v>
      </c>
      <c r="AD19" s="11">
        <f>AC19*'KERS system '!$B$18</f>
        <v>0</v>
      </c>
      <c r="AE19" s="11">
        <f>AC19*'KERS system '!$B$19</f>
        <v>0</v>
      </c>
    </row>
    <row r="20" spans="1:31" x14ac:dyDescent="0.3">
      <c r="A20" s="24"/>
      <c r="B20" s="24" t="s">
        <v>78</v>
      </c>
      <c r="C20" s="25">
        <v>10</v>
      </c>
      <c r="D20" s="24" t="s">
        <v>10</v>
      </c>
      <c r="F20" s="13" t="s">
        <v>5</v>
      </c>
      <c r="G20" s="13">
        <v>17</v>
      </c>
      <c r="H20" s="13">
        <v>17</v>
      </c>
      <c r="J20" s="14">
        <v>16.899999999999999</v>
      </c>
      <c r="K20" s="14">
        <f t="shared" si="6"/>
        <v>4.6944444444444446</v>
      </c>
      <c r="L20" s="15">
        <v>1.1944444444444444</v>
      </c>
      <c r="N20" s="15">
        <f t="shared" si="0"/>
        <v>344</v>
      </c>
      <c r="O20" s="15">
        <f t="shared" si="1"/>
        <v>4.8761528449189164</v>
      </c>
      <c r="P20" s="15">
        <f t="shared" si="2"/>
        <v>56.505600000000008</v>
      </c>
      <c r="Q20" s="15">
        <f t="shared" si="7"/>
        <v>405.38175284491894</v>
      </c>
      <c r="R20" s="15">
        <f t="shared" si="8"/>
        <v>405.38175284491894</v>
      </c>
      <c r="S20" s="15">
        <f t="shared" si="9"/>
        <v>0</v>
      </c>
      <c r="U20" s="15">
        <f t="shared" si="3"/>
        <v>1.9729506575219808</v>
      </c>
      <c r="V20" s="15">
        <f t="shared" si="10"/>
        <v>1.9729506575219808</v>
      </c>
      <c r="W20" s="15">
        <f t="shared" si="11"/>
        <v>0</v>
      </c>
      <c r="Y20" s="15">
        <f t="shared" si="4"/>
        <v>2.3255538626563483</v>
      </c>
      <c r="Z20" s="15">
        <f t="shared" si="12"/>
        <v>2.3255538626563483</v>
      </c>
      <c r="AA20" s="15">
        <f t="shared" si="5"/>
        <v>0</v>
      </c>
      <c r="AB20" s="15">
        <f>SUM($Z$3:Z20)</f>
        <v>6.3700285764788651</v>
      </c>
      <c r="AC20" s="15">
        <f>SUM($AA$3:AA20)</f>
        <v>0</v>
      </c>
      <c r="AD20" s="15">
        <f>AC20*'KERS system '!$B$18</f>
        <v>0</v>
      </c>
      <c r="AE20" s="15">
        <f>AC20*'KERS system '!$B$19</f>
        <v>0</v>
      </c>
    </row>
    <row r="21" spans="1:31" x14ac:dyDescent="0.3">
      <c r="A21" s="26"/>
      <c r="B21" s="26" t="s">
        <v>79</v>
      </c>
      <c r="C21" s="27">
        <v>0.32300000000000001</v>
      </c>
      <c r="D21" s="26" t="s">
        <v>20</v>
      </c>
      <c r="F21" s="9" t="s">
        <v>5</v>
      </c>
      <c r="G21" s="9">
        <v>18</v>
      </c>
      <c r="H21" s="9">
        <v>18</v>
      </c>
      <c r="J21" s="10">
        <v>21.7</v>
      </c>
      <c r="K21" s="10">
        <f t="shared" si="6"/>
        <v>6.0277777777777777</v>
      </c>
      <c r="L21" s="11">
        <v>1.2638888888888891</v>
      </c>
      <c r="N21" s="11">
        <f t="shared" si="0"/>
        <v>364.00000000000006</v>
      </c>
      <c r="O21" s="11">
        <f t="shared" si="1"/>
        <v>8.0393950251877317</v>
      </c>
      <c r="P21" s="11">
        <f t="shared" si="2"/>
        <v>56.505600000000008</v>
      </c>
      <c r="Q21" s="11">
        <f t="shared" si="7"/>
        <v>428.5449950251878</v>
      </c>
      <c r="R21" s="11">
        <f t="shared" si="8"/>
        <v>428.5449950251878</v>
      </c>
      <c r="S21" s="11">
        <f t="shared" si="9"/>
        <v>0</v>
      </c>
      <c r="U21" s="11">
        <f t="shared" si="3"/>
        <v>2.6781570677907154</v>
      </c>
      <c r="V21" s="11">
        <f t="shared" si="10"/>
        <v>2.6781570677907154</v>
      </c>
      <c r="W21" s="11">
        <f t="shared" si="11"/>
        <v>0</v>
      </c>
      <c r="Y21" s="11">
        <f t="shared" si="4"/>
        <v>2.4588482317151774</v>
      </c>
      <c r="Z21" s="11">
        <f t="shared" si="12"/>
        <v>2.4588482317151774</v>
      </c>
      <c r="AA21" s="11">
        <f t="shared" si="5"/>
        <v>0</v>
      </c>
      <c r="AB21" s="11">
        <f>SUM($Z$3:Z21)</f>
        <v>8.8288768081940425</v>
      </c>
      <c r="AC21" s="11">
        <f>SUM($AA$3:AA21)</f>
        <v>0</v>
      </c>
      <c r="AD21" s="11">
        <f>AC21*'KERS system '!$B$18</f>
        <v>0</v>
      </c>
      <c r="AE21" s="11">
        <f>AC21*'KERS system '!$B$19</f>
        <v>0</v>
      </c>
    </row>
    <row r="22" spans="1:31" x14ac:dyDescent="0.3">
      <c r="A22" s="47" t="s">
        <v>99</v>
      </c>
      <c r="B22" s="48"/>
      <c r="C22" s="48"/>
      <c r="D22" s="49"/>
      <c r="F22" s="13" t="s">
        <v>5</v>
      </c>
      <c r="G22" s="13">
        <v>19</v>
      </c>
      <c r="H22" s="13">
        <v>19</v>
      </c>
      <c r="J22" s="14">
        <v>26</v>
      </c>
      <c r="K22" s="14">
        <f t="shared" si="6"/>
        <v>7.2222222222222223</v>
      </c>
      <c r="L22" s="15">
        <v>0.80555555555555558</v>
      </c>
      <c r="N22" s="15">
        <f t="shared" si="0"/>
        <v>232</v>
      </c>
      <c r="O22" s="15">
        <f t="shared" si="1"/>
        <v>11.541190165488558</v>
      </c>
      <c r="P22" s="15">
        <f t="shared" si="2"/>
        <v>56.505600000000008</v>
      </c>
      <c r="Q22" s="15">
        <f t="shared" si="7"/>
        <v>300.04679016548857</v>
      </c>
      <c r="R22" s="15">
        <f t="shared" si="8"/>
        <v>300.04679016548857</v>
      </c>
      <c r="S22" s="15">
        <f t="shared" si="9"/>
        <v>0</v>
      </c>
      <c r="U22" s="15">
        <f t="shared" si="3"/>
        <v>2.2395393956396399</v>
      </c>
      <c r="V22" s="15">
        <f t="shared" si="10"/>
        <v>2.2395393956396399</v>
      </c>
      <c r="W22" s="15">
        <f t="shared" si="11"/>
        <v>0</v>
      </c>
      <c r="Y22" s="15">
        <f t="shared" si="4"/>
        <v>1.7196258215917828</v>
      </c>
      <c r="Z22" s="15">
        <f t="shared" si="12"/>
        <v>1.7196258215917828</v>
      </c>
      <c r="AA22" s="15">
        <f t="shared" si="5"/>
        <v>0</v>
      </c>
      <c r="AB22" s="15">
        <f>SUM($Z$3:Z22)</f>
        <v>10.548502629785826</v>
      </c>
      <c r="AC22" s="15">
        <f>SUM($AA$3:AA22)</f>
        <v>0</v>
      </c>
      <c r="AD22" s="15">
        <f>AC22*'KERS system '!$B$18</f>
        <v>0</v>
      </c>
      <c r="AE22" s="15">
        <f>AC22*'KERS system '!$B$19</f>
        <v>0</v>
      </c>
    </row>
    <row r="23" spans="1:31" x14ac:dyDescent="0.3">
      <c r="A23" s="24" t="s">
        <v>58</v>
      </c>
      <c r="B23" s="24" t="s">
        <v>80</v>
      </c>
      <c r="C23" s="25">
        <v>45.8</v>
      </c>
      <c r="D23" s="24" t="s">
        <v>23</v>
      </c>
      <c r="F23" s="9" t="s">
        <v>5</v>
      </c>
      <c r="G23" s="9">
        <v>20</v>
      </c>
      <c r="H23" s="9">
        <v>20</v>
      </c>
      <c r="J23" s="10">
        <v>27.5</v>
      </c>
      <c r="K23" s="10">
        <f t="shared" si="6"/>
        <v>7.6388888888888893</v>
      </c>
      <c r="L23" s="11">
        <v>0.29166666666666685</v>
      </c>
      <c r="N23" s="11">
        <f t="shared" si="0"/>
        <v>84.000000000000057</v>
      </c>
      <c r="O23" s="11">
        <f t="shared" si="1"/>
        <v>12.911279678477401</v>
      </c>
      <c r="P23" s="11">
        <f t="shared" si="2"/>
        <v>56.505600000000008</v>
      </c>
      <c r="Q23" s="11">
        <f t="shared" si="7"/>
        <v>153.41687967847747</v>
      </c>
      <c r="R23" s="11">
        <f t="shared" si="8"/>
        <v>153.41687967847747</v>
      </c>
      <c r="S23" s="11">
        <f t="shared" si="9"/>
        <v>0</v>
      </c>
      <c r="U23" s="11">
        <f t="shared" si="3"/>
        <v>1.1997122475439255</v>
      </c>
      <c r="V23" s="11">
        <f t="shared" si="10"/>
        <v>1.1997122475439255</v>
      </c>
      <c r="W23" s="11">
        <f t="shared" si="11"/>
        <v>0</v>
      </c>
      <c r="Y23" s="11">
        <f t="shared" si="4"/>
        <v>1.0032929253639782</v>
      </c>
      <c r="Z23" s="11">
        <f t="shared" si="12"/>
        <v>1.0032929253639782</v>
      </c>
      <c r="AA23" s="11">
        <f t="shared" si="5"/>
        <v>0</v>
      </c>
      <c r="AB23" s="11">
        <f>SUM($Z$3:Z23)</f>
        <v>11.551795555149804</v>
      </c>
      <c r="AC23" s="11">
        <f>SUM($AA$3:AA23)</f>
        <v>0</v>
      </c>
      <c r="AD23" s="11">
        <f>AC23*'KERS system '!$B$18</f>
        <v>0</v>
      </c>
      <c r="AE23" s="11">
        <f>AC23*'KERS system '!$B$19</f>
        <v>0</v>
      </c>
    </row>
    <row r="24" spans="1:31" x14ac:dyDescent="0.3">
      <c r="A24" s="26" t="s">
        <v>59</v>
      </c>
      <c r="B24" s="26" t="s">
        <v>81</v>
      </c>
      <c r="C24" s="27">
        <v>18</v>
      </c>
      <c r="D24" s="26" t="s">
        <v>23</v>
      </c>
      <c r="F24" s="13" t="s">
        <v>5</v>
      </c>
      <c r="G24" s="13">
        <v>21</v>
      </c>
      <c r="H24" s="13">
        <v>21</v>
      </c>
      <c r="J24" s="14">
        <v>28.1</v>
      </c>
      <c r="K24" s="14">
        <f t="shared" si="6"/>
        <v>7.8055555555555554</v>
      </c>
      <c r="L24" s="15">
        <v>0.1111111111111112</v>
      </c>
      <c r="N24" s="15">
        <f t="shared" si="0"/>
        <v>32.000000000000028</v>
      </c>
      <c r="O24" s="15">
        <f t="shared" si="1"/>
        <v>13.48082716948435</v>
      </c>
      <c r="P24" s="15">
        <f t="shared" si="2"/>
        <v>56.505600000000008</v>
      </c>
      <c r="Q24" s="15">
        <f t="shared" si="7"/>
        <v>101.98642716948439</v>
      </c>
      <c r="R24" s="15">
        <f t="shared" si="8"/>
        <v>101.98642716948439</v>
      </c>
      <c r="S24" s="15">
        <f t="shared" si="9"/>
        <v>0</v>
      </c>
      <c r="U24" s="15">
        <f t="shared" si="3"/>
        <v>0.80687360318403079</v>
      </c>
      <c r="V24" s="15">
        <f t="shared" si="10"/>
        <v>0.80687360318403079</v>
      </c>
      <c r="W24" s="15">
        <f t="shared" si="11"/>
        <v>0</v>
      </c>
      <c r="Y24" s="15">
        <f t="shared" si="4"/>
        <v>0.79409915183021362</v>
      </c>
      <c r="Z24" s="15">
        <f t="shared" si="12"/>
        <v>0.79409915183021362</v>
      </c>
      <c r="AA24" s="15">
        <f t="shared" si="5"/>
        <v>0</v>
      </c>
      <c r="AB24" s="15">
        <f>SUM($Z$3:Z24)</f>
        <v>12.345894706980017</v>
      </c>
      <c r="AC24" s="15">
        <f>SUM($AA$3:AA24)</f>
        <v>0</v>
      </c>
      <c r="AD24" s="15">
        <f>AC24*'KERS system '!$B$18</f>
        <v>0</v>
      </c>
      <c r="AE24" s="15">
        <f>AC24*'KERS system '!$B$19</f>
        <v>0</v>
      </c>
    </row>
    <row r="25" spans="1:31" x14ac:dyDescent="0.3">
      <c r="A25" s="24" t="s">
        <v>63</v>
      </c>
      <c r="B25" s="24" t="s">
        <v>65</v>
      </c>
      <c r="C25" s="25">
        <f>C23-C24</f>
        <v>27.799999999999997</v>
      </c>
      <c r="D25" s="24" t="s">
        <v>23</v>
      </c>
      <c r="F25" s="9" t="s">
        <v>5</v>
      </c>
      <c r="G25" s="9">
        <v>22</v>
      </c>
      <c r="H25" s="9">
        <v>22</v>
      </c>
      <c r="J25" s="10">
        <v>28.3</v>
      </c>
      <c r="K25" s="10">
        <f t="shared" si="6"/>
        <v>7.8611111111111107</v>
      </c>
      <c r="L25" s="11">
        <v>9.7222222222222127E-2</v>
      </c>
      <c r="N25" s="11">
        <f t="shared" si="0"/>
        <v>27.999999999999972</v>
      </c>
      <c r="O25" s="11">
        <f t="shared" si="1"/>
        <v>13.673407975796051</v>
      </c>
      <c r="P25" s="11">
        <f t="shared" si="2"/>
        <v>56.505600000000008</v>
      </c>
      <c r="Q25" s="11">
        <f t="shared" si="7"/>
        <v>98.179007975796026</v>
      </c>
      <c r="R25" s="11">
        <f t="shared" si="8"/>
        <v>98.179007975796026</v>
      </c>
      <c r="S25" s="11">
        <f t="shared" si="9"/>
        <v>0</v>
      </c>
      <c r="U25" s="11">
        <f t="shared" si="3"/>
        <v>0.78132470047639646</v>
      </c>
      <c r="V25" s="11">
        <f t="shared" si="10"/>
        <v>0.78132470047639646</v>
      </c>
      <c r="W25" s="11">
        <f t="shared" si="11"/>
        <v>0</v>
      </c>
      <c r="Y25" s="11">
        <f t="shared" si="4"/>
        <v>0.80686921207762341</v>
      </c>
      <c r="Z25" s="11">
        <f t="shared" si="12"/>
        <v>0.80686921207762341</v>
      </c>
      <c r="AA25" s="11">
        <f t="shared" si="5"/>
        <v>0</v>
      </c>
      <c r="AB25" s="11">
        <f>SUM($Z$3:Z25)</f>
        <v>13.152763919057641</v>
      </c>
      <c r="AC25" s="11">
        <f>SUM($AA$3:AA25)</f>
        <v>0</v>
      </c>
      <c r="AD25" s="11">
        <f>AC25*'KERS system '!$B$18</f>
        <v>0</v>
      </c>
      <c r="AE25" s="11">
        <f>AC25*'KERS system '!$B$19</f>
        <v>0</v>
      </c>
    </row>
    <row r="26" spans="1:31" x14ac:dyDescent="0.3">
      <c r="A26" s="26" t="s">
        <v>64</v>
      </c>
      <c r="B26" s="26" t="s">
        <v>82</v>
      </c>
      <c r="C26" s="27">
        <v>20.3</v>
      </c>
      <c r="D26" s="26" t="s">
        <v>42</v>
      </c>
      <c r="F26" s="13" t="s">
        <v>5</v>
      </c>
      <c r="G26" s="13">
        <v>23</v>
      </c>
      <c r="H26" s="13">
        <v>23</v>
      </c>
      <c r="J26" s="14">
        <v>28.8</v>
      </c>
      <c r="K26" s="14">
        <f t="shared" si="6"/>
        <v>8</v>
      </c>
      <c r="L26" s="15">
        <v>0.1111111111111112</v>
      </c>
      <c r="N26" s="15">
        <f t="shared" si="0"/>
        <v>32.000000000000028</v>
      </c>
      <c r="O26" s="15">
        <f t="shared" si="1"/>
        <v>14.160835459856257</v>
      </c>
      <c r="P26" s="15">
        <f t="shared" si="2"/>
        <v>56.505600000000008</v>
      </c>
      <c r="Q26" s="15">
        <f t="shared" si="7"/>
        <v>102.6664354598563</v>
      </c>
      <c r="R26" s="15">
        <f t="shared" si="8"/>
        <v>102.6664354598563</v>
      </c>
      <c r="S26" s="15">
        <f t="shared" si="9"/>
        <v>0</v>
      </c>
      <c r="U26" s="15">
        <f t="shared" si="3"/>
        <v>0.83241372367885036</v>
      </c>
      <c r="V26" s="15">
        <f t="shared" si="10"/>
        <v>0.83241372367885036</v>
      </c>
      <c r="W26" s="15">
        <f t="shared" si="11"/>
        <v>0</v>
      </c>
      <c r="Y26" s="15">
        <f t="shared" si="4"/>
        <v>1.0403460440553787</v>
      </c>
      <c r="Z26" s="15">
        <f t="shared" si="12"/>
        <v>1.0403460440553787</v>
      </c>
      <c r="AA26" s="15">
        <f t="shared" si="5"/>
        <v>0</v>
      </c>
      <c r="AB26" s="15">
        <f>SUM($Z$3:Z26)</f>
        <v>14.19310996311302</v>
      </c>
      <c r="AC26" s="15">
        <f>SUM($AA$3:AA26)</f>
        <v>0</v>
      </c>
      <c r="AD26" s="15">
        <f>AC26*'KERS system '!$B$18</f>
        <v>0</v>
      </c>
      <c r="AE26" s="15">
        <f>AC26*'KERS system '!$B$19</f>
        <v>0</v>
      </c>
    </row>
    <row r="27" spans="1:31" x14ac:dyDescent="0.3">
      <c r="A27" s="24" t="s">
        <v>60</v>
      </c>
      <c r="B27" s="24" t="s">
        <v>83</v>
      </c>
      <c r="C27" s="25">
        <f>AVERAGE(C23,C24)</f>
        <v>31.9</v>
      </c>
      <c r="D27" s="24" t="s">
        <v>23</v>
      </c>
      <c r="F27" s="9" t="s">
        <v>5</v>
      </c>
      <c r="G27" s="9">
        <v>24</v>
      </c>
      <c r="H27" s="9">
        <v>24</v>
      </c>
      <c r="J27" s="10">
        <v>29.1</v>
      </c>
      <c r="K27" s="10">
        <f t="shared" si="6"/>
        <v>8.0833333333333339</v>
      </c>
      <c r="L27" s="11">
        <v>0.27777777777777779</v>
      </c>
      <c r="N27" s="11">
        <f t="shared" si="0"/>
        <v>80</v>
      </c>
      <c r="O27" s="11">
        <f t="shared" si="1"/>
        <v>14.457389414256459</v>
      </c>
      <c r="P27" s="11">
        <f t="shared" si="2"/>
        <v>56.505600000000008</v>
      </c>
      <c r="Q27" s="11">
        <f t="shared" si="7"/>
        <v>150.96298941425647</v>
      </c>
      <c r="R27" s="11">
        <f t="shared" si="8"/>
        <v>150.96298941425647</v>
      </c>
      <c r="S27" s="11">
        <f t="shared" si="9"/>
        <v>0</v>
      </c>
      <c r="U27" s="11">
        <f t="shared" si="3"/>
        <v>1.2482783644319069</v>
      </c>
      <c r="V27" s="11">
        <f t="shared" si="10"/>
        <v>1.2482783644319069</v>
      </c>
      <c r="W27" s="11">
        <f t="shared" si="11"/>
        <v>0</v>
      </c>
      <c r="Y27" s="11">
        <f t="shared" si="4"/>
        <v>1.4349919139164262</v>
      </c>
      <c r="Z27" s="11">
        <f t="shared" si="12"/>
        <v>1.4349919139164262</v>
      </c>
      <c r="AA27" s="11">
        <f t="shared" si="5"/>
        <v>0</v>
      </c>
      <c r="AB27" s="11">
        <f>SUM($Z$3:Z27)</f>
        <v>15.628101877029447</v>
      </c>
      <c r="AC27" s="11">
        <f>SUM($AA$3:AA27)</f>
        <v>0</v>
      </c>
      <c r="AD27" s="11">
        <f>AC27*'KERS system '!$B$18</f>
        <v>0</v>
      </c>
      <c r="AE27" s="11">
        <f>AC27*'KERS system '!$B$19</f>
        <v>0</v>
      </c>
    </row>
    <row r="28" spans="1:31" x14ac:dyDescent="0.3">
      <c r="A28" s="26" t="s">
        <v>30</v>
      </c>
      <c r="B28" s="26" t="s">
        <v>27</v>
      </c>
      <c r="C28" s="27">
        <f>C25/C26*C7</f>
        <v>394.4039408866995</v>
      </c>
      <c r="D28" s="26" t="s">
        <v>19</v>
      </c>
      <c r="F28" s="13" t="s">
        <v>5</v>
      </c>
      <c r="G28" s="13">
        <v>25</v>
      </c>
      <c r="H28" s="13">
        <v>25</v>
      </c>
      <c r="J28" s="14">
        <v>30.8</v>
      </c>
      <c r="K28" s="14">
        <f t="shared" si="6"/>
        <v>8.5555555555555554</v>
      </c>
      <c r="L28" s="15">
        <v>0.38888888888888851</v>
      </c>
      <c r="N28" s="15">
        <f t="shared" si="0"/>
        <v>111.99999999999989</v>
      </c>
      <c r="O28" s="15">
        <f t="shared" si="1"/>
        <v>16.195909228682051</v>
      </c>
      <c r="P28" s="15">
        <f t="shared" si="2"/>
        <v>56.505600000000008</v>
      </c>
      <c r="Q28" s="15">
        <f t="shared" si="7"/>
        <v>184.70150922868194</v>
      </c>
      <c r="R28" s="15">
        <f t="shared" si="8"/>
        <v>184.70150922868194</v>
      </c>
      <c r="S28" s="15">
        <f t="shared" si="9"/>
        <v>0</v>
      </c>
      <c r="U28" s="15">
        <f t="shared" si="3"/>
        <v>1.6217054634009458</v>
      </c>
      <c r="V28" s="15">
        <f t="shared" si="10"/>
        <v>1.6217054634009458</v>
      </c>
      <c r="W28" s="15">
        <f t="shared" si="11"/>
        <v>0</v>
      </c>
      <c r="Y28" s="15">
        <f t="shared" si="4"/>
        <v>1.7483285933863006</v>
      </c>
      <c r="Z28" s="15">
        <f t="shared" si="12"/>
        <v>1.7483285933863006</v>
      </c>
      <c r="AA28" s="15">
        <f t="shared" si="5"/>
        <v>0</v>
      </c>
      <c r="AB28" s="15">
        <f>SUM($Z$3:Z28)</f>
        <v>17.376430470415748</v>
      </c>
      <c r="AC28" s="15">
        <f>SUM($AA$3:AA28)</f>
        <v>0</v>
      </c>
      <c r="AD28" s="15">
        <f>AC28*'KERS system '!$B$18</f>
        <v>0</v>
      </c>
      <c r="AE28" s="15">
        <f>AC28*'KERS system '!$B$19</f>
        <v>0</v>
      </c>
    </row>
    <row r="29" spans="1:31" x14ac:dyDescent="0.3">
      <c r="A29" s="47" t="s">
        <v>100</v>
      </c>
      <c r="B29" s="48"/>
      <c r="C29" s="48"/>
      <c r="D29" s="49"/>
      <c r="F29" s="9" t="s">
        <v>5</v>
      </c>
      <c r="G29" s="9">
        <v>26</v>
      </c>
      <c r="H29" s="9">
        <v>26</v>
      </c>
      <c r="J29" s="10">
        <v>31.9</v>
      </c>
      <c r="K29" s="10">
        <f t="shared" si="6"/>
        <v>8.8611111111111107</v>
      </c>
      <c r="L29" s="11">
        <v>0.45833333333333343</v>
      </c>
      <c r="N29" s="11">
        <f t="shared" si="0"/>
        <v>132.00000000000003</v>
      </c>
      <c r="O29" s="11">
        <f t="shared" si="1"/>
        <v>17.373417935359186</v>
      </c>
      <c r="P29" s="11">
        <f t="shared" si="2"/>
        <v>56.505600000000008</v>
      </c>
      <c r="Q29" s="11">
        <f t="shared" si="7"/>
        <v>205.87901793535923</v>
      </c>
      <c r="R29" s="11">
        <f t="shared" si="8"/>
        <v>205.87901793535923</v>
      </c>
      <c r="S29" s="11">
        <f t="shared" si="9"/>
        <v>0</v>
      </c>
      <c r="U29" s="11">
        <f t="shared" si="3"/>
        <v>1.8749517233716555</v>
      </c>
      <c r="V29" s="11">
        <f t="shared" si="10"/>
        <v>1.8749517233716555</v>
      </c>
      <c r="W29" s="11">
        <f t="shared" si="11"/>
        <v>0</v>
      </c>
      <c r="Y29" s="11">
        <f t="shared" si="4"/>
        <v>2.2280495802839777</v>
      </c>
      <c r="Z29" s="11">
        <f t="shared" si="12"/>
        <v>2.2280495802839777</v>
      </c>
      <c r="AA29" s="11">
        <f t="shared" si="5"/>
        <v>0</v>
      </c>
      <c r="AB29" s="11">
        <f>SUM($Z$3:Z29)</f>
        <v>19.604480050699728</v>
      </c>
      <c r="AC29" s="11">
        <f>SUM($AA$3:AA29)</f>
        <v>0</v>
      </c>
      <c r="AD29" s="11">
        <f>AC29*'KERS system '!$B$18</f>
        <v>0</v>
      </c>
      <c r="AE29" s="11">
        <f>AC29*'KERS system '!$B$19</f>
        <v>0</v>
      </c>
    </row>
    <row r="30" spans="1:31" x14ac:dyDescent="0.3">
      <c r="A30" s="24" t="s">
        <v>61</v>
      </c>
      <c r="B30" s="24" t="s">
        <v>80</v>
      </c>
      <c r="C30" s="25">
        <v>25.8</v>
      </c>
      <c r="D30" s="24" t="s">
        <v>23</v>
      </c>
      <c r="F30" s="13" t="s">
        <v>5</v>
      </c>
      <c r="G30" s="13">
        <v>27</v>
      </c>
      <c r="H30" s="13">
        <v>27</v>
      </c>
      <c r="J30" s="14">
        <v>34.1</v>
      </c>
      <c r="K30" s="14">
        <f t="shared" si="6"/>
        <v>9.4722222222222214</v>
      </c>
      <c r="L30" s="15">
        <v>0.65277777777777812</v>
      </c>
      <c r="N30" s="15">
        <f t="shared" si="0"/>
        <v>188.00000000000011</v>
      </c>
      <c r="O30" s="15">
        <f t="shared" si="1"/>
        <v>19.852383633626847</v>
      </c>
      <c r="P30" s="15">
        <f t="shared" si="2"/>
        <v>56.505600000000008</v>
      </c>
      <c r="Q30" s="15">
        <f t="shared" si="7"/>
        <v>264.35798363362699</v>
      </c>
      <c r="R30" s="15">
        <f t="shared" si="8"/>
        <v>264.35798363362699</v>
      </c>
      <c r="S30" s="15">
        <f t="shared" si="9"/>
        <v>0</v>
      </c>
      <c r="U30" s="15">
        <f t="shared" si="3"/>
        <v>2.5811474371962997</v>
      </c>
      <c r="V30" s="15">
        <f t="shared" si="10"/>
        <v>2.5811474371962997</v>
      </c>
      <c r="W30" s="15">
        <f t="shared" si="11"/>
        <v>0</v>
      </c>
      <c r="Y30" s="15">
        <f t="shared" si="4"/>
        <v>2.7547444937686372</v>
      </c>
      <c r="Z30" s="15">
        <f t="shared" si="12"/>
        <v>2.7547444937686372</v>
      </c>
      <c r="AA30" s="15">
        <f t="shared" si="5"/>
        <v>0</v>
      </c>
      <c r="AB30" s="15">
        <f>SUM($Z$3:Z30)</f>
        <v>22.359224544468365</v>
      </c>
      <c r="AC30" s="15">
        <f>SUM($AA$3:AA30)</f>
        <v>0</v>
      </c>
      <c r="AD30" s="15">
        <f>AC30*'KERS system '!$B$18</f>
        <v>0</v>
      </c>
      <c r="AE30" s="15">
        <f>AC30*'KERS system '!$B$19</f>
        <v>0</v>
      </c>
    </row>
    <row r="31" spans="1:31" x14ac:dyDescent="0.3">
      <c r="A31" s="26" t="s">
        <v>62</v>
      </c>
      <c r="B31" s="26" t="s">
        <v>81</v>
      </c>
      <c r="C31" s="27">
        <v>2</v>
      </c>
      <c r="D31" s="26" t="s">
        <v>23</v>
      </c>
      <c r="F31" s="9" t="s">
        <v>5</v>
      </c>
      <c r="G31" s="9">
        <v>28</v>
      </c>
      <c r="H31" s="9">
        <v>28</v>
      </c>
      <c r="J31" s="10">
        <v>36.6</v>
      </c>
      <c r="K31" s="10">
        <f t="shared" si="6"/>
        <v>10.166666666666666</v>
      </c>
      <c r="L31" s="11">
        <v>0.69444444444444442</v>
      </c>
      <c r="N31" s="11">
        <f t="shared" si="0"/>
        <v>200</v>
      </c>
      <c r="O31" s="11">
        <f t="shared" si="1"/>
        <v>22.869995115505695</v>
      </c>
      <c r="P31" s="11">
        <f t="shared" si="2"/>
        <v>56.505600000000008</v>
      </c>
      <c r="Q31" s="11">
        <f t="shared" si="7"/>
        <v>279.37559511550569</v>
      </c>
      <c r="R31" s="11">
        <f t="shared" si="8"/>
        <v>279.37559511550569</v>
      </c>
      <c r="S31" s="11">
        <f t="shared" si="9"/>
        <v>0</v>
      </c>
      <c r="U31" s="11">
        <f t="shared" si="3"/>
        <v>2.9283415503409747</v>
      </c>
      <c r="V31" s="11">
        <f t="shared" si="10"/>
        <v>2.9283415503409747</v>
      </c>
      <c r="W31" s="11">
        <f t="shared" si="11"/>
        <v>0</v>
      </c>
      <c r="Y31" s="11">
        <f t="shared" si="4"/>
        <v>2.9779117230306138</v>
      </c>
      <c r="Z31" s="11">
        <f t="shared" si="12"/>
        <v>2.9779117230306138</v>
      </c>
      <c r="AA31" s="11">
        <f t="shared" si="5"/>
        <v>0</v>
      </c>
      <c r="AB31" s="11">
        <f>SUM($Z$3:Z31)</f>
        <v>25.337136267498977</v>
      </c>
      <c r="AC31" s="11">
        <f>SUM($AA$3:AA31)</f>
        <v>0</v>
      </c>
      <c r="AD31" s="11">
        <f>AC31*'KERS system '!$B$18</f>
        <v>0</v>
      </c>
      <c r="AE31" s="11">
        <f>AC31*'KERS system '!$B$19</f>
        <v>0</v>
      </c>
    </row>
    <row r="32" spans="1:31" x14ac:dyDescent="0.3">
      <c r="A32" s="24" t="s">
        <v>63</v>
      </c>
      <c r="B32" s="24" t="s">
        <v>65</v>
      </c>
      <c r="C32" s="25">
        <f>C30-C31</f>
        <v>23.8</v>
      </c>
      <c r="D32" s="24" t="s">
        <v>23</v>
      </c>
      <c r="F32" s="13" t="s">
        <v>5</v>
      </c>
      <c r="G32" s="13">
        <v>29</v>
      </c>
      <c r="H32" s="13">
        <v>29</v>
      </c>
      <c r="J32" s="14">
        <v>39.1</v>
      </c>
      <c r="K32" s="14">
        <f t="shared" si="6"/>
        <v>10.861111111111111</v>
      </c>
      <c r="L32" s="15">
        <v>0.65277777777777712</v>
      </c>
      <c r="N32" s="15">
        <f t="shared" si="0"/>
        <v>187.9999999999998</v>
      </c>
      <c r="O32" s="15">
        <f t="shared" si="1"/>
        <v>26.101016178846983</v>
      </c>
      <c r="P32" s="15">
        <f t="shared" si="2"/>
        <v>56.505600000000008</v>
      </c>
      <c r="Q32" s="15">
        <f t="shared" si="7"/>
        <v>270.60661617884676</v>
      </c>
      <c r="R32" s="15">
        <f t="shared" si="8"/>
        <v>270.60661617884676</v>
      </c>
      <c r="S32" s="15">
        <f t="shared" si="9"/>
        <v>0</v>
      </c>
      <c r="U32" s="15">
        <f t="shared" si="3"/>
        <v>3.0274818957202525</v>
      </c>
      <c r="V32" s="15">
        <f t="shared" si="10"/>
        <v>3.0274818957202525</v>
      </c>
      <c r="W32" s="15">
        <f t="shared" si="11"/>
        <v>0</v>
      </c>
      <c r="Y32" s="15">
        <f t="shared" si="4"/>
        <v>2.8187858837033772</v>
      </c>
      <c r="Z32" s="15">
        <f t="shared" si="12"/>
        <v>2.8187858837033772</v>
      </c>
      <c r="AA32" s="15">
        <f t="shared" si="5"/>
        <v>0</v>
      </c>
      <c r="AB32" s="15">
        <f>SUM($Z$3:Z32)</f>
        <v>28.155922151202354</v>
      </c>
      <c r="AC32" s="15">
        <f>SUM($AA$3:AA32)</f>
        <v>0</v>
      </c>
      <c r="AD32" s="15">
        <f>AC32*'KERS system '!$B$18</f>
        <v>0</v>
      </c>
      <c r="AE32" s="15">
        <f>AC32*'KERS system '!$B$19</f>
        <v>0</v>
      </c>
    </row>
    <row r="33" spans="1:31" x14ac:dyDescent="0.3">
      <c r="A33" s="26" t="s">
        <v>64</v>
      </c>
      <c r="B33" s="26" t="s">
        <v>82</v>
      </c>
      <c r="C33" s="27">
        <v>40.5</v>
      </c>
      <c r="D33" s="26" t="s">
        <v>42</v>
      </c>
      <c r="F33" s="9" t="s">
        <v>5</v>
      </c>
      <c r="G33" s="9">
        <v>30</v>
      </c>
      <c r="H33" s="9">
        <v>30</v>
      </c>
      <c r="J33" s="10">
        <v>41.3</v>
      </c>
      <c r="K33" s="10">
        <f t="shared" si="6"/>
        <v>11.472222222222221</v>
      </c>
      <c r="L33" s="11">
        <v>0.47222222222222199</v>
      </c>
      <c r="N33" s="11">
        <f t="shared" si="0"/>
        <v>135.99999999999994</v>
      </c>
      <c r="O33" s="11">
        <f t="shared" si="1"/>
        <v>29.120847120373043</v>
      </c>
      <c r="P33" s="11">
        <f t="shared" si="2"/>
        <v>56.505600000000008</v>
      </c>
      <c r="Q33" s="11">
        <f t="shared" si="7"/>
        <v>221.626447120373</v>
      </c>
      <c r="R33" s="11">
        <f t="shared" si="8"/>
        <v>221.626447120373</v>
      </c>
      <c r="S33" s="11">
        <f t="shared" si="9"/>
        <v>0</v>
      </c>
      <c r="U33" s="11">
        <f t="shared" si="3"/>
        <v>2.6100898716865015</v>
      </c>
      <c r="V33" s="11">
        <f t="shared" si="10"/>
        <v>2.6100898716865015</v>
      </c>
      <c r="W33" s="11">
        <f t="shared" si="11"/>
        <v>0</v>
      </c>
      <c r="Y33" s="11">
        <f t="shared" si="4"/>
        <v>2.3132776569760547</v>
      </c>
      <c r="Z33" s="11">
        <f t="shared" si="12"/>
        <v>2.3132776569760547</v>
      </c>
      <c r="AA33" s="11">
        <f t="shared" si="5"/>
        <v>0</v>
      </c>
      <c r="AB33" s="11">
        <f>SUM($Z$3:Z33)</f>
        <v>30.469199808178409</v>
      </c>
      <c r="AC33" s="11">
        <f>SUM($AA$3:AA33)</f>
        <v>0</v>
      </c>
      <c r="AD33" s="11">
        <f>AC33*'KERS system '!$B$18</f>
        <v>0</v>
      </c>
      <c r="AE33" s="11">
        <f>AC33*'KERS system '!$B$19</f>
        <v>0</v>
      </c>
    </row>
    <row r="34" spans="1:31" x14ac:dyDescent="0.3">
      <c r="A34" s="24" t="s">
        <v>60</v>
      </c>
      <c r="B34" s="24" t="s">
        <v>83</v>
      </c>
      <c r="C34" s="25">
        <f>AVERAGE(C30,C31)</f>
        <v>13.9</v>
      </c>
      <c r="D34" s="24" t="s">
        <v>23</v>
      </c>
      <c r="F34" s="13" t="s">
        <v>5</v>
      </c>
      <c r="G34" s="13">
        <v>31</v>
      </c>
      <c r="H34" s="13">
        <v>31</v>
      </c>
      <c r="J34" s="14">
        <v>42.5</v>
      </c>
      <c r="K34" s="14">
        <f t="shared" si="6"/>
        <v>11.805555555555555</v>
      </c>
      <c r="L34" s="15">
        <v>0.27777777777777779</v>
      </c>
      <c r="N34" s="15">
        <f t="shared" si="0"/>
        <v>80</v>
      </c>
      <c r="O34" s="15">
        <f t="shared" si="1"/>
        <v>30.83768452132205</v>
      </c>
      <c r="P34" s="15">
        <f t="shared" si="2"/>
        <v>56.505600000000008</v>
      </c>
      <c r="Q34" s="15">
        <f t="shared" si="7"/>
        <v>167.34328452132206</v>
      </c>
      <c r="R34" s="15">
        <f t="shared" si="8"/>
        <v>167.34328452132206</v>
      </c>
      <c r="S34" s="15">
        <f t="shared" si="9"/>
        <v>0</v>
      </c>
      <c r="U34" s="15">
        <f t="shared" si="3"/>
        <v>2.0164654422656079</v>
      </c>
      <c r="V34" s="15">
        <f t="shared" si="10"/>
        <v>2.0164654422656079</v>
      </c>
      <c r="W34" s="15">
        <f t="shared" si="11"/>
        <v>0</v>
      </c>
      <c r="Y34" s="15">
        <f t="shared" si="4"/>
        <v>1.8919099414121932</v>
      </c>
      <c r="Z34" s="15">
        <f t="shared" si="12"/>
        <v>1.8919099414121932</v>
      </c>
      <c r="AA34" s="15">
        <f t="shared" si="5"/>
        <v>0</v>
      </c>
      <c r="AB34" s="15">
        <f>SUM($Z$3:Z34)</f>
        <v>32.361109749590604</v>
      </c>
      <c r="AC34" s="15">
        <f>SUM($AA$3:AA34)</f>
        <v>0</v>
      </c>
      <c r="AD34" s="15">
        <f>AC34*'KERS system '!$B$18</f>
        <v>0</v>
      </c>
      <c r="AE34" s="15">
        <f>AC34*'KERS system '!$B$19</f>
        <v>0</v>
      </c>
    </row>
    <row r="35" spans="1:31" x14ac:dyDescent="0.3">
      <c r="A35" s="26" t="s">
        <v>29</v>
      </c>
      <c r="B35" s="26" t="s">
        <v>28</v>
      </c>
      <c r="C35" s="27">
        <f>(C32/C33)*C7</f>
        <v>169.24444444444447</v>
      </c>
      <c r="D35" s="26" t="s">
        <v>19</v>
      </c>
      <c r="F35" s="9" t="s">
        <v>5</v>
      </c>
      <c r="G35" s="9">
        <v>32</v>
      </c>
      <c r="H35" s="9">
        <v>32</v>
      </c>
      <c r="J35" s="10">
        <v>43.3</v>
      </c>
      <c r="K35" s="10">
        <f t="shared" si="6"/>
        <v>12.027777777777779</v>
      </c>
      <c r="L35" s="11">
        <v>0.19444444444444425</v>
      </c>
      <c r="N35" s="11">
        <f t="shared" si="0"/>
        <v>55.999999999999943</v>
      </c>
      <c r="O35" s="11">
        <f t="shared" si="1"/>
        <v>32.00955921504859</v>
      </c>
      <c r="P35" s="11">
        <f t="shared" si="2"/>
        <v>56.505600000000008</v>
      </c>
      <c r="Q35" s="11">
        <f t="shared" si="7"/>
        <v>144.51515921504856</v>
      </c>
      <c r="R35" s="11">
        <f t="shared" si="8"/>
        <v>144.51515921504856</v>
      </c>
      <c r="S35" s="11">
        <f t="shared" si="9"/>
        <v>0</v>
      </c>
      <c r="U35" s="11">
        <f t="shared" si="3"/>
        <v>1.7673544405587784</v>
      </c>
      <c r="V35" s="11">
        <f t="shared" si="10"/>
        <v>1.7673544405587784</v>
      </c>
      <c r="W35" s="11">
        <f t="shared" si="11"/>
        <v>0</v>
      </c>
      <c r="Y35" s="11">
        <f t="shared" si="4"/>
        <v>1.7087116651640648</v>
      </c>
      <c r="Z35" s="11">
        <f t="shared" si="12"/>
        <v>1.7087116651640648</v>
      </c>
      <c r="AA35" s="11">
        <f t="shared" si="5"/>
        <v>0</v>
      </c>
      <c r="AB35" s="11">
        <f>SUM($Z$3:Z35)</f>
        <v>34.069821414754671</v>
      </c>
      <c r="AC35" s="11">
        <f>SUM($AA$3:AA35)</f>
        <v>0</v>
      </c>
      <c r="AD35" s="11">
        <f>AC35*'KERS system '!$B$18</f>
        <v>0</v>
      </c>
      <c r="AE35" s="11">
        <f>AC35*'KERS system '!$B$19</f>
        <v>0</v>
      </c>
    </row>
    <row r="36" spans="1:31" x14ac:dyDescent="0.3">
      <c r="F36" s="13" t="s">
        <v>5</v>
      </c>
      <c r="G36" s="13">
        <v>33</v>
      </c>
      <c r="H36" s="13">
        <v>33</v>
      </c>
      <c r="J36" s="14">
        <v>43.9</v>
      </c>
      <c r="K36" s="14">
        <f t="shared" si="6"/>
        <v>12.194444444444445</v>
      </c>
      <c r="L36" s="15">
        <v>0.15277777777777798</v>
      </c>
      <c r="N36" s="15">
        <f t="shared" si="0"/>
        <v>44.000000000000057</v>
      </c>
      <c r="O36" s="15">
        <f t="shared" si="1"/>
        <v>32.902806359217756</v>
      </c>
      <c r="P36" s="15">
        <f t="shared" si="2"/>
        <v>56.505600000000008</v>
      </c>
      <c r="Q36" s="15">
        <f t="shared" si="7"/>
        <v>133.40840635921782</v>
      </c>
      <c r="R36" s="15">
        <f t="shared" si="8"/>
        <v>133.40840635921782</v>
      </c>
      <c r="S36" s="15">
        <f t="shared" si="9"/>
        <v>0</v>
      </c>
      <c r="U36" s="15">
        <f t="shared" si="3"/>
        <v>1.650068889769351</v>
      </c>
      <c r="V36" s="15">
        <f t="shared" si="10"/>
        <v>1.650068889769351</v>
      </c>
      <c r="W36" s="15">
        <f t="shared" si="11"/>
        <v>0</v>
      </c>
      <c r="Y36" s="15">
        <f t="shared" si="4"/>
        <v>1.5354414070571583</v>
      </c>
      <c r="Z36" s="15">
        <f t="shared" si="12"/>
        <v>1.5354414070571583</v>
      </c>
      <c r="AA36" s="15">
        <f t="shared" si="5"/>
        <v>0</v>
      </c>
      <c r="AB36" s="15">
        <f>SUM($Z$3:Z36)</f>
        <v>35.605262821811827</v>
      </c>
      <c r="AC36" s="15">
        <f>SUM($AA$3:AA36)</f>
        <v>0</v>
      </c>
      <c r="AD36" s="15">
        <f>AC36*'KERS system '!$B$18</f>
        <v>0</v>
      </c>
      <c r="AE36" s="15">
        <f>AC36*'KERS system '!$B$19</f>
        <v>0</v>
      </c>
    </row>
    <row r="37" spans="1:31" x14ac:dyDescent="0.3">
      <c r="F37" s="9" t="s">
        <v>5</v>
      </c>
      <c r="G37" s="9">
        <v>34</v>
      </c>
      <c r="H37" s="9">
        <v>34</v>
      </c>
      <c r="J37" s="10">
        <v>44.4</v>
      </c>
      <c r="K37" s="10">
        <f t="shared" si="6"/>
        <v>12.333333333333334</v>
      </c>
      <c r="L37" s="11">
        <v>8.3333333333333523E-2</v>
      </c>
      <c r="N37" s="11">
        <f t="shared" si="0"/>
        <v>24.000000000000053</v>
      </c>
      <c r="O37" s="11">
        <f t="shared" si="1"/>
        <v>33.65656900094308</v>
      </c>
      <c r="P37" s="11">
        <f t="shared" si="2"/>
        <v>56.505600000000008</v>
      </c>
      <c r="Q37" s="11">
        <f t="shared" si="7"/>
        <v>114.16216900094315</v>
      </c>
      <c r="R37" s="11">
        <f t="shared" si="8"/>
        <v>114.16216900094315</v>
      </c>
      <c r="S37" s="11">
        <f t="shared" si="9"/>
        <v>0</v>
      </c>
      <c r="U37" s="11">
        <f t="shared" si="3"/>
        <v>1.4208139243449656</v>
      </c>
      <c r="V37" s="11">
        <f t="shared" si="10"/>
        <v>1.4208139243449656</v>
      </c>
      <c r="W37" s="11">
        <f t="shared" si="11"/>
        <v>0</v>
      </c>
      <c r="Y37" s="11">
        <f t="shared" si="4"/>
        <v>1.217012427775251</v>
      </c>
      <c r="Z37" s="11">
        <f t="shared" si="12"/>
        <v>1.217012427775251</v>
      </c>
      <c r="AA37" s="11">
        <f t="shared" si="5"/>
        <v>0</v>
      </c>
      <c r="AB37" s="11">
        <f>SUM($Z$3:Z37)</f>
        <v>36.822275249587079</v>
      </c>
      <c r="AC37" s="11">
        <f>SUM($AA$3:AA37)</f>
        <v>0</v>
      </c>
      <c r="AD37" s="11">
        <f>AC37*'KERS system '!$B$18</f>
        <v>0</v>
      </c>
      <c r="AE37" s="11">
        <f>AC37*'KERS system '!$B$19</f>
        <v>0</v>
      </c>
    </row>
    <row r="38" spans="1:31" x14ac:dyDescent="0.3">
      <c r="F38" s="13" t="s">
        <v>5</v>
      </c>
      <c r="G38" s="13">
        <v>35</v>
      </c>
      <c r="H38" s="13">
        <v>35</v>
      </c>
      <c r="J38" s="14">
        <v>44.5</v>
      </c>
      <c r="K38" s="14">
        <f t="shared" si="6"/>
        <v>12.361111111111111</v>
      </c>
      <c r="L38" s="15">
        <v>-2.7777777777777186E-2</v>
      </c>
      <c r="N38" s="15">
        <f t="shared" si="0"/>
        <v>-7.9999999999998295</v>
      </c>
      <c r="O38" s="15">
        <f t="shared" si="1"/>
        <v>33.808345895279167</v>
      </c>
      <c r="P38" s="15">
        <f t="shared" si="2"/>
        <v>56.505600000000008</v>
      </c>
      <c r="Q38" s="15">
        <f t="shared" si="7"/>
        <v>82.313945895279346</v>
      </c>
      <c r="R38" s="15">
        <f t="shared" si="8"/>
        <v>82.313945895279346</v>
      </c>
      <c r="S38" s="15">
        <f t="shared" si="9"/>
        <v>0</v>
      </c>
      <c r="U38" s="15">
        <f t="shared" si="3"/>
        <v>1.0132109312055364</v>
      </c>
      <c r="V38" s="15">
        <f t="shared" si="10"/>
        <v>1.0132109312055364</v>
      </c>
      <c r="W38" s="15">
        <f t="shared" si="11"/>
        <v>0</v>
      </c>
      <c r="Y38" s="15">
        <f t="shared" si="4"/>
        <v>0.59710962856932137</v>
      </c>
      <c r="Z38" s="15">
        <f t="shared" si="12"/>
        <v>0.59710962856932137</v>
      </c>
      <c r="AA38" s="15">
        <f t="shared" si="5"/>
        <v>0</v>
      </c>
      <c r="AB38" s="15">
        <f>SUM($Z$3:Z38)</f>
        <v>37.4193848781564</v>
      </c>
      <c r="AC38" s="15">
        <f>SUM($AA$3:AA38)</f>
        <v>0</v>
      </c>
      <c r="AD38" s="15">
        <f>AC38*'KERS system '!$B$18</f>
        <v>0</v>
      </c>
      <c r="AE38" s="15">
        <f>AC38*'KERS system '!$B$19</f>
        <v>0</v>
      </c>
    </row>
    <row r="39" spans="1:31" x14ac:dyDescent="0.3">
      <c r="F39" s="9" t="s">
        <v>5</v>
      </c>
      <c r="G39" s="9">
        <v>36</v>
      </c>
      <c r="H39" s="9">
        <v>36</v>
      </c>
      <c r="J39" s="10">
        <v>44.2</v>
      </c>
      <c r="K39" s="10">
        <f t="shared" si="6"/>
        <v>12.277777777777779</v>
      </c>
      <c r="L39" s="11">
        <v>-0.24999999999999961</v>
      </c>
      <c r="N39" s="11">
        <f t="shared" si="0"/>
        <v>-71.999999999999886</v>
      </c>
      <c r="O39" s="11">
        <f t="shared" si="1"/>
        <v>33.35403957826194</v>
      </c>
      <c r="P39" s="11">
        <f t="shared" si="2"/>
        <v>56.505600000000008</v>
      </c>
      <c r="Q39" s="11">
        <f t="shared" si="7"/>
        <v>17.859639578262062</v>
      </c>
      <c r="R39" s="11">
        <f t="shared" si="8"/>
        <v>17.859639578262062</v>
      </c>
      <c r="S39" s="11">
        <f t="shared" si="9"/>
        <v>0</v>
      </c>
      <c r="U39" s="11">
        <f t="shared" si="3"/>
        <v>0.18100832593310631</v>
      </c>
      <c r="V39" s="11">
        <f t="shared" si="10"/>
        <v>0.18100832593310631</v>
      </c>
      <c r="W39" s="11">
        <f t="shared" si="11"/>
        <v>0</v>
      </c>
      <c r="Y39" s="11">
        <f t="shared" si="4"/>
        <v>-0.45399007945562164</v>
      </c>
      <c r="Z39" s="11">
        <f t="shared" si="12"/>
        <v>0</v>
      </c>
      <c r="AA39" s="11">
        <f t="shared" si="5"/>
        <v>0.45399007945562164</v>
      </c>
      <c r="AB39" s="11">
        <f>SUM($Z$3:Z39)</f>
        <v>37.4193848781564</v>
      </c>
      <c r="AC39" s="11">
        <f>SUM($AA$3:AA39)</f>
        <v>0.45399007945562164</v>
      </c>
      <c r="AD39" s="11">
        <f>AC39*'KERS system '!$B$18</f>
        <v>0.34934536614110084</v>
      </c>
      <c r="AE39" s="11">
        <f>AC39*'KERS system '!$B$19</f>
        <v>0.26882125924557709</v>
      </c>
    </row>
    <row r="40" spans="1:31" x14ac:dyDescent="0.3">
      <c r="F40" s="13" t="s">
        <v>5</v>
      </c>
      <c r="G40" s="13">
        <v>37</v>
      </c>
      <c r="H40" s="13">
        <v>37</v>
      </c>
      <c r="J40" s="14">
        <v>42.7</v>
      </c>
      <c r="K40" s="14">
        <f t="shared" si="6"/>
        <v>11.861111111111111</v>
      </c>
      <c r="L40" s="15">
        <v>-0.59722222222222276</v>
      </c>
      <c r="N40" s="15">
        <f t="shared" si="0"/>
        <v>-172.00000000000017</v>
      </c>
      <c r="O40" s="15">
        <f t="shared" si="1"/>
        <v>31.128604462771644</v>
      </c>
      <c r="P40" s="15">
        <f t="shared" si="2"/>
        <v>56.505600000000008</v>
      </c>
      <c r="Q40" s="15">
        <f t="shared" si="7"/>
        <v>-84.365795537228507</v>
      </c>
      <c r="R40" s="15">
        <f t="shared" si="8"/>
        <v>0</v>
      </c>
      <c r="S40" s="15">
        <f t="shared" si="9"/>
        <v>84.365795537228507</v>
      </c>
      <c r="U40" s="15">
        <f t="shared" si="3"/>
        <v>-1.0889884848443496</v>
      </c>
      <c r="V40" s="15">
        <f t="shared" si="10"/>
        <v>0</v>
      </c>
      <c r="W40" s="15">
        <f t="shared" si="11"/>
        <v>1.0889884848443496</v>
      </c>
      <c r="Y40" s="15">
        <f t="shared" si="4"/>
        <v>-1.3989333741712633</v>
      </c>
      <c r="Z40" s="15">
        <f t="shared" si="12"/>
        <v>0</v>
      </c>
      <c r="AA40" s="15">
        <f t="shared" si="5"/>
        <v>1.3989333741712633</v>
      </c>
      <c r="AB40" s="15">
        <f>SUM($Z$3:Z40)</f>
        <v>37.4193848781564</v>
      </c>
      <c r="AC40" s="15">
        <f>SUM($AA$3:AA40)</f>
        <v>1.852923453626885</v>
      </c>
      <c r="AD40" s="15">
        <f>AC40*'KERS system '!$B$18</f>
        <v>1.4258245975658879</v>
      </c>
      <c r="AE40" s="15">
        <f>AC40*'KERS system '!$B$19</f>
        <v>1.0971720278269508</v>
      </c>
    </row>
    <row r="41" spans="1:31" x14ac:dyDescent="0.3">
      <c r="F41" s="9" t="s">
        <v>5</v>
      </c>
      <c r="G41" s="9">
        <v>38</v>
      </c>
      <c r="H41" s="9">
        <v>38</v>
      </c>
      <c r="J41" s="10">
        <v>39.9</v>
      </c>
      <c r="K41" s="10">
        <f t="shared" si="6"/>
        <v>11.083333333333334</v>
      </c>
      <c r="L41" s="11">
        <v>-0.79166666666666707</v>
      </c>
      <c r="N41" s="11">
        <f t="shared" si="0"/>
        <v>-228.00000000000011</v>
      </c>
      <c r="O41" s="11">
        <f t="shared" si="1"/>
        <v>27.180015022721065</v>
      </c>
      <c r="P41" s="11">
        <f t="shared" si="2"/>
        <v>56.505600000000008</v>
      </c>
      <c r="Q41" s="11">
        <f t="shared" si="7"/>
        <v>-144.31438497727902</v>
      </c>
      <c r="R41" s="11">
        <f t="shared" si="8"/>
        <v>0</v>
      </c>
      <c r="S41" s="11">
        <f t="shared" si="9"/>
        <v>144.31438497727902</v>
      </c>
      <c r="U41" s="11">
        <f t="shared" si="3"/>
        <v>-1.7088782634981767</v>
      </c>
      <c r="V41" s="11">
        <f t="shared" si="10"/>
        <v>0</v>
      </c>
      <c r="W41" s="11">
        <f t="shared" si="11"/>
        <v>1.7088782634981767</v>
      </c>
      <c r="Y41" s="11">
        <f t="shared" si="4"/>
        <v>-1.5805603425289014</v>
      </c>
      <c r="Z41" s="11">
        <f t="shared" si="12"/>
        <v>0</v>
      </c>
      <c r="AA41" s="11">
        <f t="shared" si="5"/>
        <v>1.5805603425289014</v>
      </c>
      <c r="AB41" s="11">
        <f>SUM($Z$3:Z41)</f>
        <v>37.4193848781564</v>
      </c>
      <c r="AC41" s="11">
        <f>SUM($AA$3:AA41)</f>
        <v>3.4334837961557865</v>
      </c>
      <c r="AD41" s="11">
        <f>AC41*'KERS system '!$B$18</f>
        <v>2.6420657811418775</v>
      </c>
      <c r="AE41" s="11">
        <f>AC41*'KERS system '!$B$19</f>
        <v>2.0330696185886747</v>
      </c>
    </row>
    <row r="42" spans="1:31" x14ac:dyDescent="0.3">
      <c r="F42" s="13" t="s">
        <v>5</v>
      </c>
      <c r="G42" s="13">
        <v>39</v>
      </c>
      <c r="H42" s="13">
        <v>39</v>
      </c>
      <c r="J42" s="14">
        <v>37</v>
      </c>
      <c r="K42" s="14">
        <f t="shared" si="6"/>
        <v>10.277777777777779</v>
      </c>
      <c r="L42" s="15">
        <v>-0.73611111111111072</v>
      </c>
      <c r="N42" s="15">
        <f t="shared" si="0"/>
        <v>-211.99999999999989</v>
      </c>
      <c r="O42" s="15">
        <f t="shared" si="1"/>
        <v>23.372617361766032</v>
      </c>
      <c r="P42" s="15">
        <f t="shared" si="2"/>
        <v>56.505600000000008</v>
      </c>
      <c r="Q42" s="15">
        <f t="shared" si="7"/>
        <v>-132.12178263823384</v>
      </c>
      <c r="R42" s="15">
        <f t="shared" si="8"/>
        <v>0</v>
      </c>
      <c r="S42" s="15">
        <f t="shared" si="9"/>
        <v>132.12178263823384</v>
      </c>
      <c r="U42" s="15">
        <f t="shared" si="3"/>
        <v>-1.4522424215596259</v>
      </c>
      <c r="V42" s="15">
        <f t="shared" si="10"/>
        <v>0</v>
      </c>
      <c r="W42" s="15">
        <f t="shared" si="11"/>
        <v>1.4522424215596259</v>
      </c>
      <c r="Y42" s="15">
        <f t="shared" si="4"/>
        <v>-1.2989150169663963</v>
      </c>
      <c r="Z42" s="15">
        <f t="shared" si="12"/>
        <v>0</v>
      </c>
      <c r="AA42" s="15">
        <f t="shared" si="5"/>
        <v>1.2989150169663963</v>
      </c>
      <c r="AB42" s="15">
        <f>SUM($Z$3:Z42)</f>
        <v>37.4193848781564</v>
      </c>
      <c r="AC42" s="15">
        <f>SUM($AA$3:AA42)</f>
        <v>4.7323988131221828</v>
      </c>
      <c r="AD42" s="15">
        <f>AC42*'KERS system '!$B$18</f>
        <v>3.6415808866975197</v>
      </c>
      <c r="AE42" s="15">
        <f>AC42*'KERS system '!$B$19</f>
        <v>2.8021964923137412</v>
      </c>
    </row>
    <row r="43" spans="1:31" x14ac:dyDescent="0.3">
      <c r="F43" s="9" t="s">
        <v>5</v>
      </c>
      <c r="G43" s="9">
        <v>40</v>
      </c>
      <c r="H43" s="9">
        <v>40</v>
      </c>
      <c r="J43" s="10">
        <v>34.6</v>
      </c>
      <c r="K43" s="10">
        <f t="shared" si="6"/>
        <v>9.6111111111111107</v>
      </c>
      <c r="L43" s="11">
        <v>-0.65277777777777812</v>
      </c>
      <c r="N43" s="11">
        <f t="shared" si="0"/>
        <v>-188.00000000000011</v>
      </c>
      <c r="O43" s="11">
        <f t="shared" si="1"/>
        <v>20.438833163485626</v>
      </c>
      <c r="P43" s="11">
        <f t="shared" si="2"/>
        <v>56.505600000000008</v>
      </c>
      <c r="Q43" s="11">
        <f t="shared" si="7"/>
        <v>-111.05556683651446</v>
      </c>
      <c r="R43" s="11">
        <f t="shared" si="8"/>
        <v>0</v>
      </c>
      <c r="S43" s="11">
        <f t="shared" si="9"/>
        <v>111.05556683651446</v>
      </c>
      <c r="U43" s="11">
        <f t="shared" si="3"/>
        <v>-1.145587612373167</v>
      </c>
      <c r="V43" s="11">
        <f t="shared" si="10"/>
        <v>0</v>
      </c>
      <c r="W43" s="11">
        <f t="shared" si="11"/>
        <v>1.145587612373167</v>
      </c>
      <c r="Y43" s="11">
        <f t="shared" si="4"/>
        <v>-1.2877880122257013</v>
      </c>
      <c r="Z43" s="11">
        <f t="shared" si="12"/>
        <v>0</v>
      </c>
      <c r="AA43" s="11">
        <f t="shared" si="5"/>
        <v>1.2877880122257013</v>
      </c>
      <c r="AB43" s="11">
        <f>SUM($Z$3:Z43)</f>
        <v>37.4193848781564</v>
      </c>
      <c r="AC43" s="11">
        <f>SUM($AA$3:AA43)</f>
        <v>6.0201868253478841</v>
      </c>
      <c r="AD43" s="11">
        <f>AC43*'KERS system '!$B$18</f>
        <v>4.6325337621051963</v>
      </c>
      <c r="AE43" s="11">
        <f>AC43*'KERS system '!$B$19</f>
        <v>3.5647347299399486</v>
      </c>
    </row>
    <row r="44" spans="1:31" x14ac:dyDescent="0.3">
      <c r="F44" s="13" t="s">
        <v>5</v>
      </c>
      <c r="G44" s="13">
        <v>41</v>
      </c>
      <c r="H44" s="13">
        <v>41</v>
      </c>
      <c r="J44" s="14">
        <v>32.299999999999997</v>
      </c>
      <c r="K44" s="14">
        <f t="shared" si="6"/>
        <v>8.9722222222222214</v>
      </c>
      <c r="L44" s="15">
        <v>-0.7777777777777779</v>
      </c>
      <c r="N44" s="15">
        <f t="shared" si="0"/>
        <v>-224.00000000000003</v>
      </c>
      <c r="O44" s="15">
        <f t="shared" si="1"/>
        <v>17.811846579515613</v>
      </c>
      <c r="P44" s="15">
        <f t="shared" si="2"/>
        <v>56.505600000000008</v>
      </c>
      <c r="Q44" s="15">
        <f t="shared" si="7"/>
        <v>-149.6825534204844</v>
      </c>
      <c r="R44" s="15">
        <f t="shared" si="8"/>
        <v>0</v>
      </c>
      <c r="S44" s="15">
        <f t="shared" si="9"/>
        <v>149.6825534204844</v>
      </c>
      <c r="U44" s="15">
        <f t="shared" si="3"/>
        <v>-1.4299884120782353</v>
      </c>
      <c r="V44" s="15">
        <f t="shared" si="10"/>
        <v>0</v>
      </c>
      <c r="W44" s="15">
        <f t="shared" si="11"/>
        <v>1.4299884120782353</v>
      </c>
      <c r="Y44" s="15">
        <f t="shared" si="4"/>
        <v>-1.6397869806803684</v>
      </c>
      <c r="Z44" s="15">
        <f t="shared" si="12"/>
        <v>0</v>
      </c>
      <c r="AA44" s="15">
        <f t="shared" si="5"/>
        <v>1.6397869806803684</v>
      </c>
      <c r="AB44" s="15">
        <f>SUM($Z$3:Z44)</f>
        <v>37.4193848781564</v>
      </c>
      <c r="AC44" s="15">
        <f>SUM($AA$3:AA44)</f>
        <v>7.659973806028253</v>
      </c>
      <c r="AD44" s="15">
        <f>AC44*'KERS system '!$B$18</f>
        <v>5.8943498437387403</v>
      </c>
      <c r="AE44" s="15">
        <f>AC44*'KERS system '!$B$19</f>
        <v>4.5357022047569604</v>
      </c>
    </row>
    <row r="45" spans="1:31" x14ac:dyDescent="0.3">
      <c r="F45" s="9" t="s">
        <v>5</v>
      </c>
      <c r="G45" s="9">
        <v>42</v>
      </c>
      <c r="H45" s="9">
        <v>42</v>
      </c>
      <c r="J45" s="10">
        <v>29</v>
      </c>
      <c r="K45" s="10">
        <f t="shared" si="6"/>
        <v>8.0555555555555554</v>
      </c>
      <c r="L45" s="11">
        <v>-0.99999999999999933</v>
      </c>
      <c r="N45" s="11">
        <f t="shared" si="0"/>
        <v>-287.99999999999983</v>
      </c>
      <c r="O45" s="11">
        <f t="shared" si="1"/>
        <v>14.358196640792718</v>
      </c>
      <c r="P45" s="11">
        <f t="shared" si="2"/>
        <v>56.505600000000008</v>
      </c>
      <c r="Q45" s="11">
        <f t="shared" si="7"/>
        <v>-217.13620335920712</v>
      </c>
      <c r="R45" s="11">
        <f t="shared" si="8"/>
        <v>0</v>
      </c>
      <c r="S45" s="11">
        <f t="shared" si="9"/>
        <v>217.13620335920712</v>
      </c>
      <c r="U45" s="11">
        <f t="shared" si="3"/>
        <v>-1.8495855492825015</v>
      </c>
      <c r="V45" s="11">
        <f t="shared" si="10"/>
        <v>0</v>
      </c>
      <c r="W45" s="11">
        <f t="shared" si="11"/>
        <v>1.8495855492825015</v>
      </c>
      <c r="Y45" s="11">
        <f t="shared" si="4"/>
        <v>-1.6795820782249127</v>
      </c>
      <c r="Z45" s="11">
        <f t="shared" si="12"/>
        <v>0</v>
      </c>
      <c r="AA45" s="11">
        <f t="shared" si="5"/>
        <v>1.6795820782249127</v>
      </c>
      <c r="AB45" s="11">
        <f>SUM($Z$3:Z45)</f>
        <v>37.4193848781564</v>
      </c>
      <c r="AC45" s="11">
        <f>SUM($AA$3:AA45)</f>
        <v>9.3395558842531656</v>
      </c>
      <c r="AD45" s="11">
        <f>AC45*'KERS system '!$B$18</f>
        <v>7.1867882529328107</v>
      </c>
      <c r="AE45" s="11">
        <f>AC45*'KERS system '!$B$19</f>
        <v>5.5302335606317978</v>
      </c>
    </row>
    <row r="46" spans="1:31" x14ac:dyDescent="0.3">
      <c r="F46" s="13" t="s">
        <v>5</v>
      </c>
      <c r="G46" s="13">
        <v>43</v>
      </c>
      <c r="H46" s="13">
        <v>43</v>
      </c>
      <c r="J46" s="14">
        <v>25.1</v>
      </c>
      <c r="K46" s="14">
        <f t="shared" si="6"/>
        <v>6.9722222222222223</v>
      </c>
      <c r="L46" s="15">
        <v>-0.94444444444444453</v>
      </c>
      <c r="N46" s="15">
        <f t="shared" si="0"/>
        <v>-272</v>
      </c>
      <c r="O46" s="15">
        <f t="shared" si="1"/>
        <v>10.756013633371962</v>
      </c>
      <c r="P46" s="15">
        <f t="shared" si="2"/>
        <v>56.505600000000008</v>
      </c>
      <c r="Q46" s="15">
        <f t="shared" si="7"/>
        <v>-204.73838636662805</v>
      </c>
      <c r="R46" s="15">
        <f t="shared" si="8"/>
        <v>0</v>
      </c>
      <c r="S46" s="15">
        <f t="shared" si="9"/>
        <v>204.73838636662805</v>
      </c>
      <c r="U46" s="15">
        <f t="shared" si="3"/>
        <v>-1.5095786071673238</v>
      </c>
      <c r="V46" s="15">
        <f t="shared" si="10"/>
        <v>0</v>
      </c>
      <c r="W46" s="15">
        <f t="shared" si="11"/>
        <v>1.5095786071673238</v>
      </c>
      <c r="Y46" s="15">
        <f t="shared" si="4"/>
        <v>-1.0950443183121021</v>
      </c>
      <c r="Z46" s="15">
        <f t="shared" si="12"/>
        <v>0</v>
      </c>
      <c r="AA46" s="15">
        <f t="shared" si="5"/>
        <v>1.0950443183121021</v>
      </c>
      <c r="AB46" s="15">
        <f>SUM($Z$3:Z46)</f>
        <v>37.4193848781564</v>
      </c>
      <c r="AC46" s="15">
        <f>SUM($AA$3:AA46)</f>
        <v>10.434600202565267</v>
      </c>
      <c r="AD46" s="15">
        <f>AC46*'KERS system '!$B$18</f>
        <v>8.0294248558739731</v>
      </c>
      <c r="AE46" s="15">
        <f>AC46*'KERS system '!$B$19</f>
        <v>6.1786424265950224</v>
      </c>
    </row>
    <row r="47" spans="1:31" x14ac:dyDescent="0.3">
      <c r="F47" s="9" t="s">
        <v>5</v>
      </c>
      <c r="G47" s="9">
        <v>44</v>
      </c>
      <c r="H47" s="9">
        <v>44</v>
      </c>
      <c r="J47" s="10">
        <v>22.2</v>
      </c>
      <c r="K47" s="10">
        <f t="shared" si="6"/>
        <v>6.166666666666667</v>
      </c>
      <c r="L47" s="11">
        <v>-0.5833333333333337</v>
      </c>
      <c r="N47" s="11">
        <f t="shared" si="0"/>
        <v>-168.00000000000011</v>
      </c>
      <c r="O47" s="11">
        <f t="shared" si="1"/>
        <v>8.4141422502357699</v>
      </c>
      <c r="P47" s="11">
        <f t="shared" si="2"/>
        <v>56.505600000000008</v>
      </c>
      <c r="Q47" s="11">
        <f t="shared" si="7"/>
        <v>-103.08025774976431</v>
      </c>
      <c r="R47" s="11">
        <f t="shared" si="8"/>
        <v>0</v>
      </c>
      <c r="S47" s="11">
        <f t="shared" si="9"/>
        <v>103.08025774976431</v>
      </c>
      <c r="U47" s="11">
        <f t="shared" si="3"/>
        <v>-0.68051002945688022</v>
      </c>
      <c r="V47" s="11">
        <f t="shared" si="10"/>
        <v>0</v>
      </c>
      <c r="W47" s="11">
        <f t="shared" si="11"/>
        <v>0.68051002945688022</v>
      </c>
      <c r="Y47" s="11">
        <f t="shared" si="4"/>
        <v>-0.37263179938485258</v>
      </c>
      <c r="Z47" s="11">
        <f t="shared" si="12"/>
        <v>0</v>
      </c>
      <c r="AA47" s="11">
        <f t="shared" si="5"/>
        <v>0.37263179938485258</v>
      </c>
      <c r="AB47" s="11">
        <f>SUM($Z$3:Z47)</f>
        <v>37.4193848781564</v>
      </c>
      <c r="AC47" s="11">
        <f>SUM($AA$3:AA47)</f>
        <v>10.807232001950119</v>
      </c>
      <c r="AD47" s="11">
        <f>AC47*'KERS system '!$B$18</f>
        <v>8.3161650255006165</v>
      </c>
      <c r="AE47" s="11">
        <f>AC47*'KERS system '!$B$19</f>
        <v>6.3992889871227243</v>
      </c>
    </row>
    <row r="48" spans="1:31" x14ac:dyDescent="0.3">
      <c r="F48" s="13" t="s">
        <v>5</v>
      </c>
      <c r="G48" s="13">
        <v>45</v>
      </c>
      <c r="H48" s="13">
        <v>45</v>
      </c>
      <c r="J48" s="14">
        <v>20.9</v>
      </c>
      <c r="K48" s="14">
        <f t="shared" si="6"/>
        <v>5.8055555555555554</v>
      </c>
      <c r="L48" s="15">
        <v>-0.25000000000000011</v>
      </c>
      <c r="N48" s="15">
        <f t="shared" si="0"/>
        <v>-72.000000000000028</v>
      </c>
      <c r="O48" s="15">
        <f t="shared" si="1"/>
        <v>7.4575551422885455</v>
      </c>
      <c r="P48" s="15">
        <f t="shared" si="2"/>
        <v>56.505600000000008</v>
      </c>
      <c r="Q48" s="15">
        <f t="shared" si="7"/>
        <v>-8.0368448577114791</v>
      </c>
      <c r="R48" s="15">
        <f t="shared" si="8"/>
        <v>0</v>
      </c>
      <c r="S48" s="15">
        <f t="shared" si="9"/>
        <v>8.0368448577114791</v>
      </c>
      <c r="U48" s="15">
        <f t="shared" si="3"/>
        <v>-6.4753569312824985E-2</v>
      </c>
      <c r="V48" s="15">
        <f t="shared" si="10"/>
        <v>0</v>
      </c>
      <c r="W48" s="15">
        <f t="shared" si="11"/>
        <v>6.4753569312824985E-2</v>
      </c>
      <c r="Y48" s="15">
        <f t="shared" si="4"/>
        <v>-1.7682090867559959E-2</v>
      </c>
      <c r="Z48" s="15">
        <f t="shared" si="12"/>
        <v>0</v>
      </c>
      <c r="AA48" s="15">
        <f t="shared" si="5"/>
        <v>1.7682090867559959E-2</v>
      </c>
      <c r="AB48" s="15">
        <f>SUM($Z$3:Z48)</f>
        <v>37.4193848781564</v>
      </c>
      <c r="AC48" s="15">
        <f>SUM($AA$3:AA48)</f>
        <v>10.824914092817679</v>
      </c>
      <c r="AD48" s="15">
        <f>AC48*'KERS system '!$B$18</f>
        <v>8.3297713944232026</v>
      </c>
      <c r="AE48" s="15">
        <f>AC48*'KERS system '!$B$19</f>
        <v>6.4097590880086548</v>
      </c>
    </row>
    <row r="49" spans="6:31" x14ac:dyDescent="0.3">
      <c r="F49" s="9" t="s">
        <v>5</v>
      </c>
      <c r="G49" s="9">
        <v>46</v>
      </c>
      <c r="H49" s="9">
        <v>46</v>
      </c>
      <c r="J49" s="10">
        <v>20.399999999999999</v>
      </c>
      <c r="K49" s="10">
        <f t="shared" si="6"/>
        <v>5.666666666666667</v>
      </c>
      <c r="L49" s="11">
        <v>-0.19444444444444425</v>
      </c>
      <c r="N49" s="11">
        <f t="shared" si="0"/>
        <v>-55.999999999999943</v>
      </c>
      <c r="O49" s="11">
        <f t="shared" si="1"/>
        <v>7.1050025137126021</v>
      </c>
      <c r="P49" s="11">
        <f t="shared" si="2"/>
        <v>56.505600000000008</v>
      </c>
      <c r="Q49" s="11">
        <f t="shared" si="7"/>
        <v>7.6106025137126707</v>
      </c>
      <c r="R49" s="11">
        <f t="shared" si="8"/>
        <v>7.6106025137126707</v>
      </c>
      <c r="S49" s="11">
        <f t="shared" si="9"/>
        <v>0</v>
      </c>
      <c r="U49" s="11">
        <f t="shared" si="3"/>
        <v>2.9389387577705071E-2</v>
      </c>
      <c r="V49" s="11">
        <f t="shared" si="10"/>
        <v>2.9389387577705071E-2</v>
      </c>
      <c r="W49" s="11">
        <f t="shared" si="11"/>
        <v>0</v>
      </c>
      <c r="Y49" s="11">
        <f t="shared" si="4"/>
        <v>-4.0733190985077668E-2</v>
      </c>
      <c r="Z49" s="11">
        <f t="shared" si="12"/>
        <v>0</v>
      </c>
      <c r="AA49" s="11">
        <f t="shared" si="5"/>
        <v>4.0733190985077668E-2</v>
      </c>
      <c r="AB49" s="11">
        <f>SUM($Z$3:Z49)</f>
        <v>37.4193848781564</v>
      </c>
      <c r="AC49" s="11">
        <f>SUM($AA$3:AA49)</f>
        <v>10.865647283802756</v>
      </c>
      <c r="AD49" s="11">
        <f>AC49*'KERS system '!$B$18</f>
        <v>8.3611155848862211</v>
      </c>
      <c r="AE49" s="11">
        <f>AC49*'KERS system '!$B$19</f>
        <v>6.4338784425699469</v>
      </c>
    </row>
    <row r="50" spans="6:31" x14ac:dyDescent="0.3">
      <c r="F50" s="13" t="s">
        <v>5</v>
      </c>
      <c r="G50" s="13">
        <v>47</v>
      </c>
      <c r="H50" s="13">
        <v>47</v>
      </c>
      <c r="J50" s="14">
        <v>19.5</v>
      </c>
      <c r="K50" s="14">
        <f t="shared" si="6"/>
        <v>5.416666666666667</v>
      </c>
      <c r="L50" s="15">
        <v>-0.27777777777777779</v>
      </c>
      <c r="N50" s="15">
        <f t="shared" si="0"/>
        <v>-80</v>
      </c>
      <c r="O50" s="15">
        <f t="shared" si="1"/>
        <v>6.4919194680873149</v>
      </c>
      <c r="P50" s="15">
        <f t="shared" si="2"/>
        <v>56.505600000000008</v>
      </c>
      <c r="Q50" s="15">
        <f t="shared" si="7"/>
        <v>-17.002480531912674</v>
      </c>
      <c r="R50" s="15">
        <f t="shared" si="8"/>
        <v>0</v>
      </c>
      <c r="S50" s="15">
        <f t="shared" si="9"/>
        <v>17.002480531912674</v>
      </c>
      <c r="U50" s="15">
        <f t="shared" si="3"/>
        <v>-0.1108557695478604</v>
      </c>
      <c r="V50" s="15">
        <f t="shared" si="10"/>
        <v>0</v>
      </c>
      <c r="W50" s="15">
        <f t="shared" si="11"/>
        <v>0.1108557695478604</v>
      </c>
      <c r="Y50" s="15">
        <f t="shared" si="4"/>
        <v>-7.7553793203279292E-2</v>
      </c>
      <c r="Z50" s="15">
        <f t="shared" si="12"/>
        <v>0</v>
      </c>
      <c r="AA50" s="15">
        <f t="shared" si="5"/>
        <v>7.7553793203279292E-2</v>
      </c>
      <c r="AB50" s="15">
        <f>SUM($Z$3:Z50)</f>
        <v>37.4193848781564</v>
      </c>
      <c r="AC50" s="15">
        <f>SUM($AA$3:AA50)</f>
        <v>10.943201077006036</v>
      </c>
      <c r="AD50" s="15">
        <f>AC50*'KERS system '!$B$18</f>
        <v>8.4207932287561444</v>
      </c>
      <c r="AE50" s="15">
        <f>AC50*'KERS system '!$B$19</f>
        <v>6.4798003895278526</v>
      </c>
    </row>
    <row r="51" spans="6:31" x14ac:dyDescent="0.3">
      <c r="F51" s="9" t="s">
        <v>5</v>
      </c>
      <c r="G51" s="9">
        <v>48</v>
      </c>
      <c r="H51" s="9">
        <v>48</v>
      </c>
      <c r="J51" s="10">
        <v>18.399999999999999</v>
      </c>
      <c r="K51" s="10">
        <f t="shared" si="6"/>
        <v>5.1111111111111107</v>
      </c>
      <c r="L51" s="11">
        <v>-0.23611111111111099</v>
      </c>
      <c r="N51" s="11">
        <f t="shared" si="0"/>
        <v>-67.999999999999972</v>
      </c>
      <c r="O51" s="11">
        <f t="shared" si="1"/>
        <v>5.7801558319937953</v>
      </c>
      <c r="P51" s="11">
        <f t="shared" si="2"/>
        <v>56.505600000000008</v>
      </c>
      <c r="Q51" s="11">
        <f t="shared" si="7"/>
        <v>-5.714244168006168</v>
      </c>
      <c r="R51" s="11">
        <f t="shared" si="8"/>
        <v>0</v>
      </c>
      <c r="S51" s="11">
        <f t="shared" si="9"/>
        <v>5.714244168006168</v>
      </c>
      <c r="U51" s="11">
        <f t="shared" si="3"/>
        <v>-4.4251816858698181E-2</v>
      </c>
      <c r="V51" s="11">
        <f t="shared" si="10"/>
        <v>0</v>
      </c>
      <c r="W51" s="11">
        <f t="shared" si="11"/>
        <v>4.4251816858698181E-2</v>
      </c>
      <c r="Y51" s="11">
        <f t="shared" si="4"/>
        <v>6.9039697280339346E-2</v>
      </c>
      <c r="Z51" s="11">
        <f t="shared" si="12"/>
        <v>6.9039697280339346E-2</v>
      </c>
      <c r="AA51" s="11">
        <f t="shared" si="5"/>
        <v>0</v>
      </c>
      <c r="AB51" s="11">
        <f>SUM($Z$3:Z51)</f>
        <v>37.488424575436738</v>
      </c>
      <c r="AC51" s="11">
        <f>SUM($AA$3:AA51)</f>
        <v>10.943201077006036</v>
      </c>
      <c r="AD51" s="11">
        <f>AC51*'KERS system '!$B$18</f>
        <v>8.4207932287561444</v>
      </c>
      <c r="AE51" s="11">
        <f>AC51*'KERS system '!$B$19</f>
        <v>6.4798003895278526</v>
      </c>
    </row>
    <row r="52" spans="6:31" x14ac:dyDescent="0.3">
      <c r="F52" s="13" t="s">
        <v>5</v>
      </c>
      <c r="G52" s="13">
        <v>49</v>
      </c>
      <c r="H52" s="13">
        <v>49</v>
      </c>
      <c r="J52" s="14">
        <v>17.8</v>
      </c>
      <c r="K52" s="14">
        <f t="shared" si="6"/>
        <v>4.9444444444444446</v>
      </c>
      <c r="L52" s="15">
        <v>-8.3333333333333037E-2</v>
      </c>
      <c r="N52" s="15">
        <f t="shared" si="0"/>
        <v>-23.999999999999915</v>
      </c>
      <c r="O52" s="15">
        <f t="shared" si="1"/>
        <v>5.4093353432446669</v>
      </c>
      <c r="P52" s="15">
        <f t="shared" si="2"/>
        <v>56.505600000000008</v>
      </c>
      <c r="Q52" s="15">
        <f t="shared" si="7"/>
        <v>37.914935343244764</v>
      </c>
      <c r="R52" s="15">
        <f t="shared" si="8"/>
        <v>37.914935343244764</v>
      </c>
      <c r="S52" s="15">
        <f t="shared" si="9"/>
        <v>0</v>
      </c>
      <c r="U52" s="15">
        <f t="shared" si="3"/>
        <v>0.18233121141937689</v>
      </c>
      <c r="V52" s="15">
        <f t="shared" si="10"/>
        <v>0.18233121141937689</v>
      </c>
      <c r="W52" s="15">
        <f t="shared" si="11"/>
        <v>0</v>
      </c>
      <c r="Y52" s="15">
        <f t="shared" si="4"/>
        <v>0.20296516919715424</v>
      </c>
      <c r="Z52" s="15">
        <f t="shared" si="12"/>
        <v>0.20296516919715424</v>
      </c>
      <c r="AA52" s="15">
        <f t="shared" si="5"/>
        <v>0</v>
      </c>
      <c r="AB52" s="15">
        <f>SUM($Z$3:Z52)</f>
        <v>37.691389744633895</v>
      </c>
      <c r="AC52" s="15">
        <f>SUM($AA$3:AA52)</f>
        <v>10.943201077006036</v>
      </c>
      <c r="AD52" s="15">
        <f>AC52*'KERS system '!$B$18</f>
        <v>8.4207932287561444</v>
      </c>
      <c r="AE52" s="15">
        <f>AC52*'KERS system '!$B$19</f>
        <v>6.4798003895278526</v>
      </c>
    </row>
    <row r="53" spans="6:31" x14ac:dyDescent="0.3">
      <c r="F53" s="9" t="s">
        <v>5</v>
      </c>
      <c r="G53" s="9">
        <v>50</v>
      </c>
      <c r="H53" s="9">
        <v>50</v>
      </c>
      <c r="J53" s="10">
        <v>17.8</v>
      </c>
      <c r="K53" s="10">
        <f t="shared" si="6"/>
        <v>4.9444444444444446</v>
      </c>
      <c r="L53" s="11">
        <v>-5.5555555555555851E-2</v>
      </c>
      <c r="N53" s="11">
        <f t="shared" si="0"/>
        <v>-16.000000000000085</v>
      </c>
      <c r="O53" s="11">
        <f t="shared" si="1"/>
        <v>5.4093353432446669</v>
      </c>
      <c r="P53" s="11">
        <f t="shared" si="2"/>
        <v>56.505600000000008</v>
      </c>
      <c r="Q53" s="11">
        <f t="shared" si="7"/>
        <v>45.914935343244593</v>
      </c>
      <c r="R53" s="11">
        <f t="shared" si="8"/>
        <v>45.914935343244593</v>
      </c>
      <c r="S53" s="11">
        <f t="shared" si="9"/>
        <v>0</v>
      </c>
      <c r="U53" s="11">
        <f t="shared" si="3"/>
        <v>0.22359912697493159</v>
      </c>
      <c r="V53" s="11">
        <f t="shared" si="10"/>
        <v>0.22359912697493159</v>
      </c>
      <c r="W53" s="11">
        <f t="shared" si="11"/>
        <v>0</v>
      </c>
      <c r="Y53" s="11">
        <f t="shared" si="4"/>
        <v>4.9058524564955325E-2</v>
      </c>
      <c r="Z53" s="11">
        <f t="shared" si="12"/>
        <v>4.9058524564955325E-2</v>
      </c>
      <c r="AA53" s="11">
        <f t="shared" si="5"/>
        <v>0</v>
      </c>
      <c r="AB53" s="11">
        <f>SUM($Z$3:Z53)</f>
        <v>37.740448269198851</v>
      </c>
      <c r="AC53" s="11">
        <f>SUM($AA$3:AA53)</f>
        <v>10.943201077006036</v>
      </c>
      <c r="AD53" s="11">
        <f>AC53*'KERS system '!$B$18</f>
        <v>8.4207932287561444</v>
      </c>
      <c r="AE53" s="11">
        <f>AC53*'KERS system '!$B$19</f>
        <v>6.4798003895278526</v>
      </c>
    </row>
    <row r="54" spans="6:31" x14ac:dyDescent="0.3">
      <c r="F54" s="13" t="s">
        <v>5</v>
      </c>
      <c r="G54" s="13">
        <v>51</v>
      </c>
      <c r="H54" s="13">
        <v>51</v>
      </c>
      <c r="J54" s="14">
        <v>17.399999999999999</v>
      </c>
      <c r="K54" s="14">
        <f t="shared" si="6"/>
        <v>4.833333333333333</v>
      </c>
      <c r="L54" s="15">
        <v>-0.29166666666666685</v>
      </c>
      <c r="N54" s="15">
        <f t="shared" si="0"/>
        <v>-84.000000000000057</v>
      </c>
      <c r="O54" s="15">
        <f t="shared" si="1"/>
        <v>5.1689507906853773</v>
      </c>
      <c r="P54" s="15">
        <f t="shared" si="2"/>
        <v>56.505600000000008</v>
      </c>
      <c r="Q54" s="15">
        <f t="shared" si="7"/>
        <v>-22.325449209314677</v>
      </c>
      <c r="R54" s="15">
        <f t="shared" si="8"/>
        <v>0</v>
      </c>
      <c r="S54" s="15">
        <f t="shared" si="9"/>
        <v>22.325449209314677</v>
      </c>
      <c r="U54" s="15">
        <f t="shared" si="3"/>
        <v>-0.12548207784502094</v>
      </c>
      <c r="V54" s="15">
        <f t="shared" si="10"/>
        <v>0</v>
      </c>
      <c r="W54" s="15">
        <f t="shared" si="11"/>
        <v>0.12548207784502094</v>
      </c>
      <c r="Y54" s="15">
        <f t="shared" si="4"/>
        <v>-0.32164279119546141</v>
      </c>
      <c r="Z54" s="15">
        <f t="shared" si="12"/>
        <v>0</v>
      </c>
      <c r="AA54" s="15">
        <f t="shared" si="5"/>
        <v>0.32164279119546141</v>
      </c>
      <c r="AB54" s="15">
        <f>SUM($Z$3:Z54)</f>
        <v>37.740448269198851</v>
      </c>
      <c r="AC54" s="15">
        <f>SUM($AA$3:AA54)</f>
        <v>11.264843868201497</v>
      </c>
      <c r="AD54" s="15">
        <f>AC54*'KERS system '!$B$18</f>
        <v>8.6682973565810517</v>
      </c>
      <c r="AE54" s="15">
        <f>AC54*'KERS system '!$B$19</f>
        <v>6.6702548158891197</v>
      </c>
    </row>
    <row r="55" spans="6:31" x14ac:dyDescent="0.3">
      <c r="F55" s="9" t="s">
        <v>5</v>
      </c>
      <c r="G55" s="9">
        <v>52</v>
      </c>
      <c r="H55" s="9">
        <v>52</v>
      </c>
      <c r="J55" s="10">
        <v>15.7</v>
      </c>
      <c r="K55" s="10">
        <f t="shared" si="6"/>
        <v>4.3611111111111107</v>
      </c>
      <c r="L55" s="11">
        <v>-0.5972222222222221</v>
      </c>
      <c r="N55" s="11">
        <f t="shared" si="0"/>
        <v>-171.99999999999997</v>
      </c>
      <c r="O55" s="11">
        <f t="shared" si="1"/>
        <v>4.2082662187740745</v>
      </c>
      <c r="P55" s="11">
        <f t="shared" si="2"/>
        <v>56.505600000000008</v>
      </c>
      <c r="Q55" s="11">
        <f t="shared" si="7"/>
        <v>-111.28613378122589</v>
      </c>
      <c r="R55" s="11">
        <f t="shared" si="8"/>
        <v>0</v>
      </c>
      <c r="S55" s="11">
        <f t="shared" si="9"/>
        <v>111.28613378122589</v>
      </c>
      <c r="U55" s="11">
        <f t="shared" si="3"/>
        <v>-0.51780350454590185</v>
      </c>
      <c r="V55" s="11">
        <f t="shared" si="10"/>
        <v>0</v>
      </c>
      <c r="W55" s="11">
        <f t="shared" si="11"/>
        <v>0.51780350454590185</v>
      </c>
      <c r="Y55" s="11">
        <f t="shared" si="4"/>
        <v>-0.4241042193907345</v>
      </c>
      <c r="Z55" s="11">
        <f t="shared" si="12"/>
        <v>0</v>
      </c>
      <c r="AA55" s="11">
        <f t="shared" si="5"/>
        <v>0.4241042193907345</v>
      </c>
      <c r="AB55" s="11">
        <f>SUM($Z$3:Z55)</f>
        <v>37.740448269198851</v>
      </c>
      <c r="AC55" s="11">
        <f>SUM($AA$3:AA55)</f>
        <v>11.688948087592232</v>
      </c>
      <c r="AD55" s="11">
        <f>AC55*'KERS system '!$B$18</f>
        <v>8.994645553402222</v>
      </c>
      <c r="AE55" s="11">
        <f>AC55*'KERS system '!$B$19</f>
        <v>6.9213797533430101</v>
      </c>
    </row>
    <row r="56" spans="6:31" x14ac:dyDescent="0.3">
      <c r="F56" s="13" t="s">
        <v>5</v>
      </c>
      <c r="G56" s="13">
        <v>53</v>
      </c>
      <c r="H56" s="13">
        <v>53</v>
      </c>
      <c r="J56" s="14">
        <v>13.1</v>
      </c>
      <c r="K56" s="14">
        <f t="shared" si="6"/>
        <v>3.6388888888888888</v>
      </c>
      <c r="L56" s="15">
        <v>-0.49999999999999994</v>
      </c>
      <c r="N56" s="15">
        <f t="shared" si="0"/>
        <v>-143.99999999999997</v>
      </c>
      <c r="O56" s="15">
        <f t="shared" si="1"/>
        <v>2.9298574619814963</v>
      </c>
      <c r="P56" s="15">
        <f t="shared" si="2"/>
        <v>56.505600000000008</v>
      </c>
      <c r="Q56" s="15">
        <f t="shared" si="7"/>
        <v>-84.564542538018458</v>
      </c>
      <c r="R56" s="15">
        <f t="shared" si="8"/>
        <v>0</v>
      </c>
      <c r="S56" s="15">
        <f t="shared" si="9"/>
        <v>84.564542538018458</v>
      </c>
      <c r="U56" s="15">
        <f t="shared" si="3"/>
        <v>-0.33040493423556722</v>
      </c>
      <c r="V56" s="15">
        <f t="shared" si="10"/>
        <v>0</v>
      </c>
      <c r="W56" s="15">
        <f t="shared" si="11"/>
        <v>0.33040493423556722</v>
      </c>
      <c r="Y56" s="15">
        <f t="shared" si="4"/>
        <v>-0.14318640998950385</v>
      </c>
      <c r="Z56" s="15">
        <f t="shared" si="12"/>
        <v>0</v>
      </c>
      <c r="AA56" s="15">
        <f t="shared" si="5"/>
        <v>0.14318640998950385</v>
      </c>
      <c r="AB56" s="15">
        <f>SUM($Z$3:Z56)</f>
        <v>37.740448269198851</v>
      </c>
      <c r="AC56" s="15">
        <f>SUM($AA$3:AA56)</f>
        <v>11.832134497581736</v>
      </c>
      <c r="AD56" s="15">
        <f>AC56*'KERS system '!$B$18</f>
        <v>9.1048274958891451</v>
      </c>
      <c r="AE56" s="15">
        <f>AC56*'KERS system '!$B$19</f>
        <v>7.0061647580866975</v>
      </c>
    </row>
    <row r="57" spans="6:31" x14ac:dyDescent="0.3">
      <c r="F57" s="9" t="s">
        <v>5</v>
      </c>
      <c r="G57" s="9">
        <v>54</v>
      </c>
      <c r="H57" s="9">
        <v>54</v>
      </c>
      <c r="J57" s="10">
        <v>12.1</v>
      </c>
      <c r="K57" s="10">
        <f t="shared" si="6"/>
        <v>3.3611111111111112</v>
      </c>
      <c r="L57" s="11">
        <v>-0.15277777777777773</v>
      </c>
      <c r="N57" s="11">
        <f t="shared" si="0"/>
        <v>-43.999999999999986</v>
      </c>
      <c r="O57" s="11">
        <f t="shared" si="1"/>
        <v>2.4996237457532247</v>
      </c>
      <c r="P57" s="11">
        <f t="shared" si="2"/>
        <v>56.505600000000008</v>
      </c>
      <c r="Q57" s="11">
        <f t="shared" si="7"/>
        <v>15.005223745753248</v>
      </c>
      <c r="R57" s="11">
        <f t="shared" si="8"/>
        <v>15.005223745753248</v>
      </c>
      <c r="S57" s="11">
        <f t="shared" si="9"/>
        <v>0</v>
      </c>
      <c r="U57" s="11">
        <f t="shared" si="3"/>
        <v>4.4032114256559493E-2</v>
      </c>
      <c r="V57" s="11">
        <f t="shared" si="10"/>
        <v>4.4032114256559493E-2</v>
      </c>
      <c r="W57" s="11">
        <f t="shared" si="11"/>
        <v>0</v>
      </c>
      <c r="Y57" s="11">
        <f t="shared" si="4"/>
        <v>0.11333425442569189</v>
      </c>
      <c r="Z57" s="11">
        <f t="shared" si="12"/>
        <v>0.11333425442569189</v>
      </c>
      <c r="AA57" s="11">
        <f t="shared" si="5"/>
        <v>0</v>
      </c>
      <c r="AB57" s="11">
        <f>SUM($Z$3:Z57)</f>
        <v>37.853782523624545</v>
      </c>
      <c r="AC57" s="11">
        <f>SUM($AA$3:AA57)</f>
        <v>11.832134497581736</v>
      </c>
      <c r="AD57" s="11">
        <f>AC57*'KERS system '!$B$18</f>
        <v>9.1048274958891451</v>
      </c>
      <c r="AE57" s="11">
        <f>AC57*'KERS system '!$B$19</f>
        <v>7.0061647580866975</v>
      </c>
    </row>
    <row r="58" spans="6:31" x14ac:dyDescent="0.3">
      <c r="F58" s="13" t="s">
        <v>5</v>
      </c>
      <c r="G58" s="13">
        <v>55</v>
      </c>
      <c r="H58" s="13">
        <v>55</v>
      </c>
      <c r="J58" s="14">
        <v>12</v>
      </c>
      <c r="K58" s="14">
        <f t="shared" si="6"/>
        <v>3.3333333333333335</v>
      </c>
      <c r="L58" s="15">
        <v>-1.388888888888884E-2</v>
      </c>
      <c r="N58" s="15">
        <f t="shared" si="0"/>
        <v>-3.9999999999999858</v>
      </c>
      <c r="O58" s="15">
        <f t="shared" si="1"/>
        <v>2.4584783784472672</v>
      </c>
      <c r="P58" s="15">
        <f t="shared" si="2"/>
        <v>56.505600000000008</v>
      </c>
      <c r="Q58" s="15">
        <f t="shared" si="7"/>
        <v>54.96407837844729</v>
      </c>
      <c r="R58" s="15">
        <f t="shared" si="8"/>
        <v>54.96407837844729</v>
      </c>
      <c r="S58" s="15">
        <f t="shared" si="9"/>
        <v>0</v>
      </c>
      <c r="U58" s="15">
        <f t="shared" si="3"/>
        <v>0.18263639459482431</v>
      </c>
      <c r="V58" s="15">
        <f t="shared" si="10"/>
        <v>0.18263639459482431</v>
      </c>
      <c r="W58" s="15">
        <f t="shared" si="11"/>
        <v>0</v>
      </c>
      <c r="Y58" s="15">
        <f t="shared" si="4"/>
        <v>0.18959166126149096</v>
      </c>
      <c r="Z58" s="15">
        <f t="shared" si="12"/>
        <v>0.18959166126149096</v>
      </c>
      <c r="AA58" s="15">
        <f t="shared" si="5"/>
        <v>0</v>
      </c>
      <c r="AB58" s="15">
        <f>SUM($Z$3:Z58)</f>
        <v>38.043374184886034</v>
      </c>
      <c r="AC58" s="15">
        <f>SUM($AA$3:AA58)</f>
        <v>11.832134497581736</v>
      </c>
      <c r="AD58" s="15">
        <f>AC58*'KERS system '!$B$18</f>
        <v>9.1048274958891451</v>
      </c>
      <c r="AE58" s="15">
        <f>AC58*'KERS system '!$B$19</f>
        <v>7.0061647580866975</v>
      </c>
    </row>
    <row r="59" spans="6:31" x14ac:dyDescent="0.3">
      <c r="F59" s="9" t="s">
        <v>5</v>
      </c>
      <c r="G59" s="9">
        <v>56</v>
      </c>
      <c r="H59" s="9">
        <v>56</v>
      </c>
      <c r="J59" s="10">
        <v>12</v>
      </c>
      <c r="K59" s="10">
        <f t="shared" si="6"/>
        <v>3.3333333333333335</v>
      </c>
      <c r="L59" s="11">
        <v>0</v>
      </c>
      <c r="N59" s="11">
        <f t="shared" si="0"/>
        <v>0</v>
      </c>
      <c r="O59" s="11">
        <f t="shared" si="1"/>
        <v>2.4584783784472672</v>
      </c>
      <c r="P59" s="11">
        <f t="shared" si="2"/>
        <v>56.505600000000008</v>
      </c>
      <c r="Q59" s="11">
        <f t="shared" si="7"/>
        <v>58.964078378447276</v>
      </c>
      <c r="R59" s="11">
        <f t="shared" si="8"/>
        <v>58.964078378447276</v>
      </c>
      <c r="S59" s="11">
        <f t="shared" si="9"/>
        <v>0</v>
      </c>
      <c r="U59" s="11">
        <f t="shared" si="3"/>
        <v>0.19654692792815759</v>
      </c>
      <c r="V59" s="11">
        <f t="shared" si="10"/>
        <v>0.19654692792815759</v>
      </c>
      <c r="W59" s="11">
        <f t="shared" si="11"/>
        <v>0</v>
      </c>
      <c r="Y59" s="11">
        <f t="shared" si="4"/>
        <v>0.21741272792815763</v>
      </c>
      <c r="Z59" s="11">
        <f t="shared" si="12"/>
        <v>0.21741272792815763</v>
      </c>
      <c r="AA59" s="11">
        <f t="shared" si="5"/>
        <v>0</v>
      </c>
      <c r="AB59" s="11">
        <f>SUM($Z$3:Z59)</f>
        <v>38.26078691281419</v>
      </c>
      <c r="AC59" s="11">
        <f>SUM($AA$3:AA59)</f>
        <v>11.832134497581736</v>
      </c>
      <c r="AD59" s="11">
        <f>AC59*'KERS system '!$B$18</f>
        <v>9.1048274958891451</v>
      </c>
      <c r="AE59" s="11">
        <f>AC59*'KERS system '!$B$19</f>
        <v>7.0061647580866975</v>
      </c>
    </row>
    <row r="60" spans="6:31" x14ac:dyDescent="0.3">
      <c r="F60" s="13" t="s">
        <v>5</v>
      </c>
      <c r="G60" s="13">
        <v>57</v>
      </c>
      <c r="H60" s="13">
        <v>57</v>
      </c>
      <c r="J60" s="14">
        <v>12</v>
      </c>
      <c r="K60" s="14">
        <f t="shared" si="6"/>
        <v>3.3333333333333335</v>
      </c>
      <c r="L60" s="15">
        <v>4.1666666666666761E-2</v>
      </c>
      <c r="N60" s="15">
        <f t="shared" si="0"/>
        <v>12.000000000000027</v>
      </c>
      <c r="O60" s="15">
        <f t="shared" si="1"/>
        <v>2.4584783784472672</v>
      </c>
      <c r="P60" s="15">
        <f t="shared" si="2"/>
        <v>56.505600000000008</v>
      </c>
      <c r="Q60" s="15">
        <f t="shared" si="7"/>
        <v>70.964078378447297</v>
      </c>
      <c r="R60" s="15">
        <f t="shared" si="8"/>
        <v>70.964078378447297</v>
      </c>
      <c r="S60" s="15">
        <f t="shared" si="9"/>
        <v>0</v>
      </c>
      <c r="U60" s="15">
        <f t="shared" si="3"/>
        <v>0.23827852792815768</v>
      </c>
      <c r="V60" s="15">
        <f t="shared" si="10"/>
        <v>0.23827852792815768</v>
      </c>
      <c r="W60" s="15">
        <f t="shared" si="11"/>
        <v>0</v>
      </c>
      <c r="Y60" s="15">
        <f t="shared" si="4"/>
        <v>0.26285707449327061</v>
      </c>
      <c r="Z60" s="15">
        <f t="shared" si="12"/>
        <v>0.26285707449327061</v>
      </c>
      <c r="AA60" s="15">
        <f t="shared" si="5"/>
        <v>0</v>
      </c>
      <c r="AB60" s="15">
        <f>SUM($Z$3:Z60)</f>
        <v>38.523643987307459</v>
      </c>
      <c r="AC60" s="15">
        <f>SUM($AA$3:AA60)</f>
        <v>11.832134497581736</v>
      </c>
      <c r="AD60" s="15">
        <f>AC60*'KERS system '!$B$18</f>
        <v>9.1048274958891451</v>
      </c>
      <c r="AE60" s="15">
        <f>AC60*'KERS system '!$B$19</f>
        <v>7.0061647580866975</v>
      </c>
    </row>
    <row r="61" spans="6:31" x14ac:dyDescent="0.3">
      <c r="F61" s="9" t="s">
        <v>5</v>
      </c>
      <c r="G61" s="9">
        <v>58</v>
      </c>
      <c r="H61" s="9">
        <v>58</v>
      </c>
      <c r="J61" s="10">
        <v>12.3</v>
      </c>
      <c r="K61" s="10">
        <f t="shared" si="6"/>
        <v>3.4166666666666665</v>
      </c>
      <c r="L61" s="11">
        <v>8.3333333333333287E-2</v>
      </c>
      <c r="N61" s="11">
        <f t="shared" si="0"/>
        <v>23.999999999999986</v>
      </c>
      <c r="O61" s="11">
        <f t="shared" si="1"/>
        <v>2.5829388463561598</v>
      </c>
      <c r="P61" s="11">
        <f t="shared" si="2"/>
        <v>56.505600000000008</v>
      </c>
      <c r="Q61" s="11">
        <f t="shared" si="7"/>
        <v>83.088538846356158</v>
      </c>
      <c r="R61" s="11">
        <f t="shared" si="8"/>
        <v>83.088538846356158</v>
      </c>
      <c r="S61" s="11">
        <f t="shared" si="9"/>
        <v>0</v>
      </c>
      <c r="U61" s="11">
        <f t="shared" si="3"/>
        <v>0.28743562105838355</v>
      </c>
      <c r="V61" s="11">
        <f t="shared" si="10"/>
        <v>0.28743562105838355</v>
      </c>
      <c r="W61" s="11">
        <f t="shared" si="11"/>
        <v>0</v>
      </c>
      <c r="Y61" s="11">
        <f t="shared" si="4"/>
        <v>0.42261865725060843</v>
      </c>
      <c r="Z61" s="11">
        <f t="shared" si="12"/>
        <v>0.42261865725060843</v>
      </c>
      <c r="AA61" s="11">
        <f t="shared" si="5"/>
        <v>0</v>
      </c>
      <c r="AB61" s="11">
        <f>SUM($Z$3:Z61)</f>
        <v>38.946262644558068</v>
      </c>
      <c r="AC61" s="11">
        <f>SUM($AA$3:AA61)</f>
        <v>11.832134497581736</v>
      </c>
      <c r="AD61" s="11">
        <f>AC61*'KERS system '!$B$18</f>
        <v>9.1048274958891451</v>
      </c>
      <c r="AE61" s="11">
        <f>AC61*'KERS system '!$B$19</f>
        <v>7.0061647580866975</v>
      </c>
    </row>
    <row r="62" spans="6:31" x14ac:dyDescent="0.3">
      <c r="F62" s="13" t="s">
        <v>5</v>
      </c>
      <c r="G62" s="13">
        <v>59</v>
      </c>
      <c r="H62" s="13">
        <v>59</v>
      </c>
      <c r="J62" s="14">
        <v>12.6</v>
      </c>
      <c r="K62" s="14">
        <f t="shared" si="6"/>
        <v>3.5</v>
      </c>
      <c r="L62" s="15">
        <v>0.33333333333333315</v>
      </c>
      <c r="N62" s="15">
        <f t="shared" si="0"/>
        <v>95.999999999999943</v>
      </c>
      <c r="O62" s="15">
        <f t="shared" si="1"/>
        <v>2.7104724122381114</v>
      </c>
      <c r="P62" s="15">
        <f t="shared" si="2"/>
        <v>56.505600000000008</v>
      </c>
      <c r="Q62" s="15">
        <f t="shared" si="7"/>
        <v>155.21607241223808</v>
      </c>
      <c r="R62" s="15">
        <f t="shared" si="8"/>
        <v>155.21607241223808</v>
      </c>
      <c r="S62" s="15">
        <f t="shared" si="9"/>
        <v>0</v>
      </c>
      <c r="U62" s="15">
        <f t="shared" si="3"/>
        <v>0.55780169344283337</v>
      </c>
      <c r="V62" s="15">
        <f t="shared" si="10"/>
        <v>0.55780169344283337</v>
      </c>
      <c r="W62" s="15">
        <f t="shared" si="11"/>
        <v>0</v>
      </c>
      <c r="Y62" s="15">
        <f t="shared" si="4"/>
        <v>0.63184411887625902</v>
      </c>
      <c r="Z62" s="15">
        <f t="shared" si="12"/>
        <v>0.63184411887625902</v>
      </c>
      <c r="AA62" s="15">
        <f t="shared" si="5"/>
        <v>0</v>
      </c>
      <c r="AB62" s="15">
        <f>SUM($Z$3:Z62)</f>
        <v>39.578106763434327</v>
      </c>
      <c r="AC62" s="15">
        <f>SUM($AA$3:AA62)</f>
        <v>11.832134497581736</v>
      </c>
      <c r="AD62" s="15">
        <f>AC62*'KERS system '!$B$18</f>
        <v>9.1048274958891451</v>
      </c>
      <c r="AE62" s="15">
        <f>AC62*'KERS system '!$B$19</f>
        <v>7.0061647580866975</v>
      </c>
    </row>
    <row r="63" spans="6:31" x14ac:dyDescent="0.3">
      <c r="F63" s="9" t="s">
        <v>5</v>
      </c>
      <c r="G63" s="9">
        <v>60</v>
      </c>
      <c r="H63" s="9">
        <v>60</v>
      </c>
      <c r="J63" s="10">
        <v>14.7</v>
      </c>
      <c r="K63" s="10">
        <f t="shared" si="6"/>
        <v>4.083333333333333</v>
      </c>
      <c r="L63" s="11">
        <v>0.37500000000000011</v>
      </c>
      <c r="N63" s="11">
        <f t="shared" si="0"/>
        <v>108.00000000000003</v>
      </c>
      <c r="O63" s="11">
        <f t="shared" si="1"/>
        <v>3.6892541166574286</v>
      </c>
      <c r="P63" s="11">
        <f t="shared" si="2"/>
        <v>56.505600000000008</v>
      </c>
      <c r="Q63" s="11">
        <f t="shared" si="7"/>
        <v>168.19485411665747</v>
      </c>
      <c r="R63" s="11">
        <f t="shared" si="8"/>
        <v>168.19485411665747</v>
      </c>
      <c r="S63" s="11">
        <f t="shared" si="9"/>
        <v>0</v>
      </c>
      <c r="U63" s="11">
        <f t="shared" si="3"/>
        <v>0.70588654430968467</v>
      </c>
      <c r="V63" s="11">
        <f t="shared" si="10"/>
        <v>0.70588654430968467</v>
      </c>
      <c r="W63" s="11">
        <f t="shared" si="11"/>
        <v>0</v>
      </c>
      <c r="Y63" s="11">
        <f t="shared" si="4"/>
        <v>0.58792595047201457</v>
      </c>
      <c r="Z63" s="11">
        <f t="shared" si="12"/>
        <v>0.58792595047201457</v>
      </c>
      <c r="AA63" s="11">
        <f t="shared" si="5"/>
        <v>0</v>
      </c>
      <c r="AB63" s="11">
        <f>SUM($Z$3:Z63)</f>
        <v>40.16603271390634</v>
      </c>
      <c r="AC63" s="11">
        <f>SUM($AA$3:AA63)</f>
        <v>11.832134497581736</v>
      </c>
      <c r="AD63" s="11">
        <f>AC63*'KERS system '!$B$18</f>
        <v>9.1048274958891451</v>
      </c>
      <c r="AE63" s="11">
        <f>AC63*'KERS system '!$B$19</f>
        <v>7.0061647580866975</v>
      </c>
    </row>
    <row r="64" spans="6:31" x14ac:dyDescent="0.3">
      <c r="F64" s="13" t="s">
        <v>5</v>
      </c>
      <c r="G64" s="13">
        <v>61</v>
      </c>
      <c r="H64" s="13">
        <v>61</v>
      </c>
      <c r="J64" s="14">
        <v>15.3</v>
      </c>
      <c r="K64" s="14">
        <f t="shared" si="6"/>
        <v>4.25</v>
      </c>
      <c r="L64" s="15">
        <v>0.16666666666666682</v>
      </c>
      <c r="N64" s="15">
        <f t="shared" si="0"/>
        <v>48.000000000000043</v>
      </c>
      <c r="O64" s="15">
        <f t="shared" si="1"/>
        <v>3.996563913963338</v>
      </c>
      <c r="P64" s="15">
        <f t="shared" si="2"/>
        <v>56.505600000000008</v>
      </c>
      <c r="Q64" s="15">
        <f t="shared" si="7"/>
        <v>108.50216391396339</v>
      </c>
      <c r="R64" s="15">
        <f t="shared" si="8"/>
        <v>108.50216391396339</v>
      </c>
      <c r="S64" s="15">
        <f t="shared" si="9"/>
        <v>0</v>
      </c>
      <c r="U64" s="15">
        <f t="shared" si="3"/>
        <v>0.46996535663434447</v>
      </c>
      <c r="V64" s="15">
        <f t="shared" si="10"/>
        <v>0.46996535663434447</v>
      </c>
      <c r="W64" s="15">
        <f t="shared" si="11"/>
        <v>0</v>
      </c>
      <c r="Y64" s="15">
        <f t="shared" si="4"/>
        <v>0.4522389667949871</v>
      </c>
      <c r="Z64" s="15">
        <f t="shared" si="12"/>
        <v>0.4522389667949871</v>
      </c>
      <c r="AA64" s="15">
        <f t="shared" si="5"/>
        <v>0</v>
      </c>
      <c r="AB64" s="15">
        <f>SUM($Z$3:Z64)</f>
        <v>40.618271680701326</v>
      </c>
      <c r="AC64" s="15">
        <f>SUM($AA$3:AA64)</f>
        <v>11.832134497581736</v>
      </c>
      <c r="AD64" s="15">
        <f>AC64*'KERS system '!$B$18</f>
        <v>9.1048274958891451</v>
      </c>
      <c r="AE64" s="15">
        <f>AC64*'KERS system '!$B$19</f>
        <v>7.0061647580866975</v>
      </c>
    </row>
    <row r="65" spans="6:31" x14ac:dyDescent="0.3">
      <c r="F65" s="9" t="s">
        <v>5</v>
      </c>
      <c r="G65" s="9">
        <v>62</v>
      </c>
      <c r="H65" s="9">
        <v>62</v>
      </c>
      <c r="J65" s="10">
        <v>15.9</v>
      </c>
      <c r="K65" s="10">
        <f t="shared" si="6"/>
        <v>4.416666666666667</v>
      </c>
      <c r="L65" s="11">
        <v>0.12499999999999981</v>
      </c>
      <c r="N65" s="11">
        <f t="shared" si="0"/>
        <v>35.999999999999943</v>
      </c>
      <c r="O65" s="11">
        <f t="shared" si="1"/>
        <v>4.3161661031614829</v>
      </c>
      <c r="P65" s="11">
        <f t="shared" si="2"/>
        <v>56.505600000000008</v>
      </c>
      <c r="Q65" s="11">
        <f t="shared" si="7"/>
        <v>96.821766103161437</v>
      </c>
      <c r="R65" s="11">
        <f t="shared" si="8"/>
        <v>96.821766103161437</v>
      </c>
      <c r="S65" s="11">
        <f t="shared" si="9"/>
        <v>0</v>
      </c>
      <c r="U65" s="11">
        <f t="shared" si="3"/>
        <v>0.43451257695562973</v>
      </c>
      <c r="V65" s="11">
        <f t="shared" si="10"/>
        <v>0.43451257695562973</v>
      </c>
      <c r="W65" s="11">
        <f t="shared" si="11"/>
        <v>0</v>
      </c>
      <c r="Y65" s="11">
        <f t="shared" si="4"/>
        <v>0.46715050637843536</v>
      </c>
      <c r="Z65" s="11">
        <f t="shared" si="12"/>
        <v>0.46715050637843536</v>
      </c>
      <c r="AA65" s="11">
        <f t="shared" si="5"/>
        <v>0</v>
      </c>
      <c r="AB65" s="11">
        <f>SUM($Z$3:Z65)</f>
        <v>41.085422187079764</v>
      </c>
      <c r="AC65" s="11">
        <f>SUM($AA$3:AA65)</f>
        <v>11.832134497581736</v>
      </c>
      <c r="AD65" s="11">
        <f>AC65*'KERS system '!$B$18</f>
        <v>9.1048274958891451</v>
      </c>
      <c r="AE65" s="11">
        <f>AC65*'KERS system '!$B$19</f>
        <v>7.0061647580866975</v>
      </c>
    </row>
    <row r="66" spans="6:31" x14ac:dyDescent="0.3">
      <c r="F66" s="13" t="s">
        <v>5</v>
      </c>
      <c r="G66" s="13">
        <v>63</v>
      </c>
      <c r="H66" s="13">
        <v>63</v>
      </c>
      <c r="J66" s="14">
        <v>16.2</v>
      </c>
      <c r="K66" s="14">
        <f t="shared" si="6"/>
        <v>4.5</v>
      </c>
      <c r="L66" s="15">
        <v>0.16666666666666682</v>
      </c>
      <c r="N66" s="15">
        <f t="shared" si="0"/>
        <v>48.000000000000043</v>
      </c>
      <c r="O66" s="15">
        <f t="shared" si="1"/>
        <v>4.4805768447201437</v>
      </c>
      <c r="P66" s="15">
        <f t="shared" si="2"/>
        <v>56.505600000000008</v>
      </c>
      <c r="Q66" s="15">
        <f t="shared" si="7"/>
        <v>108.98617684472021</v>
      </c>
      <c r="R66" s="15">
        <f t="shared" si="8"/>
        <v>108.98617684472021</v>
      </c>
      <c r="S66" s="15">
        <f t="shared" si="9"/>
        <v>0</v>
      </c>
      <c r="U66" s="15">
        <f t="shared" si="3"/>
        <v>0.49978843580124094</v>
      </c>
      <c r="V66" s="15">
        <f t="shared" si="10"/>
        <v>0.49978843580124094</v>
      </c>
      <c r="W66" s="15">
        <f t="shared" si="11"/>
        <v>0</v>
      </c>
      <c r="Y66" s="15">
        <f t="shared" si="4"/>
        <v>0.55453168608655257</v>
      </c>
      <c r="Z66" s="15">
        <f t="shared" si="12"/>
        <v>0.55453168608655257</v>
      </c>
      <c r="AA66" s="15">
        <f t="shared" si="5"/>
        <v>0</v>
      </c>
      <c r="AB66" s="15">
        <f>SUM($Z$3:Z66)</f>
        <v>41.63995387316632</v>
      </c>
      <c r="AC66" s="15">
        <f>SUM($AA$3:AA66)</f>
        <v>11.832134497581736</v>
      </c>
      <c r="AD66" s="15">
        <f>AC66*'KERS system '!$B$18</f>
        <v>9.1048274958891451</v>
      </c>
      <c r="AE66" s="15">
        <f>AC66*'KERS system '!$B$19</f>
        <v>7.0061647580866975</v>
      </c>
    </row>
    <row r="67" spans="6:31" x14ac:dyDescent="0.3">
      <c r="F67" s="9" t="s">
        <v>5</v>
      </c>
      <c r="G67" s="9">
        <v>64</v>
      </c>
      <c r="H67" s="9">
        <v>64</v>
      </c>
      <c r="J67" s="10">
        <v>17.100000000000001</v>
      </c>
      <c r="K67" s="10">
        <f t="shared" si="6"/>
        <v>4.75</v>
      </c>
      <c r="L67" s="11">
        <v>0.2222222222222224</v>
      </c>
      <c r="N67" s="11">
        <f t="shared" ref="N67:N130" si="13">$C$7*$L67</f>
        <v>64.000000000000057</v>
      </c>
      <c r="O67" s="11">
        <f t="shared" ref="O67:O130" si="14">0.5*$C$3*$C$17*$C$14*K67^2</f>
        <v>4.9922476572344809</v>
      </c>
      <c r="P67" s="11">
        <f t="shared" ref="P67:P130" si="15">$C$15</f>
        <v>56.505600000000008</v>
      </c>
      <c r="Q67" s="11">
        <f t="shared" si="7"/>
        <v>125.49784765723456</v>
      </c>
      <c r="R67" s="11">
        <f t="shared" si="8"/>
        <v>125.49784765723456</v>
      </c>
      <c r="S67" s="11">
        <f t="shared" si="9"/>
        <v>0</v>
      </c>
      <c r="U67" s="11">
        <f t="shared" ref="U67:U130" si="16">(K67/1000)*(($C$7*$C$4*$C$18)+(0.5*$C$3*$C$17*$C$14*K67^2)+($C$7*$C$19*L67))</f>
        <v>0.60927493637186414</v>
      </c>
      <c r="V67" s="11">
        <f t="shared" si="10"/>
        <v>0.60927493637186414</v>
      </c>
      <c r="W67" s="11">
        <f t="shared" si="11"/>
        <v>0</v>
      </c>
      <c r="Y67" s="11">
        <f t="shared" ref="Y67:Y130" si="17">((U67+U68)/2)*(G68-G67)</f>
        <v>0.56087473611784255</v>
      </c>
      <c r="Z67" s="11">
        <f t="shared" si="12"/>
        <v>0.56087473611784255</v>
      </c>
      <c r="AA67" s="11">
        <f t="shared" ref="AA67:AA130" si="18">IF(Y67 &lt;=0,Y67,)*-1</f>
        <v>0</v>
      </c>
      <c r="AB67" s="11">
        <f>SUM($Z$3:Z67)</f>
        <v>42.200828609284166</v>
      </c>
      <c r="AC67" s="11">
        <f>SUM($AA$3:AA67)</f>
        <v>11.832134497581736</v>
      </c>
      <c r="AD67" s="11">
        <f>AC67*'KERS system '!$B$18</f>
        <v>9.1048274958891451</v>
      </c>
      <c r="AE67" s="11">
        <f>AC67*'KERS system '!$B$19</f>
        <v>7.0061647580866975</v>
      </c>
    </row>
    <row r="68" spans="6:31" x14ac:dyDescent="0.3">
      <c r="F68" s="13" t="s">
        <v>5</v>
      </c>
      <c r="G68" s="13">
        <v>65</v>
      </c>
      <c r="H68" s="13">
        <v>65</v>
      </c>
      <c r="J68" s="14">
        <v>17.8</v>
      </c>
      <c r="K68" s="14">
        <f t="shared" ref="K68:K131" si="19">J68*1000/3600</f>
        <v>4.9444444444444446</v>
      </c>
      <c r="L68" s="15">
        <v>0.1388888888888889</v>
      </c>
      <c r="N68" s="15">
        <f t="shared" si="13"/>
        <v>40</v>
      </c>
      <c r="O68" s="15">
        <f t="shared" si="14"/>
        <v>5.4093353432446669</v>
      </c>
      <c r="P68" s="15">
        <f t="shared" si="15"/>
        <v>56.505600000000008</v>
      </c>
      <c r="Q68" s="15">
        <f t="shared" ref="Q68:Q131" si="20">N68+O68+P68</f>
        <v>101.91493534324468</v>
      </c>
      <c r="R68" s="15">
        <f t="shared" ref="R68:R131" si="21">IF(Q68 &gt;0,Q68,)</f>
        <v>101.91493534324468</v>
      </c>
      <c r="S68" s="15">
        <f t="shared" ref="S68:S131" si="22">IF(Q68 &lt;=0,Q68,)*-1</f>
        <v>0</v>
      </c>
      <c r="U68" s="15">
        <f t="shared" si="16"/>
        <v>0.51247453586382108</v>
      </c>
      <c r="V68" s="15">
        <f t="shared" ref="V68:V131" si="23">IF(U68 &gt;0,U68,)</f>
        <v>0.51247453586382108</v>
      </c>
      <c r="W68" s="15">
        <f t="shared" ref="W68:W131" si="24">IF(U68 &lt;=0,U68,)*-1</f>
        <v>0</v>
      </c>
      <c r="Y68" s="15">
        <f t="shared" si="17"/>
        <v>0.4752919373206953</v>
      </c>
      <c r="Z68" s="15">
        <f t="shared" ref="Z68:Z131" si="25">IF(Y68 &gt;0,Y68,)</f>
        <v>0.4752919373206953</v>
      </c>
      <c r="AA68" s="15">
        <f t="shared" si="18"/>
        <v>0</v>
      </c>
      <c r="AB68" s="15">
        <f>SUM($Z$3:Z68)</f>
        <v>42.676120546604864</v>
      </c>
      <c r="AC68" s="15">
        <f>SUM($AA$3:AA68)</f>
        <v>11.832134497581736</v>
      </c>
      <c r="AD68" s="15">
        <f>AC68*'KERS system '!$B$18</f>
        <v>9.1048274958891451</v>
      </c>
      <c r="AE68" s="15">
        <f>AC68*'KERS system '!$B$19</f>
        <v>7.0061647580866975</v>
      </c>
    </row>
    <row r="69" spans="6:31" x14ac:dyDescent="0.3">
      <c r="F69" s="9" t="s">
        <v>5</v>
      </c>
      <c r="G69" s="9">
        <v>66</v>
      </c>
      <c r="H69" s="9">
        <v>66</v>
      </c>
      <c r="J69" s="10">
        <v>18.100000000000001</v>
      </c>
      <c r="K69" s="10">
        <f t="shared" si="19"/>
        <v>5.0277777777777777</v>
      </c>
      <c r="L69" s="11">
        <v>8.3333333333333037E-2</v>
      </c>
      <c r="N69" s="11">
        <f t="shared" si="13"/>
        <v>23.999999999999915</v>
      </c>
      <c r="O69" s="11">
        <f t="shared" si="14"/>
        <v>5.5932090386327014</v>
      </c>
      <c r="P69" s="11">
        <f t="shared" si="15"/>
        <v>56.505600000000008</v>
      </c>
      <c r="Q69" s="11">
        <f t="shared" si="20"/>
        <v>86.098809038632623</v>
      </c>
      <c r="R69" s="11">
        <f t="shared" si="21"/>
        <v>86.098809038632623</v>
      </c>
      <c r="S69" s="11">
        <f t="shared" si="22"/>
        <v>0</v>
      </c>
      <c r="U69" s="11">
        <f t="shared" si="16"/>
        <v>0.43810933877756958</v>
      </c>
      <c r="V69" s="11">
        <f t="shared" si="23"/>
        <v>0.43810933877756958</v>
      </c>
      <c r="W69" s="11">
        <f t="shared" si="24"/>
        <v>0</v>
      </c>
      <c r="Y69" s="11">
        <f t="shared" si="17"/>
        <v>0.61285370762610225</v>
      </c>
      <c r="Z69" s="11">
        <f t="shared" si="25"/>
        <v>0.61285370762610225</v>
      </c>
      <c r="AA69" s="11">
        <f t="shared" si="18"/>
        <v>0</v>
      </c>
      <c r="AB69" s="11">
        <f>SUM($Z$3:Z69)</f>
        <v>43.288974254230965</v>
      </c>
      <c r="AC69" s="11">
        <f>SUM($AA$3:AA69)</f>
        <v>11.832134497581736</v>
      </c>
      <c r="AD69" s="11">
        <f>AC69*'KERS system '!$B$18</f>
        <v>9.1048274958891451</v>
      </c>
      <c r="AE69" s="11">
        <f>AC69*'KERS system '!$B$19</f>
        <v>7.0061647580866975</v>
      </c>
    </row>
    <row r="70" spans="6:31" x14ac:dyDescent="0.3">
      <c r="F70" s="13" t="s">
        <v>5</v>
      </c>
      <c r="G70" s="13">
        <v>67</v>
      </c>
      <c r="H70" s="13">
        <v>67</v>
      </c>
      <c r="J70" s="14">
        <v>18.399999999999999</v>
      </c>
      <c r="K70" s="14">
        <f t="shared" si="19"/>
        <v>5.1111111111111107</v>
      </c>
      <c r="L70" s="15">
        <v>0.30555555555555547</v>
      </c>
      <c r="N70" s="15">
        <f t="shared" si="13"/>
        <v>87.999999999999972</v>
      </c>
      <c r="O70" s="15">
        <f t="shared" si="14"/>
        <v>5.7801558319937953</v>
      </c>
      <c r="P70" s="15">
        <f t="shared" si="15"/>
        <v>56.505600000000008</v>
      </c>
      <c r="Q70" s="15">
        <f t="shared" si="20"/>
        <v>150.28575583199378</v>
      </c>
      <c r="R70" s="15">
        <f t="shared" si="21"/>
        <v>150.28575583199378</v>
      </c>
      <c r="S70" s="15">
        <f t="shared" si="22"/>
        <v>0</v>
      </c>
      <c r="U70" s="15">
        <f t="shared" si="16"/>
        <v>0.78759807647463487</v>
      </c>
      <c r="V70" s="15">
        <f t="shared" si="23"/>
        <v>0.78759807647463487</v>
      </c>
      <c r="W70" s="15">
        <f t="shared" si="24"/>
        <v>0</v>
      </c>
      <c r="Y70" s="15">
        <f t="shared" si="17"/>
        <v>1.1377173390687016</v>
      </c>
      <c r="Z70" s="15">
        <f t="shared" si="25"/>
        <v>1.1377173390687016</v>
      </c>
      <c r="AA70" s="15">
        <f t="shared" si="18"/>
        <v>0</v>
      </c>
      <c r="AB70" s="15">
        <f>SUM($Z$3:Z70)</f>
        <v>44.426691593299665</v>
      </c>
      <c r="AC70" s="15">
        <f>SUM($AA$3:AA70)</f>
        <v>11.832134497581736</v>
      </c>
      <c r="AD70" s="15">
        <f>AC70*'KERS system '!$B$18</f>
        <v>9.1048274958891451</v>
      </c>
      <c r="AE70" s="15">
        <f>AC70*'KERS system '!$B$19</f>
        <v>7.0061647580866975</v>
      </c>
    </row>
    <row r="71" spans="6:31" x14ac:dyDescent="0.3">
      <c r="F71" s="9" t="s">
        <v>5</v>
      </c>
      <c r="G71" s="9">
        <v>68</v>
      </c>
      <c r="H71" s="9">
        <v>68</v>
      </c>
      <c r="J71" s="10">
        <v>20.3</v>
      </c>
      <c r="K71" s="10">
        <f t="shared" si="19"/>
        <v>5.6388888888888893</v>
      </c>
      <c r="L71" s="11">
        <v>0.66666666666666674</v>
      </c>
      <c r="N71" s="11">
        <f t="shared" si="13"/>
        <v>192.00000000000003</v>
      </c>
      <c r="O71" s="11">
        <f t="shared" si="14"/>
        <v>7.0355163539884327</v>
      </c>
      <c r="P71" s="11">
        <f t="shared" si="15"/>
        <v>56.505600000000008</v>
      </c>
      <c r="Q71" s="11">
        <f t="shared" si="20"/>
        <v>255.54111635398849</v>
      </c>
      <c r="R71" s="11">
        <f t="shared" si="21"/>
        <v>255.54111635398849</v>
      </c>
      <c r="S71" s="11">
        <f t="shared" si="22"/>
        <v>0</v>
      </c>
      <c r="U71" s="11">
        <f t="shared" si="16"/>
        <v>1.4878366016627684</v>
      </c>
      <c r="V71" s="11">
        <f t="shared" si="23"/>
        <v>1.4878366016627684</v>
      </c>
      <c r="W71" s="11">
        <f t="shared" si="24"/>
        <v>0</v>
      </c>
      <c r="Y71" s="11">
        <f t="shared" si="17"/>
        <v>1.7893063241261746</v>
      </c>
      <c r="Z71" s="11">
        <f t="shared" si="25"/>
        <v>1.7893063241261746</v>
      </c>
      <c r="AA71" s="11">
        <f t="shared" si="18"/>
        <v>0</v>
      </c>
      <c r="AB71" s="11">
        <f>SUM($Z$3:Z71)</f>
        <v>46.215997917425838</v>
      </c>
      <c r="AC71" s="11">
        <f>SUM($AA$3:AA71)</f>
        <v>11.832134497581736</v>
      </c>
      <c r="AD71" s="11">
        <f>AC71*'KERS system '!$B$18</f>
        <v>9.1048274958891451</v>
      </c>
      <c r="AE71" s="11">
        <f>AC71*'KERS system '!$B$19</f>
        <v>7.0061647580866975</v>
      </c>
    </row>
    <row r="72" spans="6:31" x14ac:dyDescent="0.3">
      <c r="F72" s="13" t="s">
        <v>5</v>
      </c>
      <c r="G72" s="13">
        <v>69</v>
      </c>
      <c r="H72" s="13">
        <v>69</v>
      </c>
      <c r="J72" s="14">
        <v>23.2</v>
      </c>
      <c r="K72" s="14">
        <f t="shared" si="19"/>
        <v>6.4444444444444446</v>
      </c>
      <c r="L72" s="15">
        <v>0.86111111111111094</v>
      </c>
      <c r="N72" s="15">
        <f t="shared" si="13"/>
        <v>247.99999999999994</v>
      </c>
      <c r="O72" s="15">
        <f t="shared" si="14"/>
        <v>9.1892458501073406</v>
      </c>
      <c r="P72" s="15">
        <f t="shared" si="15"/>
        <v>56.505600000000008</v>
      </c>
      <c r="Q72" s="15">
        <f t="shared" si="20"/>
        <v>313.6948458501073</v>
      </c>
      <c r="R72" s="15">
        <f t="shared" si="21"/>
        <v>313.6948458501073</v>
      </c>
      <c r="S72" s="15">
        <f t="shared" si="22"/>
        <v>0</v>
      </c>
      <c r="U72" s="15">
        <f t="shared" si="16"/>
        <v>2.0907760465895806</v>
      </c>
      <c r="V72" s="15">
        <f t="shared" si="23"/>
        <v>2.0907760465895806</v>
      </c>
      <c r="W72" s="15">
        <f t="shared" si="24"/>
        <v>0</v>
      </c>
      <c r="Y72" s="15">
        <f t="shared" si="17"/>
        <v>2.3112176097661559</v>
      </c>
      <c r="Z72" s="15">
        <f t="shared" si="25"/>
        <v>2.3112176097661559</v>
      </c>
      <c r="AA72" s="15">
        <f t="shared" si="18"/>
        <v>0</v>
      </c>
      <c r="AB72" s="15">
        <f>SUM($Z$3:Z72)</f>
        <v>48.527215527191991</v>
      </c>
      <c r="AC72" s="15">
        <f>SUM($AA$3:AA72)</f>
        <v>11.832134497581736</v>
      </c>
      <c r="AD72" s="15">
        <f>AC72*'KERS system '!$B$18</f>
        <v>9.1048274958891451</v>
      </c>
      <c r="AE72" s="15">
        <f>AC72*'KERS system '!$B$19</f>
        <v>7.0061647580866975</v>
      </c>
    </row>
    <row r="73" spans="6:31" x14ac:dyDescent="0.3">
      <c r="F73" s="9" t="s">
        <v>5</v>
      </c>
      <c r="G73" s="9">
        <v>70</v>
      </c>
      <c r="H73" s="9">
        <v>70</v>
      </c>
      <c r="J73" s="10">
        <v>26.5</v>
      </c>
      <c r="K73" s="10">
        <f t="shared" si="19"/>
        <v>7.3611111111111107</v>
      </c>
      <c r="L73" s="11">
        <v>0.91666666666666685</v>
      </c>
      <c r="N73" s="11">
        <f t="shared" si="13"/>
        <v>264.00000000000006</v>
      </c>
      <c r="O73" s="11">
        <f t="shared" si="14"/>
        <v>11.989350286559672</v>
      </c>
      <c r="P73" s="11">
        <f t="shared" si="15"/>
        <v>56.505600000000008</v>
      </c>
      <c r="Q73" s="11">
        <f t="shared" si="20"/>
        <v>332.49495028655974</v>
      </c>
      <c r="R73" s="11">
        <f t="shared" si="21"/>
        <v>332.49495028655974</v>
      </c>
      <c r="S73" s="11">
        <f t="shared" si="22"/>
        <v>0</v>
      </c>
      <c r="U73" s="11">
        <f t="shared" si="16"/>
        <v>2.5316591729427316</v>
      </c>
      <c r="V73" s="11">
        <f t="shared" si="23"/>
        <v>2.5316591729427316</v>
      </c>
      <c r="W73" s="11">
        <f t="shared" si="24"/>
        <v>0</v>
      </c>
      <c r="Y73" s="11">
        <f t="shared" si="17"/>
        <v>2.6160578997237294</v>
      </c>
      <c r="Z73" s="11">
        <f t="shared" si="25"/>
        <v>2.6160578997237294</v>
      </c>
      <c r="AA73" s="11">
        <f t="shared" si="18"/>
        <v>0</v>
      </c>
      <c r="AB73" s="11">
        <f>SUM($Z$3:Z73)</f>
        <v>51.143273426915719</v>
      </c>
      <c r="AC73" s="11">
        <f>SUM($AA$3:AA73)</f>
        <v>11.832134497581736</v>
      </c>
      <c r="AD73" s="11">
        <f>AC73*'KERS system '!$B$18</f>
        <v>9.1048274958891451</v>
      </c>
      <c r="AE73" s="11">
        <f>AC73*'KERS system '!$B$19</f>
        <v>7.0061647580866975</v>
      </c>
    </row>
    <row r="74" spans="6:31" x14ac:dyDescent="0.3">
      <c r="F74" s="13" t="s">
        <v>5</v>
      </c>
      <c r="G74" s="13">
        <v>71</v>
      </c>
      <c r="H74" s="13">
        <v>71</v>
      </c>
      <c r="J74" s="14">
        <v>29.8</v>
      </c>
      <c r="K74" s="14">
        <f t="shared" si="19"/>
        <v>8.2777777777777786</v>
      </c>
      <c r="L74" s="15">
        <v>0.84722222222222243</v>
      </c>
      <c r="N74" s="15">
        <f t="shared" si="13"/>
        <v>244.00000000000006</v>
      </c>
      <c r="O74" s="15">
        <f t="shared" si="14"/>
        <v>15.161299577752162</v>
      </c>
      <c r="P74" s="15">
        <f t="shared" si="15"/>
        <v>56.505600000000008</v>
      </c>
      <c r="Q74" s="15">
        <f t="shared" si="20"/>
        <v>315.66689957775225</v>
      </c>
      <c r="R74" s="15">
        <f t="shared" si="21"/>
        <v>315.66689957775225</v>
      </c>
      <c r="S74" s="15">
        <f t="shared" si="22"/>
        <v>0</v>
      </c>
      <c r="U74" s="15">
        <f t="shared" si="16"/>
        <v>2.7004566265047272</v>
      </c>
      <c r="V74" s="15">
        <f t="shared" si="23"/>
        <v>2.7004566265047272</v>
      </c>
      <c r="W74" s="15">
        <f t="shared" si="24"/>
        <v>0</v>
      </c>
      <c r="Y74" s="15">
        <f t="shared" si="17"/>
        <v>2.5574027514470035</v>
      </c>
      <c r="Z74" s="15">
        <f t="shared" si="25"/>
        <v>2.5574027514470035</v>
      </c>
      <c r="AA74" s="15">
        <f t="shared" si="18"/>
        <v>0</v>
      </c>
      <c r="AB74" s="15">
        <f>SUM($Z$3:Z74)</f>
        <v>53.70067617836272</v>
      </c>
      <c r="AC74" s="15">
        <f>SUM($AA$3:AA74)</f>
        <v>11.832134497581736</v>
      </c>
      <c r="AD74" s="15">
        <f>AC74*'KERS system '!$B$18</f>
        <v>9.1048274958891451</v>
      </c>
      <c r="AE74" s="15">
        <f>AC74*'KERS system '!$B$19</f>
        <v>7.0061647580866975</v>
      </c>
    </row>
    <row r="75" spans="6:31" x14ac:dyDescent="0.3">
      <c r="F75" s="9" t="s">
        <v>5</v>
      </c>
      <c r="G75" s="9">
        <v>72</v>
      </c>
      <c r="H75" s="9">
        <v>72</v>
      </c>
      <c r="J75" s="10">
        <v>32.6</v>
      </c>
      <c r="K75" s="10">
        <f t="shared" si="19"/>
        <v>9.0555555555555554</v>
      </c>
      <c r="L75" s="11">
        <v>0.63888888888888862</v>
      </c>
      <c r="N75" s="11">
        <f t="shared" si="13"/>
        <v>183.99999999999991</v>
      </c>
      <c r="O75" s="11">
        <f t="shared" si="14"/>
        <v>18.144253343601509</v>
      </c>
      <c r="P75" s="11">
        <f t="shared" si="15"/>
        <v>56.505600000000008</v>
      </c>
      <c r="Q75" s="11">
        <f t="shared" si="20"/>
        <v>258.64985334360142</v>
      </c>
      <c r="R75" s="11">
        <f t="shared" si="21"/>
        <v>258.64985334360142</v>
      </c>
      <c r="S75" s="11">
        <f t="shared" si="22"/>
        <v>0</v>
      </c>
      <c r="U75" s="11">
        <f t="shared" si="16"/>
        <v>2.4143488763892798</v>
      </c>
      <c r="V75" s="11">
        <f t="shared" si="23"/>
        <v>2.4143488763892798</v>
      </c>
      <c r="W75" s="11">
        <f t="shared" si="24"/>
        <v>0</v>
      </c>
      <c r="Y75" s="11">
        <f t="shared" si="17"/>
        <v>2.1518866789033835</v>
      </c>
      <c r="Z75" s="11">
        <f t="shared" si="25"/>
        <v>2.1518866789033835</v>
      </c>
      <c r="AA75" s="11">
        <f t="shared" si="18"/>
        <v>0</v>
      </c>
      <c r="AB75" s="11">
        <f>SUM($Z$3:Z75)</f>
        <v>55.852562857266101</v>
      </c>
      <c r="AC75" s="11">
        <f>SUM($AA$3:AA75)</f>
        <v>11.832134497581736</v>
      </c>
      <c r="AD75" s="11">
        <f>AC75*'KERS system '!$B$18</f>
        <v>9.1048274958891451</v>
      </c>
      <c r="AE75" s="11">
        <f>AC75*'KERS system '!$B$19</f>
        <v>7.0061647580866975</v>
      </c>
    </row>
    <row r="76" spans="6:31" x14ac:dyDescent="0.3">
      <c r="F76" s="13" t="s">
        <v>5</v>
      </c>
      <c r="G76" s="13">
        <v>73</v>
      </c>
      <c r="H76" s="13">
        <v>73</v>
      </c>
      <c r="J76" s="14">
        <v>34.4</v>
      </c>
      <c r="K76" s="14">
        <f t="shared" si="19"/>
        <v>9.5555555555555554</v>
      </c>
      <c r="L76" s="15">
        <v>0.40277777777777757</v>
      </c>
      <c r="N76" s="15">
        <f t="shared" si="13"/>
        <v>115.99999999999994</v>
      </c>
      <c r="O76" s="15">
        <f t="shared" si="14"/>
        <v>20.203228985551092</v>
      </c>
      <c r="P76" s="15">
        <f t="shared" si="15"/>
        <v>56.505600000000008</v>
      </c>
      <c r="Q76" s="15">
        <f t="shared" si="20"/>
        <v>192.70882898555107</v>
      </c>
      <c r="R76" s="15">
        <f t="shared" si="21"/>
        <v>192.70882898555107</v>
      </c>
      <c r="S76" s="15">
        <f t="shared" si="22"/>
        <v>0</v>
      </c>
      <c r="U76" s="15">
        <f t="shared" si="16"/>
        <v>1.8894244814174876</v>
      </c>
      <c r="V76" s="15">
        <f t="shared" si="23"/>
        <v>1.8894244814174876</v>
      </c>
      <c r="W76" s="15">
        <f t="shared" si="24"/>
        <v>0</v>
      </c>
      <c r="Y76" s="15">
        <f t="shared" si="17"/>
        <v>1.7409217916959689</v>
      </c>
      <c r="Z76" s="15">
        <f t="shared" si="25"/>
        <v>1.7409217916959689</v>
      </c>
      <c r="AA76" s="15">
        <f t="shared" si="18"/>
        <v>0</v>
      </c>
      <c r="AB76" s="15">
        <f>SUM($Z$3:Z76)</f>
        <v>57.593484648962068</v>
      </c>
      <c r="AC76" s="15">
        <f>SUM($AA$3:AA76)</f>
        <v>11.832134497581736</v>
      </c>
      <c r="AD76" s="15">
        <f>AC76*'KERS system '!$B$18</f>
        <v>9.1048274958891451</v>
      </c>
      <c r="AE76" s="15">
        <f>AC76*'KERS system '!$B$19</f>
        <v>7.0061647580866975</v>
      </c>
    </row>
    <row r="77" spans="6:31" x14ac:dyDescent="0.3">
      <c r="F77" s="9" t="s">
        <v>5</v>
      </c>
      <c r="G77" s="9">
        <v>74</v>
      </c>
      <c r="H77" s="9">
        <v>74</v>
      </c>
      <c r="J77" s="10">
        <v>35.5</v>
      </c>
      <c r="K77" s="10">
        <f t="shared" si="19"/>
        <v>9.8611111111111107</v>
      </c>
      <c r="L77" s="11">
        <v>0.27777777777777779</v>
      </c>
      <c r="N77" s="11">
        <f t="shared" si="13"/>
        <v>80</v>
      </c>
      <c r="O77" s="11">
        <f t="shared" si="14"/>
        <v>21.515954003042829</v>
      </c>
      <c r="P77" s="11">
        <f t="shared" si="15"/>
        <v>56.505600000000008</v>
      </c>
      <c r="Q77" s="11">
        <f t="shared" si="20"/>
        <v>158.02155400304284</v>
      </c>
      <c r="R77" s="11">
        <f t="shared" si="21"/>
        <v>158.02155400304284</v>
      </c>
      <c r="S77" s="11">
        <f t="shared" si="22"/>
        <v>0</v>
      </c>
      <c r="U77" s="11">
        <f t="shared" si="16"/>
        <v>1.59241910197445</v>
      </c>
      <c r="V77" s="11">
        <f t="shared" si="23"/>
        <v>1.59241910197445</v>
      </c>
      <c r="W77" s="11">
        <f t="shared" si="24"/>
        <v>0</v>
      </c>
      <c r="Y77" s="11">
        <f t="shared" si="17"/>
        <v>1.5970923242048103</v>
      </c>
      <c r="Z77" s="11">
        <f t="shared" si="25"/>
        <v>1.5970923242048103</v>
      </c>
      <c r="AA77" s="11">
        <f t="shared" si="18"/>
        <v>0</v>
      </c>
      <c r="AB77" s="11">
        <f>SUM($Z$3:Z77)</f>
        <v>59.190576973166877</v>
      </c>
      <c r="AC77" s="11">
        <f>SUM($AA$3:AA77)</f>
        <v>11.832134497581736</v>
      </c>
      <c r="AD77" s="11">
        <f>AC77*'KERS system '!$B$18</f>
        <v>9.1048274958891451</v>
      </c>
      <c r="AE77" s="11">
        <f>AC77*'KERS system '!$B$19</f>
        <v>7.0061647580866975</v>
      </c>
    </row>
    <row r="78" spans="6:31" x14ac:dyDescent="0.3">
      <c r="F78" s="13" t="s">
        <v>5</v>
      </c>
      <c r="G78" s="13">
        <v>75</v>
      </c>
      <c r="H78" s="13">
        <v>75</v>
      </c>
      <c r="J78" s="14">
        <v>36.4</v>
      </c>
      <c r="K78" s="14">
        <f t="shared" si="19"/>
        <v>10.111111111111111</v>
      </c>
      <c r="L78" s="15">
        <v>0.26388888888888867</v>
      </c>
      <c r="N78" s="15">
        <f t="shared" si="13"/>
        <v>75.999999999999943</v>
      </c>
      <c r="O78" s="15">
        <f t="shared" si="14"/>
        <v>22.62073272435757</v>
      </c>
      <c r="P78" s="15">
        <f t="shared" si="15"/>
        <v>56.505600000000008</v>
      </c>
      <c r="Q78" s="15">
        <f t="shared" si="20"/>
        <v>155.12633272435752</v>
      </c>
      <c r="R78" s="15">
        <f t="shared" si="21"/>
        <v>155.12633272435752</v>
      </c>
      <c r="S78" s="15">
        <f t="shared" si="22"/>
        <v>0</v>
      </c>
      <c r="U78" s="15">
        <f t="shared" si="16"/>
        <v>1.6017655464351706</v>
      </c>
      <c r="V78" s="15">
        <f t="shared" si="23"/>
        <v>1.6017655464351706</v>
      </c>
      <c r="W78" s="15">
        <f t="shared" si="24"/>
        <v>0</v>
      </c>
      <c r="Y78" s="15">
        <f t="shared" si="17"/>
        <v>1.6736671610245106</v>
      </c>
      <c r="Z78" s="15">
        <f t="shared" si="25"/>
        <v>1.6736671610245106</v>
      </c>
      <c r="AA78" s="15">
        <f t="shared" si="18"/>
        <v>0</v>
      </c>
      <c r="AB78" s="15">
        <f>SUM($Z$3:Z78)</f>
        <v>60.864244134191388</v>
      </c>
      <c r="AC78" s="15">
        <f>SUM($AA$3:AA78)</f>
        <v>11.832134497581736</v>
      </c>
      <c r="AD78" s="15">
        <f>AC78*'KERS system '!$B$18</f>
        <v>9.1048274958891451</v>
      </c>
      <c r="AE78" s="15">
        <f>AC78*'KERS system '!$B$19</f>
        <v>7.0061647580866975</v>
      </c>
    </row>
    <row r="79" spans="6:31" x14ac:dyDescent="0.3">
      <c r="F79" s="9" t="s">
        <v>5</v>
      </c>
      <c r="G79" s="9">
        <v>76</v>
      </c>
      <c r="H79" s="9">
        <v>76</v>
      </c>
      <c r="J79" s="10">
        <v>37.4</v>
      </c>
      <c r="K79" s="10">
        <f t="shared" si="19"/>
        <v>10.388888888888889</v>
      </c>
      <c r="L79" s="11">
        <v>0.29166666666666685</v>
      </c>
      <c r="N79" s="11">
        <f t="shared" si="13"/>
        <v>84.000000000000057</v>
      </c>
      <c r="O79" s="11">
        <f t="shared" si="14"/>
        <v>23.880702893311803</v>
      </c>
      <c r="P79" s="11">
        <f t="shared" si="15"/>
        <v>56.505600000000008</v>
      </c>
      <c r="Q79" s="11">
        <f t="shared" si="20"/>
        <v>164.38630289331186</v>
      </c>
      <c r="R79" s="11">
        <f t="shared" si="21"/>
        <v>164.38630289331186</v>
      </c>
      <c r="S79" s="11">
        <f t="shared" si="22"/>
        <v>0</v>
      </c>
      <c r="U79" s="11">
        <f t="shared" si="16"/>
        <v>1.7455687756138509</v>
      </c>
      <c r="V79" s="11">
        <f t="shared" si="23"/>
        <v>1.7455687756138509</v>
      </c>
      <c r="W79" s="11">
        <f t="shared" si="24"/>
        <v>0</v>
      </c>
      <c r="Y79" s="11">
        <f t="shared" si="17"/>
        <v>1.7342312356594118</v>
      </c>
      <c r="Z79" s="11">
        <f t="shared" si="25"/>
        <v>1.7342312356594118</v>
      </c>
      <c r="AA79" s="11">
        <f t="shared" si="18"/>
        <v>0</v>
      </c>
      <c r="AB79" s="11">
        <f>SUM($Z$3:Z79)</f>
        <v>62.598475369850803</v>
      </c>
      <c r="AC79" s="11">
        <f>SUM($AA$3:AA79)</f>
        <v>11.832134497581736</v>
      </c>
      <c r="AD79" s="11">
        <f>AC79*'KERS system '!$B$18</f>
        <v>9.1048274958891451</v>
      </c>
      <c r="AE79" s="11">
        <f>AC79*'KERS system '!$B$19</f>
        <v>7.0061647580866975</v>
      </c>
    </row>
    <row r="80" spans="6:31" x14ac:dyDescent="0.3">
      <c r="F80" s="13" t="s">
        <v>5</v>
      </c>
      <c r="G80" s="13">
        <v>77</v>
      </c>
      <c r="H80" s="13">
        <v>77</v>
      </c>
      <c r="J80" s="14">
        <v>38.5</v>
      </c>
      <c r="K80" s="14">
        <f t="shared" si="19"/>
        <v>10.694444444444445</v>
      </c>
      <c r="L80" s="15">
        <v>0.26388888888888867</v>
      </c>
      <c r="N80" s="15">
        <f t="shared" si="13"/>
        <v>75.999999999999943</v>
      </c>
      <c r="O80" s="15">
        <f t="shared" si="14"/>
        <v>25.306108169815705</v>
      </c>
      <c r="P80" s="15">
        <f t="shared" si="15"/>
        <v>56.505600000000008</v>
      </c>
      <c r="Q80" s="15">
        <f t="shared" si="20"/>
        <v>157.81170816981566</v>
      </c>
      <c r="R80" s="15">
        <f t="shared" si="21"/>
        <v>157.81170816981566</v>
      </c>
      <c r="S80" s="15">
        <f t="shared" si="22"/>
        <v>0</v>
      </c>
      <c r="U80" s="15">
        <f t="shared" si="16"/>
        <v>1.722893695704973</v>
      </c>
      <c r="V80" s="15">
        <f t="shared" si="23"/>
        <v>1.722893695704973</v>
      </c>
      <c r="W80" s="15">
        <f t="shared" si="24"/>
        <v>0</v>
      </c>
      <c r="Y80" s="15">
        <f t="shared" si="17"/>
        <v>1.541587479005661</v>
      </c>
      <c r="Z80" s="15">
        <f t="shared" si="25"/>
        <v>1.541587479005661</v>
      </c>
      <c r="AA80" s="15">
        <f t="shared" si="18"/>
        <v>0</v>
      </c>
      <c r="AB80" s="15">
        <f>SUM($Z$3:Z80)</f>
        <v>64.140062848856459</v>
      </c>
      <c r="AC80" s="15">
        <f>SUM($AA$3:AA80)</f>
        <v>11.832134497581736</v>
      </c>
      <c r="AD80" s="15">
        <f>AC80*'KERS system '!$B$18</f>
        <v>9.1048274958891451</v>
      </c>
      <c r="AE80" s="15">
        <f>AC80*'KERS system '!$B$19</f>
        <v>7.0061647580866975</v>
      </c>
    </row>
    <row r="81" spans="6:31" x14ac:dyDescent="0.3">
      <c r="F81" s="9" t="s">
        <v>5</v>
      </c>
      <c r="G81" s="9">
        <v>78</v>
      </c>
      <c r="H81" s="9">
        <v>78</v>
      </c>
      <c r="J81" s="10">
        <v>39.299999999999997</v>
      </c>
      <c r="K81" s="10">
        <f t="shared" si="19"/>
        <v>10.916666666666666</v>
      </c>
      <c r="L81" s="11">
        <v>0.1388888888888889</v>
      </c>
      <c r="N81" s="11">
        <f t="shared" si="13"/>
        <v>40</v>
      </c>
      <c r="O81" s="11">
        <f t="shared" si="14"/>
        <v>26.368717157833462</v>
      </c>
      <c r="P81" s="11">
        <f t="shared" si="15"/>
        <v>56.505600000000008</v>
      </c>
      <c r="Q81" s="11">
        <f t="shared" si="20"/>
        <v>122.87431715783347</v>
      </c>
      <c r="R81" s="11">
        <f t="shared" si="21"/>
        <v>122.87431715783347</v>
      </c>
      <c r="S81" s="11">
        <f t="shared" si="22"/>
        <v>0</v>
      </c>
      <c r="U81" s="11">
        <f t="shared" si="16"/>
        <v>1.3602812623063489</v>
      </c>
      <c r="V81" s="11">
        <f t="shared" si="23"/>
        <v>1.3602812623063489</v>
      </c>
      <c r="W81" s="11">
        <f t="shared" si="24"/>
        <v>0</v>
      </c>
      <c r="Y81" s="11">
        <f t="shared" si="17"/>
        <v>1.0675912153679781</v>
      </c>
      <c r="Z81" s="11">
        <f t="shared" si="25"/>
        <v>1.0675912153679781</v>
      </c>
      <c r="AA81" s="11">
        <f t="shared" si="18"/>
        <v>0</v>
      </c>
      <c r="AB81" s="11">
        <f>SUM($Z$3:Z81)</f>
        <v>65.207654064224442</v>
      </c>
      <c r="AC81" s="11">
        <f>SUM($AA$3:AA81)</f>
        <v>11.832134497581736</v>
      </c>
      <c r="AD81" s="11">
        <f>AC81*'KERS system '!$B$18</f>
        <v>9.1048274958891451</v>
      </c>
      <c r="AE81" s="11">
        <f>AC81*'KERS system '!$B$19</f>
        <v>7.0061647580866975</v>
      </c>
    </row>
    <row r="82" spans="6:31" x14ac:dyDescent="0.3">
      <c r="F82" s="13" t="s">
        <v>5</v>
      </c>
      <c r="G82" s="13">
        <v>79</v>
      </c>
      <c r="H82" s="13">
        <v>79</v>
      </c>
      <c r="J82" s="14">
        <v>39.5</v>
      </c>
      <c r="K82" s="14">
        <f t="shared" si="19"/>
        <v>10.972222222222221</v>
      </c>
      <c r="L82" s="15">
        <v>-4.1666666666666269E-2</v>
      </c>
      <c r="N82" s="15">
        <f t="shared" si="13"/>
        <v>-11.999999999999886</v>
      </c>
      <c r="O82" s="15">
        <f t="shared" si="14"/>
        <v>26.637783958141302</v>
      </c>
      <c r="P82" s="15">
        <f t="shared" si="15"/>
        <v>56.505600000000008</v>
      </c>
      <c r="Q82" s="15">
        <f t="shared" si="20"/>
        <v>71.143383958141428</v>
      </c>
      <c r="R82" s="15">
        <f t="shared" si="21"/>
        <v>71.143383958141428</v>
      </c>
      <c r="S82" s="15">
        <f t="shared" si="22"/>
        <v>0</v>
      </c>
      <c r="U82" s="15">
        <f t="shared" si="16"/>
        <v>0.77490116842960732</v>
      </c>
      <c r="V82" s="15">
        <f t="shared" si="23"/>
        <v>0.77490116842960732</v>
      </c>
      <c r="W82" s="15">
        <f t="shared" si="24"/>
        <v>0</v>
      </c>
      <c r="Y82" s="15">
        <f t="shared" si="17"/>
        <v>0.60813467269002885</v>
      </c>
      <c r="Z82" s="15">
        <f t="shared" si="25"/>
        <v>0.60813467269002885</v>
      </c>
      <c r="AA82" s="15">
        <f t="shared" si="18"/>
        <v>0</v>
      </c>
      <c r="AB82" s="15">
        <f>SUM($Z$3:Z82)</f>
        <v>65.81578873691447</v>
      </c>
      <c r="AC82" s="15">
        <f>SUM($AA$3:AA82)</f>
        <v>11.832134497581736</v>
      </c>
      <c r="AD82" s="15">
        <f>AC82*'KERS system '!$B$18</f>
        <v>9.1048274958891451</v>
      </c>
      <c r="AE82" s="15">
        <f>AC82*'KERS system '!$B$19</f>
        <v>7.0061647580866975</v>
      </c>
    </row>
    <row r="83" spans="6:31" x14ac:dyDescent="0.3">
      <c r="F83" s="9" t="s">
        <v>5</v>
      </c>
      <c r="G83" s="9">
        <v>80</v>
      </c>
      <c r="H83" s="9">
        <v>80</v>
      </c>
      <c r="J83" s="10">
        <v>39</v>
      </c>
      <c r="K83" s="10">
        <f t="shared" si="19"/>
        <v>10.833333333333334</v>
      </c>
      <c r="L83" s="11">
        <v>-0.1388888888888889</v>
      </c>
      <c r="N83" s="11">
        <f t="shared" si="13"/>
        <v>-40</v>
      </c>
      <c r="O83" s="11">
        <f t="shared" si="14"/>
        <v>25.96767787234926</v>
      </c>
      <c r="P83" s="11">
        <f t="shared" si="15"/>
        <v>56.505600000000008</v>
      </c>
      <c r="Q83" s="11">
        <f t="shared" si="20"/>
        <v>42.473277872349271</v>
      </c>
      <c r="R83" s="11">
        <f t="shared" si="21"/>
        <v>42.473277872349271</v>
      </c>
      <c r="S83" s="11">
        <f t="shared" si="22"/>
        <v>0</v>
      </c>
      <c r="U83" s="11">
        <f t="shared" si="16"/>
        <v>0.44136817695045039</v>
      </c>
      <c r="V83" s="11">
        <f t="shared" si="23"/>
        <v>0.44136817695045039</v>
      </c>
      <c r="W83" s="11">
        <f t="shared" si="24"/>
        <v>0</v>
      </c>
      <c r="Y83" s="11">
        <f t="shared" si="17"/>
        <v>0.27879763632771132</v>
      </c>
      <c r="Z83" s="11">
        <f t="shared" si="25"/>
        <v>0.27879763632771132</v>
      </c>
      <c r="AA83" s="11">
        <f t="shared" si="18"/>
        <v>0</v>
      </c>
      <c r="AB83" s="11">
        <f>SUM($Z$3:Z83)</f>
        <v>66.09458637324218</v>
      </c>
      <c r="AC83" s="11">
        <f>SUM($AA$3:AA83)</f>
        <v>11.832134497581736</v>
      </c>
      <c r="AD83" s="11">
        <f>AC83*'KERS system '!$B$18</f>
        <v>9.1048274958891451</v>
      </c>
      <c r="AE83" s="11">
        <f>AC83*'KERS system '!$B$19</f>
        <v>7.0061647580866975</v>
      </c>
    </row>
    <row r="84" spans="6:31" x14ac:dyDescent="0.3">
      <c r="F84" s="13" t="s">
        <v>5</v>
      </c>
      <c r="G84" s="13">
        <v>81</v>
      </c>
      <c r="H84" s="13">
        <v>81</v>
      </c>
      <c r="J84" s="14">
        <v>38.5</v>
      </c>
      <c r="K84" s="14">
        <f t="shared" si="19"/>
        <v>10.694444444444445</v>
      </c>
      <c r="L84" s="15">
        <v>-0.23611111111111149</v>
      </c>
      <c r="N84" s="15">
        <f t="shared" si="13"/>
        <v>-68.000000000000114</v>
      </c>
      <c r="O84" s="15">
        <f t="shared" si="14"/>
        <v>25.306108169815705</v>
      </c>
      <c r="P84" s="15">
        <f t="shared" si="15"/>
        <v>56.505600000000008</v>
      </c>
      <c r="Q84" s="15">
        <f t="shared" si="20"/>
        <v>13.811708169815596</v>
      </c>
      <c r="R84" s="15">
        <f t="shared" si="21"/>
        <v>13.811708169815596</v>
      </c>
      <c r="S84" s="15">
        <f t="shared" si="22"/>
        <v>0</v>
      </c>
      <c r="U84" s="15">
        <f t="shared" si="16"/>
        <v>0.11622709570497228</v>
      </c>
      <c r="V84" s="15">
        <f t="shared" si="23"/>
        <v>0.11622709570497228</v>
      </c>
      <c r="W84" s="15">
        <f t="shared" si="24"/>
        <v>0</v>
      </c>
      <c r="Y84" s="15">
        <f t="shared" si="17"/>
        <v>0.14960925284042137</v>
      </c>
      <c r="Z84" s="15">
        <f t="shared" si="25"/>
        <v>0.14960925284042137</v>
      </c>
      <c r="AA84" s="15">
        <f t="shared" si="18"/>
        <v>0</v>
      </c>
      <c r="AB84" s="15">
        <f>SUM($Z$3:Z84)</f>
        <v>66.2441956260826</v>
      </c>
      <c r="AC84" s="15">
        <f>SUM($AA$3:AA84)</f>
        <v>11.832134497581736</v>
      </c>
      <c r="AD84" s="15">
        <f>AC84*'KERS system '!$B$18</f>
        <v>9.1048274958891451</v>
      </c>
      <c r="AE84" s="15">
        <f>AC84*'KERS system '!$B$19</f>
        <v>7.0061647580866975</v>
      </c>
    </row>
    <row r="85" spans="6:31" x14ac:dyDescent="0.3">
      <c r="F85" s="9" t="s">
        <v>5</v>
      </c>
      <c r="G85" s="9">
        <v>82</v>
      </c>
      <c r="H85" s="9">
        <v>82</v>
      </c>
      <c r="J85" s="10">
        <v>37.299999999999997</v>
      </c>
      <c r="K85" s="10">
        <f t="shared" si="19"/>
        <v>10.361111111111111</v>
      </c>
      <c r="L85" s="11">
        <v>-0.20833333333333331</v>
      </c>
      <c r="N85" s="11">
        <f t="shared" si="13"/>
        <v>-59.999999999999993</v>
      </c>
      <c r="O85" s="11">
        <f t="shared" si="14"/>
        <v>23.753169327429845</v>
      </c>
      <c r="P85" s="11">
        <f t="shared" si="15"/>
        <v>56.505600000000008</v>
      </c>
      <c r="Q85" s="11">
        <f t="shared" si="20"/>
        <v>20.25876932742986</v>
      </c>
      <c r="R85" s="11">
        <f t="shared" si="21"/>
        <v>20.25876932742986</v>
      </c>
      <c r="S85" s="11">
        <f t="shared" si="22"/>
        <v>0</v>
      </c>
      <c r="U85" s="11">
        <f t="shared" si="16"/>
        <v>0.18299140997587049</v>
      </c>
      <c r="V85" s="11">
        <f t="shared" si="23"/>
        <v>0.18299140997587049</v>
      </c>
      <c r="W85" s="11">
        <f t="shared" si="24"/>
        <v>0</v>
      </c>
      <c r="Y85" s="11">
        <f t="shared" si="17"/>
        <v>0.37330855531923424</v>
      </c>
      <c r="Z85" s="11">
        <f t="shared" si="25"/>
        <v>0.37330855531923424</v>
      </c>
      <c r="AA85" s="11">
        <f t="shared" si="18"/>
        <v>0</v>
      </c>
      <c r="AB85" s="11">
        <f>SUM($Z$3:Z85)</f>
        <v>66.617504181401841</v>
      </c>
      <c r="AC85" s="11">
        <f>SUM($AA$3:AA85)</f>
        <v>11.832134497581736</v>
      </c>
      <c r="AD85" s="11">
        <f>AC85*'KERS system '!$B$18</f>
        <v>9.1048274958891451</v>
      </c>
      <c r="AE85" s="11">
        <f>AC85*'KERS system '!$B$19</f>
        <v>7.0061647580866975</v>
      </c>
    </row>
    <row r="86" spans="6:31" x14ac:dyDescent="0.3">
      <c r="F86" s="13" t="s">
        <v>5</v>
      </c>
      <c r="G86" s="13">
        <v>83</v>
      </c>
      <c r="H86" s="13">
        <v>83</v>
      </c>
      <c r="J86" s="14">
        <v>37</v>
      </c>
      <c r="K86" s="14">
        <f t="shared" si="19"/>
        <v>10.277777777777779</v>
      </c>
      <c r="L86" s="15">
        <v>-8.3333333333332538E-2</v>
      </c>
      <c r="N86" s="15">
        <f t="shared" si="13"/>
        <v>-23.999999999999773</v>
      </c>
      <c r="O86" s="15">
        <f t="shared" si="14"/>
        <v>23.372617361766032</v>
      </c>
      <c r="P86" s="15">
        <f t="shared" si="15"/>
        <v>56.505600000000008</v>
      </c>
      <c r="Q86" s="15">
        <f t="shared" si="20"/>
        <v>55.878217361766268</v>
      </c>
      <c r="R86" s="15">
        <f t="shared" si="21"/>
        <v>55.878217361766268</v>
      </c>
      <c r="S86" s="15">
        <f t="shared" si="22"/>
        <v>0</v>
      </c>
      <c r="U86" s="15">
        <f t="shared" si="16"/>
        <v>0.56362570066259798</v>
      </c>
      <c r="V86" s="15">
        <f t="shared" si="23"/>
        <v>0.56362570066259798</v>
      </c>
      <c r="W86" s="15">
        <f t="shared" si="24"/>
        <v>0</v>
      </c>
      <c r="Y86" s="15">
        <f t="shared" si="17"/>
        <v>0.45305901848859903</v>
      </c>
      <c r="Z86" s="15">
        <f t="shared" si="25"/>
        <v>0.45305901848859903</v>
      </c>
      <c r="AA86" s="15">
        <f t="shared" si="18"/>
        <v>0</v>
      </c>
      <c r="AB86" s="15">
        <f>SUM($Z$3:Z86)</f>
        <v>67.070563199890444</v>
      </c>
      <c r="AC86" s="15">
        <f>SUM($AA$3:AA86)</f>
        <v>11.832134497581736</v>
      </c>
      <c r="AD86" s="15">
        <f>AC86*'KERS system '!$B$18</f>
        <v>9.1048274958891451</v>
      </c>
      <c r="AE86" s="15">
        <f>AC86*'KERS system '!$B$19</f>
        <v>7.0061647580866975</v>
      </c>
    </row>
    <row r="87" spans="6:31" x14ac:dyDescent="0.3">
      <c r="F87" s="9" t="s">
        <v>5</v>
      </c>
      <c r="G87" s="9">
        <v>84</v>
      </c>
      <c r="H87" s="9">
        <v>84</v>
      </c>
      <c r="J87" s="10">
        <v>36.700000000000003</v>
      </c>
      <c r="K87" s="10">
        <f t="shared" si="19"/>
        <v>10.194444444444445</v>
      </c>
      <c r="L87" s="11">
        <v>-0.15277777777777798</v>
      </c>
      <c r="N87" s="11">
        <f t="shared" si="13"/>
        <v>-44.000000000000057</v>
      </c>
      <c r="O87" s="11">
        <f t="shared" si="14"/>
        <v>22.995138494075274</v>
      </c>
      <c r="P87" s="11">
        <f t="shared" si="15"/>
        <v>56.505600000000008</v>
      </c>
      <c r="Q87" s="11">
        <f t="shared" si="20"/>
        <v>35.500738494075222</v>
      </c>
      <c r="R87" s="11">
        <f t="shared" si="21"/>
        <v>35.500738494075222</v>
      </c>
      <c r="S87" s="11">
        <f t="shared" si="22"/>
        <v>0</v>
      </c>
      <c r="U87" s="11">
        <f t="shared" si="16"/>
        <v>0.34249233631460008</v>
      </c>
      <c r="V87" s="11">
        <f t="shared" si="23"/>
        <v>0.34249233631460008</v>
      </c>
      <c r="W87" s="11">
        <f t="shared" si="24"/>
        <v>0</v>
      </c>
      <c r="Y87" s="11">
        <f t="shared" si="17"/>
        <v>0.27139177211704585</v>
      </c>
      <c r="Z87" s="11">
        <f t="shared" si="25"/>
        <v>0.27139177211704585</v>
      </c>
      <c r="AA87" s="11">
        <f t="shared" si="18"/>
        <v>0</v>
      </c>
      <c r="AB87" s="11">
        <f>SUM($Z$3:Z87)</f>
        <v>67.341954972007485</v>
      </c>
      <c r="AC87" s="11">
        <f>SUM($AA$3:AA87)</f>
        <v>11.832134497581736</v>
      </c>
      <c r="AD87" s="11">
        <f>AC87*'KERS system '!$B$18</f>
        <v>9.1048274958891451</v>
      </c>
      <c r="AE87" s="11">
        <f>AC87*'KERS system '!$B$19</f>
        <v>7.0061647580866975</v>
      </c>
    </row>
    <row r="88" spans="6:31" x14ac:dyDescent="0.3">
      <c r="F88" s="13" t="s">
        <v>5</v>
      </c>
      <c r="G88" s="13">
        <v>85</v>
      </c>
      <c r="H88" s="13">
        <v>85</v>
      </c>
      <c r="J88" s="14">
        <v>35.9</v>
      </c>
      <c r="K88" s="14">
        <f t="shared" si="19"/>
        <v>9.9722222222222214</v>
      </c>
      <c r="L88" s="15">
        <v>-0.19444444444444522</v>
      </c>
      <c r="N88" s="15">
        <f t="shared" si="13"/>
        <v>-56.000000000000227</v>
      </c>
      <c r="O88" s="15">
        <f t="shared" si="14"/>
        <v>22.003552214768202</v>
      </c>
      <c r="P88" s="15">
        <f t="shared" si="15"/>
        <v>56.505600000000008</v>
      </c>
      <c r="Q88" s="15">
        <f t="shared" si="20"/>
        <v>22.509152214767987</v>
      </c>
      <c r="R88" s="15">
        <f t="shared" si="21"/>
        <v>22.509152214767987</v>
      </c>
      <c r="S88" s="15">
        <f t="shared" si="22"/>
        <v>0</v>
      </c>
      <c r="U88" s="15">
        <f t="shared" si="16"/>
        <v>0.20029120791949165</v>
      </c>
      <c r="V88" s="15">
        <f t="shared" si="23"/>
        <v>0.20029120791949165</v>
      </c>
      <c r="W88" s="15">
        <f t="shared" si="24"/>
        <v>0</v>
      </c>
      <c r="Y88" s="15">
        <f t="shared" si="17"/>
        <v>0.21550170730827767</v>
      </c>
      <c r="Z88" s="15">
        <f t="shared" si="25"/>
        <v>0.21550170730827767</v>
      </c>
      <c r="AA88" s="15">
        <f t="shared" si="18"/>
        <v>0</v>
      </c>
      <c r="AB88" s="15">
        <f>SUM($Z$3:Z88)</f>
        <v>67.557456679315763</v>
      </c>
      <c r="AC88" s="15">
        <f>SUM($AA$3:AA88)</f>
        <v>11.832134497581736</v>
      </c>
      <c r="AD88" s="15">
        <f>AC88*'KERS system '!$B$18</f>
        <v>9.1048274958891451</v>
      </c>
      <c r="AE88" s="15">
        <f>AC88*'KERS system '!$B$19</f>
        <v>7.0061647580866975</v>
      </c>
    </row>
    <row r="89" spans="6:31" x14ac:dyDescent="0.3">
      <c r="F89" s="9" t="s">
        <v>5</v>
      </c>
      <c r="G89" s="9">
        <v>86</v>
      </c>
      <c r="H89" s="9">
        <v>86</v>
      </c>
      <c r="J89" s="10">
        <v>35.299999999999997</v>
      </c>
      <c r="K89" s="10">
        <f t="shared" si="19"/>
        <v>9.8055555555555554</v>
      </c>
      <c r="L89" s="11">
        <v>-0.18055555555555516</v>
      </c>
      <c r="N89" s="11">
        <f t="shared" si="13"/>
        <v>-51.999999999999886</v>
      </c>
      <c r="O89" s="11">
        <f t="shared" si="14"/>
        <v>21.274203629162184</v>
      </c>
      <c r="P89" s="11">
        <f t="shared" si="15"/>
        <v>56.505600000000008</v>
      </c>
      <c r="Q89" s="11">
        <f t="shared" si="20"/>
        <v>25.779803629162306</v>
      </c>
      <c r="R89" s="11">
        <f t="shared" si="21"/>
        <v>25.779803629162306</v>
      </c>
      <c r="S89" s="11">
        <f t="shared" si="22"/>
        <v>0</v>
      </c>
      <c r="U89" s="11">
        <f t="shared" si="16"/>
        <v>0.23071220669706366</v>
      </c>
      <c r="V89" s="11">
        <f t="shared" si="23"/>
        <v>0.23071220669706366</v>
      </c>
      <c r="W89" s="11">
        <f t="shared" si="24"/>
        <v>0</v>
      </c>
      <c r="Y89" s="11">
        <f t="shared" si="17"/>
        <v>0.26451897716194994</v>
      </c>
      <c r="Z89" s="11">
        <f t="shared" si="25"/>
        <v>0.26451897716194994</v>
      </c>
      <c r="AA89" s="11">
        <f t="shared" si="18"/>
        <v>0</v>
      </c>
      <c r="AB89" s="11">
        <f>SUM($Z$3:Z89)</f>
        <v>67.821975656477719</v>
      </c>
      <c r="AC89" s="11">
        <f>SUM($AA$3:AA89)</f>
        <v>11.832134497581736</v>
      </c>
      <c r="AD89" s="11">
        <f>AC89*'KERS system '!$B$18</f>
        <v>9.1048274958891451</v>
      </c>
      <c r="AE89" s="11">
        <f>AC89*'KERS system '!$B$19</f>
        <v>7.0061647580866975</v>
      </c>
    </row>
    <row r="90" spans="6:31" x14ac:dyDescent="0.3">
      <c r="F90" s="13" t="s">
        <v>5</v>
      </c>
      <c r="G90" s="13">
        <v>87</v>
      </c>
      <c r="H90" s="13">
        <v>87</v>
      </c>
      <c r="J90" s="14">
        <v>34.6</v>
      </c>
      <c r="K90" s="14">
        <f t="shared" si="19"/>
        <v>9.6111111111111107</v>
      </c>
      <c r="L90" s="15">
        <v>-0.15277777777777699</v>
      </c>
      <c r="N90" s="15">
        <f t="shared" si="13"/>
        <v>-43.999999999999773</v>
      </c>
      <c r="O90" s="15">
        <f t="shared" si="14"/>
        <v>20.438833163485626</v>
      </c>
      <c r="P90" s="15">
        <f t="shared" si="15"/>
        <v>56.505600000000008</v>
      </c>
      <c r="Q90" s="15">
        <f t="shared" si="20"/>
        <v>32.944433163485861</v>
      </c>
      <c r="R90" s="15">
        <f t="shared" si="21"/>
        <v>32.944433163485861</v>
      </c>
      <c r="S90" s="15">
        <f t="shared" si="22"/>
        <v>0</v>
      </c>
      <c r="U90" s="15">
        <f t="shared" si="16"/>
        <v>0.29832574762683628</v>
      </c>
      <c r="V90" s="15">
        <f t="shared" si="23"/>
        <v>0.29832574762683628</v>
      </c>
      <c r="W90" s="15">
        <f t="shared" si="24"/>
        <v>0</v>
      </c>
      <c r="Y90" s="15">
        <f t="shared" si="17"/>
        <v>-2.2790590699127283E-2</v>
      </c>
      <c r="Z90" s="15">
        <f t="shared" si="25"/>
        <v>0</v>
      </c>
      <c r="AA90" s="15">
        <f t="shared" si="18"/>
        <v>2.2790590699127283E-2</v>
      </c>
      <c r="AB90" s="15">
        <f>SUM($Z$3:Z90)</f>
        <v>67.821975656477719</v>
      </c>
      <c r="AC90" s="15">
        <f>SUM($AA$3:AA90)</f>
        <v>11.854925088280863</v>
      </c>
      <c r="AD90" s="15">
        <f>AC90*'KERS system '!$B$18</f>
        <v>9.1223648554321244</v>
      </c>
      <c r="AE90" s="15">
        <f>AC90*'KERS system '!$B$19</f>
        <v>7.0196597562550194</v>
      </c>
    </row>
    <row r="91" spans="6:31" x14ac:dyDescent="0.3">
      <c r="F91" s="9" t="s">
        <v>5</v>
      </c>
      <c r="G91" s="9">
        <v>88</v>
      </c>
      <c r="H91" s="9">
        <v>88</v>
      </c>
      <c r="J91" s="10">
        <v>34.200000000000003</v>
      </c>
      <c r="K91" s="10">
        <f t="shared" si="19"/>
        <v>9.5</v>
      </c>
      <c r="L91" s="11">
        <v>-0.37500000000000039</v>
      </c>
      <c r="N91" s="11">
        <f t="shared" si="13"/>
        <v>-108.00000000000011</v>
      </c>
      <c r="O91" s="11">
        <f t="shared" si="14"/>
        <v>19.968990628937924</v>
      </c>
      <c r="P91" s="11">
        <f t="shared" si="15"/>
        <v>56.505600000000008</v>
      </c>
      <c r="Q91" s="11">
        <f t="shared" si="20"/>
        <v>-31.525409371062189</v>
      </c>
      <c r="R91" s="11">
        <f t="shared" si="21"/>
        <v>0</v>
      </c>
      <c r="S91" s="11">
        <f t="shared" si="22"/>
        <v>31.525409371062189</v>
      </c>
      <c r="U91" s="11">
        <f t="shared" si="16"/>
        <v>-0.34390692902509085</v>
      </c>
      <c r="V91" s="11">
        <f t="shared" si="23"/>
        <v>0</v>
      </c>
      <c r="W91" s="11">
        <f t="shared" si="24"/>
        <v>0.34390692902509085</v>
      </c>
      <c r="Y91" s="11">
        <f t="shared" si="17"/>
        <v>-1.1203981594933849</v>
      </c>
      <c r="Z91" s="11">
        <f t="shared" si="25"/>
        <v>0</v>
      </c>
      <c r="AA91" s="11">
        <f t="shared" si="18"/>
        <v>1.1203981594933849</v>
      </c>
      <c r="AB91" s="11">
        <f>SUM($Z$3:Z91)</f>
        <v>67.821975656477719</v>
      </c>
      <c r="AC91" s="11">
        <f>SUM($AA$3:AA91)</f>
        <v>12.975323247774249</v>
      </c>
      <c r="AD91" s="11">
        <f>AC91*'KERS system '!$B$18</f>
        <v>9.9845112391622841</v>
      </c>
      <c r="AE91" s="11">
        <f>AC91*'KERS system '!$B$19</f>
        <v>7.6830813985353776</v>
      </c>
    </row>
    <row r="92" spans="6:31" x14ac:dyDescent="0.3">
      <c r="F92" s="13" t="s">
        <v>5</v>
      </c>
      <c r="G92" s="13">
        <v>89</v>
      </c>
      <c r="H92" s="13">
        <v>89</v>
      </c>
      <c r="J92" s="14">
        <v>31.9</v>
      </c>
      <c r="K92" s="14">
        <f t="shared" si="19"/>
        <v>8.8611111111111107</v>
      </c>
      <c r="L92" s="15">
        <v>-0.95833333333333359</v>
      </c>
      <c r="N92" s="15">
        <f t="shared" si="13"/>
        <v>-276.00000000000006</v>
      </c>
      <c r="O92" s="15">
        <f t="shared" si="14"/>
        <v>17.373417935359186</v>
      </c>
      <c r="P92" s="15">
        <f t="shared" si="15"/>
        <v>56.505600000000008</v>
      </c>
      <c r="Q92" s="15">
        <f t="shared" si="20"/>
        <v>-202.12098206464083</v>
      </c>
      <c r="R92" s="15">
        <f t="shared" si="21"/>
        <v>0</v>
      </c>
      <c r="S92" s="15">
        <f t="shared" si="22"/>
        <v>202.12098206464083</v>
      </c>
      <c r="U92" s="15">
        <f t="shared" si="16"/>
        <v>-1.8968893899616792</v>
      </c>
      <c r="V92" s="15">
        <f t="shared" si="23"/>
        <v>0</v>
      </c>
      <c r="W92" s="15">
        <f t="shared" si="24"/>
        <v>1.8968893899616792</v>
      </c>
      <c r="Y92" s="15">
        <f t="shared" si="17"/>
        <v>-2.2524484484671703</v>
      </c>
      <c r="Z92" s="15">
        <f t="shared" si="25"/>
        <v>0</v>
      </c>
      <c r="AA92" s="15">
        <f t="shared" si="18"/>
        <v>2.2524484484671703</v>
      </c>
      <c r="AB92" s="15">
        <f>SUM($Z$3:Z92)</f>
        <v>67.821975656477719</v>
      </c>
      <c r="AC92" s="15">
        <f>SUM($AA$3:AA92)</f>
        <v>15.227771696241419</v>
      </c>
      <c r="AD92" s="15">
        <f>AC92*'KERS system '!$B$18</f>
        <v>11.717770320257772</v>
      </c>
      <c r="AE92" s="15">
        <f>AC92*'KERS system '!$B$19</f>
        <v>9.0168242614383551</v>
      </c>
    </row>
    <row r="93" spans="6:31" x14ac:dyDescent="0.3">
      <c r="F93" s="9" t="s">
        <v>5</v>
      </c>
      <c r="G93" s="9">
        <v>90</v>
      </c>
      <c r="H93" s="9">
        <v>90</v>
      </c>
      <c r="J93" s="10">
        <v>27.3</v>
      </c>
      <c r="K93" s="10">
        <f t="shared" si="19"/>
        <v>7.583333333333333</v>
      </c>
      <c r="L93" s="11">
        <v>-1.3749999999999998</v>
      </c>
      <c r="N93" s="11">
        <f t="shared" si="13"/>
        <v>-395.99999999999994</v>
      </c>
      <c r="O93" s="11">
        <f t="shared" si="14"/>
        <v>12.724162157451135</v>
      </c>
      <c r="P93" s="11">
        <f t="shared" si="15"/>
        <v>56.505600000000008</v>
      </c>
      <c r="Q93" s="11">
        <f t="shared" si="20"/>
        <v>-326.7702378425488</v>
      </c>
      <c r="R93" s="11">
        <f t="shared" si="21"/>
        <v>0</v>
      </c>
      <c r="S93" s="11">
        <f t="shared" si="22"/>
        <v>326.7702378425488</v>
      </c>
      <c r="U93" s="11">
        <f t="shared" si="16"/>
        <v>-2.6080075069726618</v>
      </c>
      <c r="V93" s="11">
        <f t="shared" si="23"/>
        <v>0</v>
      </c>
      <c r="W93" s="11">
        <f t="shared" si="24"/>
        <v>2.6080075069726618</v>
      </c>
      <c r="Y93" s="11">
        <f t="shared" si="17"/>
        <v>-2.4194852176706423</v>
      </c>
      <c r="Z93" s="11">
        <f t="shared" si="25"/>
        <v>0</v>
      </c>
      <c r="AA93" s="11">
        <f t="shared" si="18"/>
        <v>2.4194852176706423</v>
      </c>
      <c r="AB93" s="11">
        <f>SUM($Z$3:Z93)</f>
        <v>67.821975656477719</v>
      </c>
      <c r="AC93" s="11">
        <f>SUM($AA$3:AA93)</f>
        <v>17.647256913912059</v>
      </c>
      <c r="AD93" s="11">
        <f>AC93*'KERS system '!$B$18</f>
        <v>13.57956419525533</v>
      </c>
      <c r="AE93" s="11">
        <f>AC93*'KERS system '!$B$19</f>
        <v>10.449474648248975</v>
      </c>
    </row>
    <row r="94" spans="6:31" x14ac:dyDescent="0.3">
      <c r="F94" s="13" t="s">
        <v>5</v>
      </c>
      <c r="G94" s="13">
        <v>91</v>
      </c>
      <c r="H94" s="13">
        <v>91</v>
      </c>
      <c r="J94" s="14">
        <v>22</v>
      </c>
      <c r="K94" s="14">
        <f t="shared" si="19"/>
        <v>6.1111111111111107</v>
      </c>
      <c r="L94" s="15">
        <v>-1.4305555555555556</v>
      </c>
      <c r="N94" s="15">
        <f t="shared" si="13"/>
        <v>-412</v>
      </c>
      <c r="O94" s="15">
        <f t="shared" si="14"/>
        <v>8.2632189942255359</v>
      </c>
      <c r="P94" s="15">
        <f t="shared" si="15"/>
        <v>56.505600000000008</v>
      </c>
      <c r="Q94" s="15">
        <f t="shared" si="20"/>
        <v>-347.23118100577443</v>
      </c>
      <c r="R94" s="15">
        <f t="shared" si="21"/>
        <v>0</v>
      </c>
      <c r="S94" s="15">
        <f t="shared" si="22"/>
        <v>347.23118100577443</v>
      </c>
      <c r="U94" s="15">
        <f t="shared" si="16"/>
        <v>-2.2309629283686223</v>
      </c>
      <c r="V94" s="15">
        <f t="shared" si="23"/>
        <v>0</v>
      </c>
      <c r="W94" s="15">
        <f t="shared" si="24"/>
        <v>2.2309629283686223</v>
      </c>
      <c r="Y94" s="15">
        <f t="shared" si="17"/>
        <v>-1.7389726389207008</v>
      </c>
      <c r="Z94" s="15">
        <f t="shared" si="25"/>
        <v>0</v>
      </c>
      <c r="AA94" s="15">
        <f t="shared" si="18"/>
        <v>1.7389726389207008</v>
      </c>
      <c r="AB94" s="15">
        <f>SUM($Z$3:Z94)</f>
        <v>67.821975656477719</v>
      </c>
      <c r="AC94" s="15">
        <f>SUM($AA$3:AA94)</f>
        <v>19.386229552832759</v>
      </c>
      <c r="AD94" s="15">
        <f>AC94*'KERS system '!$B$18</f>
        <v>14.917703640904808</v>
      </c>
      <c r="AE94" s="15">
        <f>AC94*'KERS system '!$B$19</f>
        <v>11.479172951676249</v>
      </c>
    </row>
    <row r="95" spans="6:31" x14ac:dyDescent="0.3">
      <c r="F95" s="9" t="s">
        <v>5</v>
      </c>
      <c r="G95" s="9">
        <v>92</v>
      </c>
      <c r="H95" s="9">
        <v>92</v>
      </c>
      <c r="J95" s="10">
        <v>17</v>
      </c>
      <c r="K95" s="10">
        <f t="shared" si="19"/>
        <v>4.7222222222222223</v>
      </c>
      <c r="L95" s="11">
        <v>-1.0833333333333335</v>
      </c>
      <c r="N95" s="11">
        <f t="shared" si="13"/>
        <v>-312.00000000000006</v>
      </c>
      <c r="O95" s="11">
        <f t="shared" si="14"/>
        <v>4.9340295234115281</v>
      </c>
      <c r="P95" s="11">
        <f t="shared" si="15"/>
        <v>56.505600000000008</v>
      </c>
      <c r="Q95" s="11">
        <f t="shared" si="20"/>
        <v>-250.5603704765885</v>
      </c>
      <c r="R95" s="11">
        <f t="shared" si="21"/>
        <v>0</v>
      </c>
      <c r="S95" s="11">
        <f t="shared" si="22"/>
        <v>250.5603704765885</v>
      </c>
      <c r="U95" s="11">
        <f t="shared" si="16"/>
        <v>-1.2469823494727792</v>
      </c>
      <c r="V95" s="11">
        <f t="shared" si="23"/>
        <v>0</v>
      </c>
      <c r="W95" s="11">
        <f t="shared" si="24"/>
        <v>1.2469823494727792</v>
      </c>
      <c r="Y95" s="11">
        <f t="shared" si="17"/>
        <v>-0.91678004036209615</v>
      </c>
      <c r="Z95" s="11">
        <f t="shared" si="25"/>
        <v>0</v>
      </c>
      <c r="AA95" s="11">
        <f t="shared" si="18"/>
        <v>0.91678004036209615</v>
      </c>
      <c r="AB95" s="11">
        <f>SUM($Z$3:Z95)</f>
        <v>67.821975656477719</v>
      </c>
      <c r="AC95" s="11">
        <f>SUM($AA$3:AA95)</f>
        <v>20.303009593194854</v>
      </c>
      <c r="AD95" s="11">
        <f>AC95*'KERS system '!$B$18</f>
        <v>15.623165881963439</v>
      </c>
      <c r="AE95" s="11">
        <f>AC95*'KERS system '!$B$19</f>
        <v>12.022026146170866</v>
      </c>
    </row>
    <row r="96" spans="6:31" x14ac:dyDescent="0.3">
      <c r="F96" s="13" t="s">
        <v>5</v>
      </c>
      <c r="G96" s="13">
        <v>93</v>
      </c>
      <c r="H96" s="13">
        <v>93</v>
      </c>
      <c r="J96" s="14">
        <v>14.2</v>
      </c>
      <c r="K96" s="14">
        <f t="shared" si="19"/>
        <v>3.9444444444444446</v>
      </c>
      <c r="L96" s="15">
        <v>-0.69444444444444442</v>
      </c>
      <c r="N96" s="15">
        <f t="shared" si="13"/>
        <v>-200</v>
      </c>
      <c r="O96" s="15">
        <f t="shared" si="14"/>
        <v>3.4425526404868538</v>
      </c>
      <c r="P96" s="15">
        <f t="shared" si="15"/>
        <v>56.505600000000008</v>
      </c>
      <c r="Q96" s="15">
        <f t="shared" si="20"/>
        <v>-140.05184735951312</v>
      </c>
      <c r="R96" s="15">
        <f t="shared" si="21"/>
        <v>0</v>
      </c>
      <c r="S96" s="15">
        <f t="shared" si="22"/>
        <v>140.05184735951312</v>
      </c>
      <c r="U96" s="15">
        <f t="shared" si="16"/>
        <v>-0.5865777312514131</v>
      </c>
      <c r="V96" s="15">
        <f t="shared" si="23"/>
        <v>0</v>
      </c>
      <c r="W96" s="15">
        <f t="shared" si="24"/>
        <v>0.5865777312514131</v>
      </c>
      <c r="Y96" s="15">
        <f t="shared" si="17"/>
        <v>-0.54973400166162778</v>
      </c>
      <c r="Z96" s="15">
        <f t="shared" si="25"/>
        <v>0</v>
      </c>
      <c r="AA96" s="15">
        <f t="shared" si="18"/>
        <v>0.54973400166162778</v>
      </c>
      <c r="AB96" s="15">
        <f>SUM($Z$3:Z96)</f>
        <v>67.821975656477719</v>
      </c>
      <c r="AC96" s="15">
        <f>SUM($AA$3:AA96)</f>
        <v>20.852743594856481</v>
      </c>
      <c r="AD96" s="15">
        <f>AC96*'KERS system '!$B$18</f>
        <v>16.046186196242061</v>
      </c>
      <c r="AE96" s="15">
        <f>AC96*'KERS system '!$B$19</f>
        <v>12.347540278008266</v>
      </c>
    </row>
    <row r="97" spans="6:31" x14ac:dyDescent="0.3">
      <c r="F97" s="9" t="s">
        <v>5</v>
      </c>
      <c r="G97" s="9">
        <v>94</v>
      </c>
      <c r="H97" s="9">
        <v>94</v>
      </c>
      <c r="J97" s="10">
        <v>12</v>
      </c>
      <c r="K97" s="10">
        <f t="shared" si="19"/>
        <v>3.3333333333333335</v>
      </c>
      <c r="L97" s="11">
        <v>-0.70833333333333326</v>
      </c>
      <c r="N97" s="11">
        <f t="shared" si="13"/>
        <v>-203.99999999999997</v>
      </c>
      <c r="O97" s="11">
        <f t="shared" si="14"/>
        <v>2.4584783784472672</v>
      </c>
      <c r="P97" s="11">
        <f t="shared" si="15"/>
        <v>56.505600000000008</v>
      </c>
      <c r="Q97" s="11">
        <f t="shared" si="20"/>
        <v>-145.03592162155269</v>
      </c>
      <c r="R97" s="11">
        <f t="shared" si="21"/>
        <v>0</v>
      </c>
      <c r="S97" s="11">
        <f t="shared" si="22"/>
        <v>145.03592162155269</v>
      </c>
      <c r="U97" s="11">
        <f t="shared" si="16"/>
        <v>-0.51289027207184246</v>
      </c>
      <c r="V97" s="11">
        <f t="shared" si="23"/>
        <v>0</v>
      </c>
      <c r="W97" s="11">
        <f t="shared" si="24"/>
        <v>0.51289027207184246</v>
      </c>
      <c r="Y97" s="11">
        <f t="shared" si="17"/>
        <v>-0.51025490968356313</v>
      </c>
      <c r="Z97" s="11">
        <f t="shared" si="25"/>
        <v>0</v>
      </c>
      <c r="AA97" s="11">
        <f t="shared" si="18"/>
        <v>0.51025490968356313</v>
      </c>
      <c r="AB97" s="11">
        <f>SUM($Z$3:Z97)</f>
        <v>67.821975656477719</v>
      </c>
      <c r="AC97" s="11">
        <f>SUM($AA$3:AA97)</f>
        <v>21.362998504540045</v>
      </c>
      <c r="AD97" s="11">
        <f>AC97*'KERS system '!$B$18</f>
        <v>16.438827349243564</v>
      </c>
      <c r="AE97" s="11">
        <f>AC97*'KERS system '!$B$19</f>
        <v>12.649677645242923</v>
      </c>
    </row>
    <row r="98" spans="6:31" x14ac:dyDescent="0.3">
      <c r="F98" s="13" t="s">
        <v>5</v>
      </c>
      <c r="G98" s="13">
        <v>95</v>
      </c>
      <c r="H98" s="13">
        <v>95</v>
      </c>
      <c r="J98" s="14">
        <v>9.1</v>
      </c>
      <c r="K98" s="14">
        <f t="shared" si="19"/>
        <v>2.5277777777777777</v>
      </c>
      <c r="L98" s="15">
        <v>-0.86111111111111116</v>
      </c>
      <c r="N98" s="15">
        <f t="shared" si="13"/>
        <v>-248</v>
      </c>
      <c r="O98" s="15">
        <f t="shared" si="14"/>
        <v>1.4137957952723481</v>
      </c>
      <c r="P98" s="15">
        <f t="shared" si="15"/>
        <v>56.505600000000008</v>
      </c>
      <c r="Q98" s="15">
        <f t="shared" si="20"/>
        <v>-190.08060420472765</v>
      </c>
      <c r="R98" s="15">
        <f t="shared" si="21"/>
        <v>0</v>
      </c>
      <c r="S98" s="15">
        <f t="shared" si="22"/>
        <v>190.08060420472765</v>
      </c>
      <c r="U98" s="15">
        <f t="shared" si="16"/>
        <v>-0.5076195472952838</v>
      </c>
      <c r="V98" s="15">
        <f t="shared" si="23"/>
        <v>0</v>
      </c>
      <c r="W98" s="15">
        <f t="shared" si="24"/>
        <v>0.5076195472952838</v>
      </c>
      <c r="Y98" s="15">
        <f t="shared" si="17"/>
        <v>-0.39272289286699413</v>
      </c>
      <c r="Z98" s="15">
        <f t="shared" si="25"/>
        <v>0</v>
      </c>
      <c r="AA98" s="15">
        <f t="shared" si="18"/>
        <v>0.39272289286699413</v>
      </c>
      <c r="AB98" s="15">
        <f>SUM($Z$3:Z98)</f>
        <v>67.821975656477719</v>
      </c>
      <c r="AC98" s="15">
        <f>SUM($AA$3:AA98)</f>
        <v>21.75572139740704</v>
      </c>
      <c r="AD98" s="15">
        <f>AC98*'KERS system '!$B$18</f>
        <v>16.741027615304716</v>
      </c>
      <c r="AE98" s="15">
        <f>AC98*'KERS system '!$B$19</f>
        <v>12.882220749976979</v>
      </c>
    </row>
    <row r="99" spans="6:31" x14ac:dyDescent="0.3">
      <c r="F99" s="9" t="s">
        <v>5</v>
      </c>
      <c r="G99" s="9">
        <v>96</v>
      </c>
      <c r="H99" s="9">
        <v>96</v>
      </c>
      <c r="J99" s="10">
        <v>5.8</v>
      </c>
      <c r="K99" s="10">
        <f t="shared" si="19"/>
        <v>1.6111111111111112</v>
      </c>
      <c r="L99" s="11">
        <v>-0.76388888888888884</v>
      </c>
      <c r="N99" s="11">
        <f t="shared" si="13"/>
        <v>-220</v>
      </c>
      <c r="O99" s="11">
        <f t="shared" si="14"/>
        <v>0.57432786563170879</v>
      </c>
      <c r="P99" s="11">
        <f t="shared" si="15"/>
        <v>56.505600000000008</v>
      </c>
      <c r="Q99" s="11">
        <f t="shared" si="20"/>
        <v>-162.92007213436827</v>
      </c>
      <c r="R99" s="11">
        <f t="shared" si="21"/>
        <v>0</v>
      </c>
      <c r="S99" s="11">
        <f t="shared" si="22"/>
        <v>162.92007213436827</v>
      </c>
      <c r="U99" s="11">
        <f t="shared" si="16"/>
        <v>-0.27782623843870446</v>
      </c>
      <c r="V99" s="11">
        <f t="shared" si="23"/>
        <v>0</v>
      </c>
      <c r="W99" s="11">
        <f t="shared" si="24"/>
        <v>0.27782623843870446</v>
      </c>
      <c r="Y99" s="11">
        <f t="shared" si="17"/>
        <v>-0.18566656769232209</v>
      </c>
      <c r="Z99" s="11">
        <f t="shared" si="25"/>
        <v>0</v>
      </c>
      <c r="AA99" s="11">
        <f t="shared" si="18"/>
        <v>0.18566656769232209</v>
      </c>
      <c r="AB99" s="11">
        <f>SUM($Z$3:Z99)</f>
        <v>67.821975656477719</v>
      </c>
      <c r="AC99" s="11">
        <f>SUM($AA$3:AA99)</f>
        <v>21.941387965099363</v>
      </c>
      <c r="AD99" s="11">
        <f>AC99*'KERS system '!$B$18</f>
        <v>16.883898039143958</v>
      </c>
      <c r="AE99" s="11">
        <f>AC99*'KERS system '!$B$19</f>
        <v>12.992159541121277</v>
      </c>
    </row>
    <row r="100" spans="6:31" x14ac:dyDescent="0.3">
      <c r="F100" s="13" t="s">
        <v>5</v>
      </c>
      <c r="G100" s="13">
        <v>97</v>
      </c>
      <c r="H100" s="13">
        <v>97</v>
      </c>
      <c r="J100" s="14">
        <v>3.6</v>
      </c>
      <c r="K100" s="14">
        <f t="shared" si="19"/>
        <v>1</v>
      </c>
      <c r="L100" s="15">
        <v>-0.49999999999999994</v>
      </c>
      <c r="N100" s="15">
        <f t="shared" si="13"/>
        <v>-143.99999999999997</v>
      </c>
      <c r="O100" s="15">
        <f t="shared" si="14"/>
        <v>0.22126305406025401</v>
      </c>
      <c r="P100" s="15">
        <f t="shared" si="15"/>
        <v>56.505600000000008</v>
      </c>
      <c r="Q100" s="15">
        <f t="shared" si="20"/>
        <v>-87.273136945939711</v>
      </c>
      <c r="R100" s="15">
        <f t="shared" si="21"/>
        <v>0</v>
      </c>
      <c r="S100" s="15">
        <f t="shared" si="22"/>
        <v>87.273136945939711</v>
      </c>
      <c r="U100" s="15">
        <f t="shared" si="16"/>
        <v>-9.3506896945939735E-2</v>
      </c>
      <c r="V100" s="15">
        <f t="shared" si="23"/>
        <v>0</v>
      </c>
      <c r="W100" s="15">
        <f t="shared" si="24"/>
        <v>9.3506896945939735E-2</v>
      </c>
      <c r="Y100" s="15">
        <f t="shared" si="17"/>
        <v>-7.5367359748265306E-2</v>
      </c>
      <c r="Z100" s="15">
        <f t="shared" si="25"/>
        <v>0</v>
      </c>
      <c r="AA100" s="15">
        <f t="shared" si="18"/>
        <v>7.5367359748265306E-2</v>
      </c>
      <c r="AB100" s="15">
        <f>SUM($Z$3:Z100)</f>
        <v>67.821975656477719</v>
      </c>
      <c r="AC100" s="15">
        <f>SUM($AA$3:AA100)</f>
        <v>22.01675532484763</v>
      </c>
      <c r="AD100" s="15">
        <f>AC100*'KERS system '!$B$18</f>
        <v>16.941893222470249</v>
      </c>
      <c r="AE100" s="15">
        <f>AC100*'KERS system '!$B$19</f>
        <v>13.036786834690858</v>
      </c>
    </row>
    <row r="101" spans="6:31" x14ac:dyDescent="0.3">
      <c r="F101" s="9" t="s">
        <v>5</v>
      </c>
      <c r="G101" s="9">
        <v>98</v>
      </c>
      <c r="H101" s="9">
        <v>98</v>
      </c>
      <c r="J101" s="10">
        <v>2.2000000000000002</v>
      </c>
      <c r="K101" s="10">
        <f t="shared" si="19"/>
        <v>0.61111111111111116</v>
      </c>
      <c r="L101" s="11">
        <v>-0.5</v>
      </c>
      <c r="N101" s="11">
        <f t="shared" si="13"/>
        <v>-144</v>
      </c>
      <c r="O101" s="11">
        <f t="shared" si="14"/>
        <v>8.2632189942255366E-2</v>
      </c>
      <c r="P101" s="11">
        <f t="shared" si="15"/>
        <v>56.505600000000008</v>
      </c>
      <c r="Q101" s="11">
        <f t="shared" si="20"/>
        <v>-87.411767810057739</v>
      </c>
      <c r="R101" s="11">
        <f t="shared" si="21"/>
        <v>0</v>
      </c>
      <c r="S101" s="11">
        <f t="shared" si="22"/>
        <v>87.411767810057739</v>
      </c>
      <c r="U101" s="11">
        <f t="shared" si="16"/>
        <v>-5.7227822550590862E-2</v>
      </c>
      <c r="V101" s="11">
        <f t="shared" si="23"/>
        <v>0</v>
      </c>
      <c r="W101" s="11">
        <f t="shared" si="24"/>
        <v>5.7227822550590862E-2</v>
      </c>
      <c r="Y101" s="11">
        <f t="shared" si="17"/>
        <v>-2.8613911275295431E-2</v>
      </c>
      <c r="Z101" s="11">
        <f t="shared" si="25"/>
        <v>0</v>
      </c>
      <c r="AA101" s="11">
        <f t="shared" si="18"/>
        <v>2.8613911275295431E-2</v>
      </c>
      <c r="AB101" s="11">
        <f>SUM($Z$3:Z101)</f>
        <v>67.821975656477719</v>
      </c>
      <c r="AC101" s="11">
        <f>SUM($AA$3:AA101)</f>
        <v>22.045369236122927</v>
      </c>
      <c r="AD101" s="11">
        <f>AC101*'KERS system '!$B$18</f>
        <v>16.963911627196591</v>
      </c>
      <c r="AE101" s="11">
        <f>AC101*'KERS system '!$B$19</f>
        <v>13.053729997127776</v>
      </c>
    </row>
    <row r="102" spans="6:31" x14ac:dyDescent="0.3">
      <c r="F102" s="13" t="s">
        <v>5</v>
      </c>
      <c r="G102" s="13">
        <v>99</v>
      </c>
      <c r="H102" s="13">
        <v>99</v>
      </c>
      <c r="J102" s="14">
        <v>0</v>
      </c>
      <c r="K102" s="14">
        <f t="shared" si="19"/>
        <v>0</v>
      </c>
      <c r="L102" s="15">
        <v>-0.30555555555555558</v>
      </c>
      <c r="N102" s="15">
        <f t="shared" si="13"/>
        <v>-88</v>
      </c>
      <c r="O102" s="15">
        <f t="shared" si="14"/>
        <v>0</v>
      </c>
      <c r="P102" s="15">
        <f t="shared" si="15"/>
        <v>56.505600000000008</v>
      </c>
      <c r="Q102" s="15">
        <f t="shared" si="20"/>
        <v>-31.494399999999992</v>
      </c>
      <c r="R102" s="15">
        <f t="shared" si="21"/>
        <v>0</v>
      </c>
      <c r="S102" s="15">
        <f t="shared" si="22"/>
        <v>31.494399999999992</v>
      </c>
      <c r="U102" s="15">
        <f t="shared" si="16"/>
        <v>0</v>
      </c>
      <c r="V102" s="15">
        <f t="shared" si="23"/>
        <v>0</v>
      </c>
      <c r="W102" s="15">
        <f t="shared" si="24"/>
        <v>0</v>
      </c>
      <c r="Y102" s="15">
        <f t="shared" si="17"/>
        <v>0</v>
      </c>
      <c r="Z102" s="15">
        <f t="shared" si="25"/>
        <v>0</v>
      </c>
      <c r="AA102" s="15">
        <f t="shared" si="18"/>
        <v>0</v>
      </c>
      <c r="AB102" s="15">
        <f>SUM($Z$3:Z102)</f>
        <v>67.821975656477719</v>
      </c>
      <c r="AC102" s="15">
        <f>SUM($AA$3:AA102)</f>
        <v>22.045369236122927</v>
      </c>
      <c r="AD102" s="15">
        <f>AC102*'KERS system '!$B$18</f>
        <v>16.963911627196591</v>
      </c>
      <c r="AE102" s="15">
        <f>AC102*'KERS system '!$B$19</f>
        <v>13.053729997127776</v>
      </c>
    </row>
    <row r="103" spans="6:31" x14ac:dyDescent="0.3">
      <c r="F103" s="9" t="s">
        <v>5</v>
      </c>
      <c r="G103" s="9">
        <v>100</v>
      </c>
      <c r="H103" s="9">
        <v>100</v>
      </c>
      <c r="J103" s="10">
        <v>0</v>
      </c>
      <c r="K103" s="10">
        <f t="shared" si="19"/>
        <v>0</v>
      </c>
      <c r="L103" s="11">
        <v>0</v>
      </c>
      <c r="N103" s="11">
        <f t="shared" si="13"/>
        <v>0</v>
      </c>
      <c r="O103" s="11">
        <f t="shared" si="14"/>
        <v>0</v>
      </c>
      <c r="P103" s="11">
        <f t="shared" si="15"/>
        <v>56.505600000000008</v>
      </c>
      <c r="Q103" s="11">
        <f t="shared" si="20"/>
        <v>56.505600000000008</v>
      </c>
      <c r="R103" s="11">
        <f t="shared" si="21"/>
        <v>56.505600000000008</v>
      </c>
      <c r="S103" s="11">
        <f t="shared" si="22"/>
        <v>0</v>
      </c>
      <c r="U103" s="11">
        <f t="shared" si="16"/>
        <v>0</v>
      </c>
      <c r="V103" s="11">
        <f t="shared" si="23"/>
        <v>0</v>
      </c>
      <c r="W103" s="11">
        <f t="shared" si="24"/>
        <v>0</v>
      </c>
      <c r="Y103" s="11">
        <f t="shared" si="17"/>
        <v>0</v>
      </c>
      <c r="Z103" s="11">
        <f t="shared" si="25"/>
        <v>0</v>
      </c>
      <c r="AA103" s="11">
        <f t="shared" si="18"/>
        <v>0</v>
      </c>
      <c r="AB103" s="11">
        <f>SUM($Z$3:Z103)</f>
        <v>67.821975656477719</v>
      </c>
      <c r="AC103" s="11">
        <f>SUM($AA$3:AA103)</f>
        <v>22.045369236122927</v>
      </c>
      <c r="AD103" s="11">
        <f>AC103*'KERS system '!$B$18</f>
        <v>16.963911627196591</v>
      </c>
      <c r="AE103" s="11">
        <f>AC103*'KERS system '!$B$19</f>
        <v>13.053729997127776</v>
      </c>
    </row>
    <row r="104" spans="6:31" x14ac:dyDescent="0.3">
      <c r="F104" s="13" t="s">
        <v>5</v>
      </c>
      <c r="G104" s="13">
        <v>101</v>
      </c>
      <c r="H104" s="13">
        <v>101</v>
      </c>
      <c r="J104" s="14">
        <v>0</v>
      </c>
      <c r="K104" s="14">
        <f t="shared" si="19"/>
        <v>0</v>
      </c>
      <c r="L104" s="15">
        <v>0</v>
      </c>
      <c r="N104" s="15">
        <f t="shared" si="13"/>
        <v>0</v>
      </c>
      <c r="O104" s="15">
        <f t="shared" si="14"/>
        <v>0</v>
      </c>
      <c r="P104" s="15">
        <f t="shared" si="15"/>
        <v>56.505600000000008</v>
      </c>
      <c r="Q104" s="15">
        <f t="shared" si="20"/>
        <v>56.505600000000008</v>
      </c>
      <c r="R104" s="15">
        <f t="shared" si="21"/>
        <v>56.505600000000008</v>
      </c>
      <c r="S104" s="15">
        <f t="shared" si="22"/>
        <v>0</v>
      </c>
      <c r="U104" s="15">
        <f t="shared" si="16"/>
        <v>0</v>
      </c>
      <c r="V104" s="15">
        <f t="shared" si="23"/>
        <v>0</v>
      </c>
      <c r="W104" s="15">
        <f t="shared" si="24"/>
        <v>0</v>
      </c>
      <c r="Y104" s="15">
        <f t="shared" si="17"/>
        <v>0</v>
      </c>
      <c r="Z104" s="15">
        <f t="shared" si="25"/>
        <v>0</v>
      </c>
      <c r="AA104" s="15">
        <f t="shared" si="18"/>
        <v>0</v>
      </c>
      <c r="AB104" s="15">
        <f>SUM($Z$3:Z104)</f>
        <v>67.821975656477719</v>
      </c>
      <c r="AC104" s="15">
        <f>SUM($AA$3:AA104)</f>
        <v>22.045369236122927</v>
      </c>
      <c r="AD104" s="15">
        <f>AC104*'KERS system '!$B$18</f>
        <v>16.963911627196591</v>
      </c>
      <c r="AE104" s="15">
        <f>AC104*'KERS system '!$B$19</f>
        <v>13.053729997127776</v>
      </c>
    </row>
    <row r="105" spans="6:31" x14ac:dyDescent="0.3">
      <c r="F105" s="9" t="s">
        <v>5</v>
      </c>
      <c r="G105" s="9">
        <v>102</v>
      </c>
      <c r="H105" s="9">
        <v>102</v>
      </c>
      <c r="J105" s="10">
        <v>0</v>
      </c>
      <c r="K105" s="10">
        <f t="shared" si="19"/>
        <v>0</v>
      </c>
      <c r="L105" s="11">
        <v>0</v>
      </c>
      <c r="N105" s="11">
        <f t="shared" si="13"/>
        <v>0</v>
      </c>
      <c r="O105" s="11">
        <f t="shared" si="14"/>
        <v>0</v>
      </c>
      <c r="P105" s="11">
        <f t="shared" si="15"/>
        <v>56.505600000000008</v>
      </c>
      <c r="Q105" s="11">
        <f t="shared" si="20"/>
        <v>56.505600000000008</v>
      </c>
      <c r="R105" s="11">
        <f t="shared" si="21"/>
        <v>56.505600000000008</v>
      </c>
      <c r="S105" s="11">
        <f t="shared" si="22"/>
        <v>0</v>
      </c>
      <c r="U105" s="11">
        <f t="shared" si="16"/>
        <v>0</v>
      </c>
      <c r="V105" s="11">
        <f t="shared" si="23"/>
        <v>0</v>
      </c>
      <c r="W105" s="11">
        <f t="shared" si="24"/>
        <v>0</v>
      </c>
      <c r="Y105" s="11">
        <f t="shared" si="17"/>
        <v>0</v>
      </c>
      <c r="Z105" s="11">
        <f t="shared" si="25"/>
        <v>0</v>
      </c>
      <c r="AA105" s="11">
        <f t="shared" si="18"/>
        <v>0</v>
      </c>
      <c r="AB105" s="11">
        <f>SUM($Z$3:Z105)</f>
        <v>67.821975656477719</v>
      </c>
      <c r="AC105" s="11">
        <f>SUM($AA$3:AA105)</f>
        <v>22.045369236122927</v>
      </c>
      <c r="AD105" s="11">
        <f>AC105*'KERS system '!$B$18</f>
        <v>16.963911627196591</v>
      </c>
      <c r="AE105" s="11">
        <f>AC105*'KERS system '!$B$19</f>
        <v>13.053729997127776</v>
      </c>
    </row>
    <row r="106" spans="6:31" x14ac:dyDescent="0.3">
      <c r="F106" s="13" t="s">
        <v>5</v>
      </c>
      <c r="G106" s="13">
        <v>103</v>
      </c>
      <c r="H106" s="13">
        <v>103</v>
      </c>
      <c r="J106" s="14">
        <v>0</v>
      </c>
      <c r="K106" s="14">
        <f t="shared" si="19"/>
        <v>0</v>
      </c>
      <c r="L106" s="15">
        <v>0</v>
      </c>
      <c r="N106" s="15">
        <f t="shared" si="13"/>
        <v>0</v>
      </c>
      <c r="O106" s="15">
        <f t="shared" si="14"/>
        <v>0</v>
      </c>
      <c r="P106" s="15">
        <f t="shared" si="15"/>
        <v>56.505600000000008</v>
      </c>
      <c r="Q106" s="15">
        <f t="shared" si="20"/>
        <v>56.505600000000008</v>
      </c>
      <c r="R106" s="15">
        <f t="shared" si="21"/>
        <v>56.505600000000008</v>
      </c>
      <c r="S106" s="15">
        <f t="shared" si="22"/>
        <v>0</v>
      </c>
      <c r="U106" s="15">
        <f t="shared" si="16"/>
        <v>0</v>
      </c>
      <c r="V106" s="15">
        <f t="shared" si="23"/>
        <v>0</v>
      </c>
      <c r="W106" s="15">
        <f t="shared" si="24"/>
        <v>0</v>
      </c>
      <c r="Y106" s="15">
        <f t="shared" si="17"/>
        <v>0</v>
      </c>
      <c r="Z106" s="15">
        <f t="shared" si="25"/>
        <v>0</v>
      </c>
      <c r="AA106" s="15">
        <f t="shared" si="18"/>
        <v>0</v>
      </c>
      <c r="AB106" s="15">
        <f>SUM($Z$3:Z106)</f>
        <v>67.821975656477719</v>
      </c>
      <c r="AC106" s="15">
        <f>SUM($AA$3:AA106)</f>
        <v>22.045369236122927</v>
      </c>
      <c r="AD106" s="15">
        <f>AC106*'KERS system '!$B$18</f>
        <v>16.963911627196591</v>
      </c>
      <c r="AE106" s="15">
        <f>AC106*'KERS system '!$B$19</f>
        <v>13.053729997127776</v>
      </c>
    </row>
    <row r="107" spans="6:31" x14ac:dyDescent="0.3">
      <c r="F107" s="9" t="s">
        <v>5</v>
      </c>
      <c r="G107" s="9">
        <v>104</v>
      </c>
      <c r="H107" s="9">
        <v>104</v>
      </c>
      <c r="J107" s="10">
        <v>0</v>
      </c>
      <c r="K107" s="10">
        <f t="shared" si="19"/>
        <v>0</v>
      </c>
      <c r="L107" s="11">
        <v>0</v>
      </c>
      <c r="N107" s="11">
        <f t="shared" si="13"/>
        <v>0</v>
      </c>
      <c r="O107" s="11">
        <f t="shared" si="14"/>
        <v>0</v>
      </c>
      <c r="P107" s="11">
        <f t="shared" si="15"/>
        <v>56.505600000000008</v>
      </c>
      <c r="Q107" s="11">
        <f t="shared" si="20"/>
        <v>56.505600000000008</v>
      </c>
      <c r="R107" s="11">
        <f t="shared" si="21"/>
        <v>56.505600000000008</v>
      </c>
      <c r="S107" s="11">
        <f t="shared" si="22"/>
        <v>0</v>
      </c>
      <c r="U107" s="11">
        <f t="shared" si="16"/>
        <v>0</v>
      </c>
      <c r="V107" s="11">
        <f t="shared" si="23"/>
        <v>0</v>
      </c>
      <c r="W107" s="11">
        <f t="shared" si="24"/>
        <v>0</v>
      </c>
      <c r="Y107" s="11">
        <f t="shared" si="17"/>
        <v>0</v>
      </c>
      <c r="Z107" s="11">
        <f t="shared" si="25"/>
        <v>0</v>
      </c>
      <c r="AA107" s="11">
        <f t="shared" si="18"/>
        <v>0</v>
      </c>
      <c r="AB107" s="11">
        <f>SUM($Z$3:Z107)</f>
        <v>67.821975656477719</v>
      </c>
      <c r="AC107" s="11">
        <f>SUM($AA$3:AA107)</f>
        <v>22.045369236122927</v>
      </c>
      <c r="AD107" s="11">
        <f>AC107*'KERS system '!$B$18</f>
        <v>16.963911627196591</v>
      </c>
      <c r="AE107" s="11">
        <f>AC107*'KERS system '!$B$19</f>
        <v>13.053729997127776</v>
      </c>
    </row>
    <row r="108" spans="6:31" x14ac:dyDescent="0.3">
      <c r="F108" s="13" t="s">
        <v>5</v>
      </c>
      <c r="G108" s="13">
        <v>105</v>
      </c>
      <c r="H108" s="13">
        <v>105</v>
      </c>
      <c r="J108" s="14">
        <v>0</v>
      </c>
      <c r="K108" s="14">
        <f t="shared" si="19"/>
        <v>0</v>
      </c>
      <c r="L108" s="15">
        <v>0</v>
      </c>
      <c r="N108" s="15">
        <f t="shared" si="13"/>
        <v>0</v>
      </c>
      <c r="O108" s="15">
        <f t="shared" si="14"/>
        <v>0</v>
      </c>
      <c r="P108" s="15">
        <f t="shared" si="15"/>
        <v>56.505600000000008</v>
      </c>
      <c r="Q108" s="15">
        <f t="shared" si="20"/>
        <v>56.505600000000008</v>
      </c>
      <c r="R108" s="15">
        <f t="shared" si="21"/>
        <v>56.505600000000008</v>
      </c>
      <c r="S108" s="15">
        <f t="shared" si="22"/>
        <v>0</v>
      </c>
      <c r="U108" s="15">
        <f t="shared" si="16"/>
        <v>0</v>
      </c>
      <c r="V108" s="15">
        <f t="shared" si="23"/>
        <v>0</v>
      </c>
      <c r="W108" s="15">
        <f t="shared" si="24"/>
        <v>0</v>
      </c>
      <c r="Y108" s="15">
        <f t="shared" si="17"/>
        <v>0</v>
      </c>
      <c r="Z108" s="15">
        <f t="shared" si="25"/>
        <v>0</v>
      </c>
      <c r="AA108" s="15">
        <f t="shared" si="18"/>
        <v>0</v>
      </c>
      <c r="AB108" s="15">
        <f>SUM($Z$3:Z108)</f>
        <v>67.821975656477719</v>
      </c>
      <c r="AC108" s="15">
        <f>SUM($AA$3:AA108)</f>
        <v>22.045369236122927</v>
      </c>
      <c r="AD108" s="15">
        <f>AC108*'KERS system '!$B$18</f>
        <v>16.963911627196591</v>
      </c>
      <c r="AE108" s="15">
        <f>AC108*'KERS system '!$B$19</f>
        <v>13.053729997127776</v>
      </c>
    </row>
    <row r="109" spans="6:31" x14ac:dyDescent="0.3">
      <c r="F109" s="9" t="s">
        <v>5</v>
      </c>
      <c r="G109" s="9">
        <v>106</v>
      </c>
      <c r="H109" s="9">
        <v>106</v>
      </c>
      <c r="J109" s="10">
        <v>0</v>
      </c>
      <c r="K109" s="10">
        <f t="shared" si="19"/>
        <v>0</v>
      </c>
      <c r="L109" s="11">
        <v>0</v>
      </c>
      <c r="N109" s="11">
        <f t="shared" si="13"/>
        <v>0</v>
      </c>
      <c r="O109" s="11">
        <f t="shared" si="14"/>
        <v>0</v>
      </c>
      <c r="P109" s="11">
        <f t="shared" si="15"/>
        <v>56.505600000000008</v>
      </c>
      <c r="Q109" s="11">
        <f t="shared" si="20"/>
        <v>56.505600000000008</v>
      </c>
      <c r="R109" s="11">
        <f t="shared" si="21"/>
        <v>56.505600000000008</v>
      </c>
      <c r="S109" s="11">
        <f t="shared" si="22"/>
        <v>0</v>
      </c>
      <c r="U109" s="11">
        <f t="shared" si="16"/>
        <v>0</v>
      </c>
      <c r="V109" s="11">
        <f t="shared" si="23"/>
        <v>0</v>
      </c>
      <c r="W109" s="11">
        <f t="shared" si="24"/>
        <v>0</v>
      </c>
      <c r="Y109" s="11">
        <f t="shared" si="17"/>
        <v>0</v>
      </c>
      <c r="Z109" s="11">
        <f t="shared" si="25"/>
        <v>0</v>
      </c>
      <c r="AA109" s="11">
        <f t="shared" si="18"/>
        <v>0</v>
      </c>
      <c r="AB109" s="11">
        <f>SUM($Z$3:Z109)</f>
        <v>67.821975656477719</v>
      </c>
      <c r="AC109" s="11">
        <f>SUM($AA$3:AA109)</f>
        <v>22.045369236122927</v>
      </c>
      <c r="AD109" s="11">
        <f>AC109*'KERS system '!$B$18</f>
        <v>16.963911627196591</v>
      </c>
      <c r="AE109" s="11">
        <f>AC109*'KERS system '!$B$19</f>
        <v>13.053729997127776</v>
      </c>
    </row>
    <row r="110" spans="6:31" x14ac:dyDescent="0.3">
      <c r="F110" s="13" t="s">
        <v>5</v>
      </c>
      <c r="G110" s="13">
        <v>107</v>
      </c>
      <c r="H110" s="13">
        <v>107</v>
      </c>
      <c r="J110" s="14">
        <v>0</v>
      </c>
      <c r="K110" s="14">
        <f t="shared" si="19"/>
        <v>0</v>
      </c>
      <c r="L110" s="15">
        <v>0</v>
      </c>
      <c r="N110" s="15">
        <f t="shared" si="13"/>
        <v>0</v>
      </c>
      <c r="O110" s="15">
        <f t="shared" si="14"/>
        <v>0</v>
      </c>
      <c r="P110" s="15">
        <f t="shared" si="15"/>
        <v>56.505600000000008</v>
      </c>
      <c r="Q110" s="15">
        <f t="shared" si="20"/>
        <v>56.505600000000008</v>
      </c>
      <c r="R110" s="15">
        <f t="shared" si="21"/>
        <v>56.505600000000008</v>
      </c>
      <c r="S110" s="15">
        <f t="shared" si="22"/>
        <v>0</v>
      </c>
      <c r="U110" s="15">
        <f t="shared" si="16"/>
        <v>0</v>
      </c>
      <c r="V110" s="15">
        <f t="shared" si="23"/>
        <v>0</v>
      </c>
      <c r="W110" s="15">
        <f t="shared" si="24"/>
        <v>0</v>
      </c>
      <c r="Y110" s="15">
        <f t="shared" si="17"/>
        <v>0</v>
      </c>
      <c r="Z110" s="15">
        <f t="shared" si="25"/>
        <v>0</v>
      </c>
      <c r="AA110" s="15">
        <f t="shared" si="18"/>
        <v>0</v>
      </c>
      <c r="AB110" s="15">
        <f>SUM($Z$3:Z110)</f>
        <v>67.821975656477719</v>
      </c>
      <c r="AC110" s="15">
        <f>SUM($AA$3:AA110)</f>
        <v>22.045369236122927</v>
      </c>
      <c r="AD110" s="15">
        <f>AC110*'KERS system '!$B$18</f>
        <v>16.963911627196591</v>
      </c>
      <c r="AE110" s="15">
        <f>AC110*'KERS system '!$B$19</f>
        <v>13.053729997127776</v>
      </c>
    </row>
    <row r="111" spans="6:31" x14ac:dyDescent="0.3">
      <c r="F111" s="9" t="s">
        <v>5</v>
      </c>
      <c r="G111" s="9">
        <v>108</v>
      </c>
      <c r="H111" s="9">
        <v>108</v>
      </c>
      <c r="J111" s="10">
        <v>0</v>
      </c>
      <c r="K111" s="10">
        <f t="shared" si="19"/>
        <v>0</v>
      </c>
      <c r="L111" s="11">
        <v>0</v>
      </c>
      <c r="N111" s="11">
        <f t="shared" si="13"/>
        <v>0</v>
      </c>
      <c r="O111" s="11">
        <f t="shared" si="14"/>
        <v>0</v>
      </c>
      <c r="P111" s="11">
        <f t="shared" si="15"/>
        <v>56.505600000000008</v>
      </c>
      <c r="Q111" s="11">
        <f t="shared" si="20"/>
        <v>56.505600000000008</v>
      </c>
      <c r="R111" s="11">
        <f t="shared" si="21"/>
        <v>56.505600000000008</v>
      </c>
      <c r="S111" s="11">
        <f t="shared" si="22"/>
        <v>0</v>
      </c>
      <c r="U111" s="11">
        <f t="shared" si="16"/>
        <v>0</v>
      </c>
      <c r="V111" s="11">
        <f t="shared" si="23"/>
        <v>0</v>
      </c>
      <c r="W111" s="11">
        <f t="shared" si="24"/>
        <v>0</v>
      </c>
      <c r="Y111" s="11">
        <f t="shared" si="17"/>
        <v>0</v>
      </c>
      <c r="Z111" s="11">
        <f t="shared" si="25"/>
        <v>0</v>
      </c>
      <c r="AA111" s="11">
        <f t="shared" si="18"/>
        <v>0</v>
      </c>
      <c r="AB111" s="11">
        <f>SUM($Z$3:Z111)</f>
        <v>67.821975656477719</v>
      </c>
      <c r="AC111" s="11">
        <f>SUM($AA$3:AA111)</f>
        <v>22.045369236122927</v>
      </c>
      <c r="AD111" s="11">
        <f>AC111*'KERS system '!$B$18</f>
        <v>16.963911627196591</v>
      </c>
      <c r="AE111" s="11">
        <f>AC111*'KERS system '!$B$19</f>
        <v>13.053729997127776</v>
      </c>
    </row>
    <row r="112" spans="6:31" x14ac:dyDescent="0.3">
      <c r="F112" s="13" t="s">
        <v>5</v>
      </c>
      <c r="G112" s="13">
        <v>109</v>
      </c>
      <c r="H112" s="13">
        <v>109</v>
      </c>
      <c r="J112" s="14">
        <v>0</v>
      </c>
      <c r="K112" s="14">
        <f t="shared" si="19"/>
        <v>0</v>
      </c>
      <c r="L112" s="15">
        <v>0</v>
      </c>
      <c r="N112" s="15">
        <f t="shared" si="13"/>
        <v>0</v>
      </c>
      <c r="O112" s="15">
        <f t="shared" si="14"/>
        <v>0</v>
      </c>
      <c r="P112" s="15">
        <f t="shared" si="15"/>
        <v>56.505600000000008</v>
      </c>
      <c r="Q112" s="15">
        <f t="shared" si="20"/>
        <v>56.505600000000008</v>
      </c>
      <c r="R112" s="15">
        <f t="shared" si="21"/>
        <v>56.505600000000008</v>
      </c>
      <c r="S112" s="15">
        <f t="shared" si="22"/>
        <v>0</v>
      </c>
      <c r="U112" s="15">
        <f t="shared" si="16"/>
        <v>0</v>
      </c>
      <c r="V112" s="15">
        <f t="shared" si="23"/>
        <v>0</v>
      </c>
      <c r="W112" s="15">
        <f t="shared" si="24"/>
        <v>0</v>
      </c>
      <c r="Y112" s="15">
        <f t="shared" si="17"/>
        <v>0</v>
      </c>
      <c r="Z112" s="15">
        <f t="shared" si="25"/>
        <v>0</v>
      </c>
      <c r="AA112" s="15">
        <f t="shared" si="18"/>
        <v>0</v>
      </c>
      <c r="AB112" s="15">
        <f>SUM($Z$3:Z112)</f>
        <v>67.821975656477719</v>
      </c>
      <c r="AC112" s="15">
        <f>SUM($AA$3:AA112)</f>
        <v>22.045369236122927</v>
      </c>
      <c r="AD112" s="15">
        <f>AC112*'KERS system '!$B$18</f>
        <v>16.963911627196591</v>
      </c>
      <c r="AE112" s="15">
        <f>AC112*'KERS system '!$B$19</f>
        <v>13.053729997127776</v>
      </c>
    </row>
    <row r="113" spans="6:31" x14ac:dyDescent="0.3">
      <c r="F113" s="9" t="s">
        <v>5</v>
      </c>
      <c r="G113" s="9">
        <v>110</v>
      </c>
      <c r="H113" s="9">
        <v>110</v>
      </c>
      <c r="J113" s="10">
        <v>0</v>
      </c>
      <c r="K113" s="10">
        <f t="shared" si="19"/>
        <v>0</v>
      </c>
      <c r="L113" s="11">
        <v>0</v>
      </c>
      <c r="N113" s="11">
        <f t="shared" si="13"/>
        <v>0</v>
      </c>
      <c r="O113" s="11">
        <f t="shared" si="14"/>
        <v>0</v>
      </c>
      <c r="P113" s="11">
        <f t="shared" si="15"/>
        <v>56.505600000000008</v>
      </c>
      <c r="Q113" s="11">
        <f t="shared" si="20"/>
        <v>56.505600000000008</v>
      </c>
      <c r="R113" s="11">
        <f t="shared" si="21"/>
        <v>56.505600000000008</v>
      </c>
      <c r="S113" s="11">
        <f t="shared" si="22"/>
        <v>0</v>
      </c>
      <c r="U113" s="11">
        <f t="shared" si="16"/>
        <v>0</v>
      </c>
      <c r="V113" s="11">
        <f t="shared" si="23"/>
        <v>0</v>
      </c>
      <c r="W113" s="11">
        <f t="shared" si="24"/>
        <v>0</v>
      </c>
      <c r="Y113" s="11">
        <f t="shared" si="17"/>
        <v>0</v>
      </c>
      <c r="Z113" s="11">
        <f t="shared" si="25"/>
        <v>0</v>
      </c>
      <c r="AA113" s="11">
        <f t="shared" si="18"/>
        <v>0</v>
      </c>
      <c r="AB113" s="11">
        <f>SUM($Z$3:Z113)</f>
        <v>67.821975656477719</v>
      </c>
      <c r="AC113" s="11">
        <f>SUM($AA$3:AA113)</f>
        <v>22.045369236122927</v>
      </c>
      <c r="AD113" s="11">
        <f>AC113*'KERS system '!$B$18</f>
        <v>16.963911627196591</v>
      </c>
      <c r="AE113" s="11">
        <f>AC113*'KERS system '!$B$19</f>
        <v>13.053729997127776</v>
      </c>
    </row>
    <row r="114" spans="6:31" x14ac:dyDescent="0.3">
      <c r="F114" s="13" t="s">
        <v>5</v>
      </c>
      <c r="G114" s="13">
        <v>111</v>
      </c>
      <c r="H114" s="13">
        <v>111</v>
      </c>
      <c r="J114" s="14">
        <v>0</v>
      </c>
      <c r="K114" s="14">
        <f t="shared" si="19"/>
        <v>0</v>
      </c>
      <c r="L114" s="15">
        <v>0</v>
      </c>
      <c r="N114" s="15">
        <f t="shared" si="13"/>
        <v>0</v>
      </c>
      <c r="O114" s="15">
        <f t="shared" si="14"/>
        <v>0</v>
      </c>
      <c r="P114" s="15">
        <f t="shared" si="15"/>
        <v>56.505600000000008</v>
      </c>
      <c r="Q114" s="15">
        <f t="shared" si="20"/>
        <v>56.505600000000008</v>
      </c>
      <c r="R114" s="15">
        <f t="shared" si="21"/>
        <v>56.505600000000008</v>
      </c>
      <c r="S114" s="15">
        <f t="shared" si="22"/>
        <v>0</v>
      </c>
      <c r="U114" s="15">
        <f t="shared" si="16"/>
        <v>0</v>
      </c>
      <c r="V114" s="15">
        <f t="shared" si="23"/>
        <v>0</v>
      </c>
      <c r="W114" s="15">
        <f t="shared" si="24"/>
        <v>0</v>
      </c>
      <c r="Y114" s="15">
        <f t="shared" si="17"/>
        <v>0</v>
      </c>
      <c r="Z114" s="15">
        <f t="shared" si="25"/>
        <v>0</v>
      </c>
      <c r="AA114" s="15">
        <f t="shared" si="18"/>
        <v>0</v>
      </c>
      <c r="AB114" s="15">
        <f>SUM($Z$3:Z114)</f>
        <v>67.821975656477719</v>
      </c>
      <c r="AC114" s="15">
        <f>SUM($AA$3:AA114)</f>
        <v>22.045369236122927</v>
      </c>
      <c r="AD114" s="15">
        <f>AC114*'KERS system '!$B$18</f>
        <v>16.963911627196591</v>
      </c>
      <c r="AE114" s="15">
        <f>AC114*'KERS system '!$B$19</f>
        <v>13.053729997127776</v>
      </c>
    </row>
    <row r="115" spans="6:31" x14ac:dyDescent="0.3">
      <c r="F115" s="9" t="s">
        <v>5</v>
      </c>
      <c r="G115" s="9">
        <v>112</v>
      </c>
      <c r="H115" s="9">
        <v>112</v>
      </c>
      <c r="J115" s="10">
        <v>0</v>
      </c>
      <c r="K115" s="10">
        <f t="shared" si="19"/>
        <v>0</v>
      </c>
      <c r="L115" s="11">
        <v>0</v>
      </c>
      <c r="N115" s="11">
        <f t="shared" si="13"/>
        <v>0</v>
      </c>
      <c r="O115" s="11">
        <f t="shared" si="14"/>
        <v>0</v>
      </c>
      <c r="P115" s="11">
        <f t="shared" si="15"/>
        <v>56.505600000000008</v>
      </c>
      <c r="Q115" s="11">
        <f t="shared" si="20"/>
        <v>56.505600000000008</v>
      </c>
      <c r="R115" s="11">
        <f t="shared" si="21"/>
        <v>56.505600000000008</v>
      </c>
      <c r="S115" s="11">
        <f t="shared" si="22"/>
        <v>0</v>
      </c>
      <c r="U115" s="11">
        <f t="shared" si="16"/>
        <v>0</v>
      </c>
      <c r="V115" s="11">
        <f t="shared" si="23"/>
        <v>0</v>
      </c>
      <c r="W115" s="11">
        <f t="shared" si="24"/>
        <v>0</v>
      </c>
      <c r="Y115" s="11">
        <f t="shared" si="17"/>
        <v>0</v>
      </c>
      <c r="Z115" s="11">
        <f t="shared" si="25"/>
        <v>0</v>
      </c>
      <c r="AA115" s="11">
        <f t="shared" si="18"/>
        <v>0</v>
      </c>
      <c r="AB115" s="11">
        <f>SUM($Z$3:Z115)</f>
        <v>67.821975656477719</v>
      </c>
      <c r="AC115" s="11">
        <f>SUM($AA$3:AA115)</f>
        <v>22.045369236122927</v>
      </c>
      <c r="AD115" s="11">
        <f>AC115*'KERS system '!$B$18</f>
        <v>16.963911627196591</v>
      </c>
      <c r="AE115" s="11">
        <f>AC115*'KERS system '!$B$19</f>
        <v>13.053729997127776</v>
      </c>
    </row>
    <row r="116" spans="6:31" x14ac:dyDescent="0.3">
      <c r="F116" s="13" t="s">
        <v>5</v>
      </c>
      <c r="G116" s="13">
        <v>113</v>
      </c>
      <c r="H116" s="13">
        <v>113</v>
      </c>
      <c r="J116" s="14">
        <v>0</v>
      </c>
      <c r="K116" s="14">
        <f t="shared" si="19"/>
        <v>0</v>
      </c>
      <c r="L116" s="15">
        <v>0</v>
      </c>
      <c r="N116" s="15">
        <f t="shared" si="13"/>
        <v>0</v>
      </c>
      <c r="O116" s="15">
        <f t="shared" si="14"/>
        <v>0</v>
      </c>
      <c r="P116" s="15">
        <f t="shared" si="15"/>
        <v>56.505600000000008</v>
      </c>
      <c r="Q116" s="15">
        <f t="shared" si="20"/>
        <v>56.505600000000008</v>
      </c>
      <c r="R116" s="15">
        <f t="shared" si="21"/>
        <v>56.505600000000008</v>
      </c>
      <c r="S116" s="15">
        <f t="shared" si="22"/>
        <v>0</v>
      </c>
      <c r="U116" s="15">
        <f t="shared" si="16"/>
        <v>0</v>
      </c>
      <c r="V116" s="15">
        <f t="shared" si="23"/>
        <v>0</v>
      </c>
      <c r="W116" s="15">
        <f t="shared" si="24"/>
        <v>0</v>
      </c>
      <c r="Y116" s="15">
        <f t="shared" si="17"/>
        <v>0</v>
      </c>
      <c r="Z116" s="15">
        <f t="shared" si="25"/>
        <v>0</v>
      </c>
      <c r="AA116" s="15">
        <f t="shared" si="18"/>
        <v>0</v>
      </c>
      <c r="AB116" s="15">
        <f>SUM($Z$3:Z116)</f>
        <v>67.821975656477719</v>
      </c>
      <c r="AC116" s="15">
        <f>SUM($AA$3:AA116)</f>
        <v>22.045369236122927</v>
      </c>
      <c r="AD116" s="15">
        <f>AC116*'KERS system '!$B$18</f>
        <v>16.963911627196591</v>
      </c>
      <c r="AE116" s="15">
        <f>AC116*'KERS system '!$B$19</f>
        <v>13.053729997127776</v>
      </c>
    </row>
    <row r="117" spans="6:31" x14ac:dyDescent="0.3">
      <c r="F117" s="9" t="s">
        <v>5</v>
      </c>
      <c r="G117" s="9">
        <v>114</v>
      </c>
      <c r="H117" s="9">
        <v>114</v>
      </c>
      <c r="J117" s="10">
        <v>0</v>
      </c>
      <c r="K117" s="10">
        <f t="shared" si="19"/>
        <v>0</v>
      </c>
      <c r="L117" s="11">
        <v>0</v>
      </c>
      <c r="N117" s="11">
        <f t="shared" si="13"/>
        <v>0</v>
      </c>
      <c r="O117" s="11">
        <f t="shared" si="14"/>
        <v>0</v>
      </c>
      <c r="P117" s="11">
        <f t="shared" si="15"/>
        <v>56.505600000000008</v>
      </c>
      <c r="Q117" s="11">
        <f t="shared" si="20"/>
        <v>56.505600000000008</v>
      </c>
      <c r="R117" s="11">
        <f t="shared" si="21"/>
        <v>56.505600000000008</v>
      </c>
      <c r="S117" s="11">
        <f t="shared" si="22"/>
        <v>0</v>
      </c>
      <c r="U117" s="11">
        <f t="shared" si="16"/>
        <v>0</v>
      </c>
      <c r="V117" s="11">
        <f t="shared" si="23"/>
        <v>0</v>
      </c>
      <c r="W117" s="11">
        <f t="shared" si="24"/>
        <v>0</v>
      </c>
      <c r="Y117" s="11">
        <f t="shared" si="17"/>
        <v>0</v>
      </c>
      <c r="Z117" s="11">
        <f t="shared" si="25"/>
        <v>0</v>
      </c>
      <c r="AA117" s="11">
        <f t="shared" si="18"/>
        <v>0</v>
      </c>
      <c r="AB117" s="11">
        <f>SUM($Z$3:Z117)</f>
        <v>67.821975656477719</v>
      </c>
      <c r="AC117" s="11">
        <f>SUM($AA$3:AA117)</f>
        <v>22.045369236122927</v>
      </c>
      <c r="AD117" s="11">
        <f>AC117*'KERS system '!$B$18</f>
        <v>16.963911627196591</v>
      </c>
      <c r="AE117" s="11">
        <f>AC117*'KERS system '!$B$19</f>
        <v>13.053729997127776</v>
      </c>
    </row>
    <row r="118" spans="6:31" x14ac:dyDescent="0.3">
      <c r="F118" s="13" t="s">
        <v>5</v>
      </c>
      <c r="G118" s="13">
        <v>115</v>
      </c>
      <c r="H118" s="13">
        <v>115</v>
      </c>
      <c r="J118" s="14">
        <v>0</v>
      </c>
      <c r="K118" s="14">
        <f t="shared" si="19"/>
        <v>0</v>
      </c>
      <c r="L118" s="15">
        <v>0</v>
      </c>
      <c r="N118" s="15">
        <f t="shared" si="13"/>
        <v>0</v>
      </c>
      <c r="O118" s="15">
        <f t="shared" si="14"/>
        <v>0</v>
      </c>
      <c r="P118" s="15">
        <f t="shared" si="15"/>
        <v>56.505600000000008</v>
      </c>
      <c r="Q118" s="15">
        <f t="shared" si="20"/>
        <v>56.505600000000008</v>
      </c>
      <c r="R118" s="15">
        <f t="shared" si="21"/>
        <v>56.505600000000008</v>
      </c>
      <c r="S118" s="15">
        <f t="shared" si="22"/>
        <v>0</v>
      </c>
      <c r="U118" s="15">
        <f t="shared" si="16"/>
        <v>0</v>
      </c>
      <c r="V118" s="15">
        <f t="shared" si="23"/>
        <v>0</v>
      </c>
      <c r="W118" s="15">
        <f t="shared" si="24"/>
        <v>0</v>
      </c>
      <c r="Y118" s="15">
        <f t="shared" si="17"/>
        <v>0</v>
      </c>
      <c r="Z118" s="15">
        <f t="shared" si="25"/>
        <v>0</v>
      </c>
      <c r="AA118" s="15">
        <f t="shared" si="18"/>
        <v>0</v>
      </c>
      <c r="AB118" s="15">
        <f>SUM($Z$3:Z118)</f>
        <v>67.821975656477719</v>
      </c>
      <c r="AC118" s="15">
        <f>SUM($AA$3:AA118)</f>
        <v>22.045369236122927</v>
      </c>
      <c r="AD118" s="15">
        <f>AC118*'KERS system '!$B$18</f>
        <v>16.963911627196591</v>
      </c>
      <c r="AE118" s="15">
        <f>AC118*'KERS system '!$B$19</f>
        <v>13.053729997127776</v>
      </c>
    </row>
    <row r="119" spans="6:31" x14ac:dyDescent="0.3">
      <c r="F119" s="9" t="s">
        <v>5</v>
      </c>
      <c r="G119" s="9">
        <v>116</v>
      </c>
      <c r="H119" s="9">
        <v>116</v>
      </c>
      <c r="J119" s="10">
        <v>0</v>
      </c>
      <c r="K119" s="10">
        <f t="shared" si="19"/>
        <v>0</v>
      </c>
      <c r="L119" s="11">
        <v>0</v>
      </c>
      <c r="N119" s="11">
        <f t="shared" si="13"/>
        <v>0</v>
      </c>
      <c r="O119" s="11">
        <f t="shared" si="14"/>
        <v>0</v>
      </c>
      <c r="P119" s="11">
        <f t="shared" si="15"/>
        <v>56.505600000000008</v>
      </c>
      <c r="Q119" s="11">
        <f t="shared" si="20"/>
        <v>56.505600000000008</v>
      </c>
      <c r="R119" s="11">
        <f t="shared" si="21"/>
        <v>56.505600000000008</v>
      </c>
      <c r="S119" s="11">
        <f t="shared" si="22"/>
        <v>0</v>
      </c>
      <c r="U119" s="11">
        <f t="shared" si="16"/>
        <v>0</v>
      </c>
      <c r="V119" s="11">
        <f t="shared" si="23"/>
        <v>0</v>
      </c>
      <c r="W119" s="11">
        <f t="shared" si="24"/>
        <v>0</v>
      </c>
      <c r="Y119" s="11">
        <f t="shared" si="17"/>
        <v>0</v>
      </c>
      <c r="Z119" s="11">
        <f t="shared" si="25"/>
        <v>0</v>
      </c>
      <c r="AA119" s="11">
        <f t="shared" si="18"/>
        <v>0</v>
      </c>
      <c r="AB119" s="11">
        <f>SUM($Z$3:Z119)</f>
        <v>67.821975656477719</v>
      </c>
      <c r="AC119" s="11">
        <f>SUM($AA$3:AA119)</f>
        <v>22.045369236122927</v>
      </c>
      <c r="AD119" s="11">
        <f>AC119*'KERS system '!$B$18</f>
        <v>16.963911627196591</v>
      </c>
      <c r="AE119" s="11">
        <f>AC119*'KERS system '!$B$19</f>
        <v>13.053729997127776</v>
      </c>
    </row>
    <row r="120" spans="6:31" x14ac:dyDescent="0.3">
      <c r="F120" s="13" t="s">
        <v>5</v>
      </c>
      <c r="G120" s="13">
        <v>117</v>
      </c>
      <c r="H120" s="13">
        <v>117</v>
      </c>
      <c r="J120" s="14">
        <v>0</v>
      </c>
      <c r="K120" s="14">
        <f t="shared" si="19"/>
        <v>0</v>
      </c>
      <c r="L120" s="15">
        <v>0</v>
      </c>
      <c r="N120" s="15">
        <f t="shared" si="13"/>
        <v>0</v>
      </c>
      <c r="O120" s="15">
        <f t="shared" si="14"/>
        <v>0</v>
      </c>
      <c r="P120" s="15">
        <f t="shared" si="15"/>
        <v>56.505600000000008</v>
      </c>
      <c r="Q120" s="15">
        <f t="shared" si="20"/>
        <v>56.505600000000008</v>
      </c>
      <c r="R120" s="15">
        <f t="shared" si="21"/>
        <v>56.505600000000008</v>
      </c>
      <c r="S120" s="15">
        <f t="shared" si="22"/>
        <v>0</v>
      </c>
      <c r="U120" s="15">
        <f t="shared" si="16"/>
        <v>0</v>
      </c>
      <c r="V120" s="15">
        <f t="shared" si="23"/>
        <v>0</v>
      </c>
      <c r="W120" s="15">
        <f t="shared" si="24"/>
        <v>0</v>
      </c>
      <c r="Y120" s="15">
        <f t="shared" si="17"/>
        <v>0</v>
      </c>
      <c r="Z120" s="15">
        <f t="shared" si="25"/>
        <v>0</v>
      </c>
      <c r="AA120" s="15">
        <f t="shared" si="18"/>
        <v>0</v>
      </c>
      <c r="AB120" s="15">
        <f>SUM($Z$3:Z120)</f>
        <v>67.821975656477719</v>
      </c>
      <c r="AC120" s="15">
        <f>SUM($AA$3:AA120)</f>
        <v>22.045369236122927</v>
      </c>
      <c r="AD120" s="15">
        <f>AC120*'KERS system '!$B$18</f>
        <v>16.963911627196591</v>
      </c>
      <c r="AE120" s="15">
        <f>AC120*'KERS system '!$B$19</f>
        <v>13.053729997127776</v>
      </c>
    </row>
    <row r="121" spans="6:31" x14ac:dyDescent="0.3">
      <c r="F121" s="9" t="s">
        <v>5</v>
      </c>
      <c r="G121" s="9">
        <v>118</v>
      </c>
      <c r="H121" s="9">
        <v>118</v>
      </c>
      <c r="J121" s="10">
        <v>0</v>
      </c>
      <c r="K121" s="10">
        <f t="shared" si="19"/>
        <v>0</v>
      </c>
      <c r="L121" s="11">
        <v>0</v>
      </c>
      <c r="N121" s="11">
        <f t="shared" si="13"/>
        <v>0</v>
      </c>
      <c r="O121" s="11">
        <f t="shared" si="14"/>
        <v>0</v>
      </c>
      <c r="P121" s="11">
        <f t="shared" si="15"/>
        <v>56.505600000000008</v>
      </c>
      <c r="Q121" s="11">
        <f t="shared" si="20"/>
        <v>56.505600000000008</v>
      </c>
      <c r="R121" s="11">
        <f t="shared" si="21"/>
        <v>56.505600000000008</v>
      </c>
      <c r="S121" s="11">
        <f t="shared" si="22"/>
        <v>0</v>
      </c>
      <c r="U121" s="11">
        <f t="shared" si="16"/>
        <v>0</v>
      </c>
      <c r="V121" s="11">
        <f t="shared" si="23"/>
        <v>0</v>
      </c>
      <c r="W121" s="11">
        <f t="shared" si="24"/>
        <v>0</v>
      </c>
      <c r="Y121" s="11">
        <f t="shared" si="17"/>
        <v>0</v>
      </c>
      <c r="Z121" s="11">
        <f t="shared" si="25"/>
        <v>0</v>
      </c>
      <c r="AA121" s="11">
        <f t="shared" si="18"/>
        <v>0</v>
      </c>
      <c r="AB121" s="11">
        <f>SUM($Z$3:Z121)</f>
        <v>67.821975656477719</v>
      </c>
      <c r="AC121" s="11">
        <f>SUM($AA$3:AA121)</f>
        <v>22.045369236122927</v>
      </c>
      <c r="AD121" s="11">
        <f>AC121*'KERS system '!$B$18</f>
        <v>16.963911627196591</v>
      </c>
      <c r="AE121" s="11">
        <f>AC121*'KERS system '!$B$19</f>
        <v>13.053729997127776</v>
      </c>
    </row>
    <row r="122" spans="6:31" x14ac:dyDescent="0.3">
      <c r="F122" s="13" t="s">
        <v>5</v>
      </c>
      <c r="G122" s="13">
        <v>119</v>
      </c>
      <c r="H122" s="13">
        <v>119</v>
      </c>
      <c r="J122" s="14">
        <v>0</v>
      </c>
      <c r="K122" s="14">
        <f t="shared" si="19"/>
        <v>0</v>
      </c>
      <c r="L122" s="15">
        <v>0</v>
      </c>
      <c r="N122" s="15">
        <f t="shared" si="13"/>
        <v>0</v>
      </c>
      <c r="O122" s="15">
        <f t="shared" si="14"/>
        <v>0</v>
      </c>
      <c r="P122" s="15">
        <f t="shared" si="15"/>
        <v>56.505600000000008</v>
      </c>
      <c r="Q122" s="15">
        <f t="shared" si="20"/>
        <v>56.505600000000008</v>
      </c>
      <c r="R122" s="15">
        <f t="shared" si="21"/>
        <v>56.505600000000008</v>
      </c>
      <c r="S122" s="15">
        <f t="shared" si="22"/>
        <v>0</v>
      </c>
      <c r="U122" s="15">
        <f t="shared" si="16"/>
        <v>0</v>
      </c>
      <c r="V122" s="15">
        <f t="shared" si="23"/>
        <v>0</v>
      </c>
      <c r="W122" s="15">
        <f t="shared" si="24"/>
        <v>0</v>
      </c>
      <c r="Y122" s="15">
        <f t="shared" si="17"/>
        <v>0</v>
      </c>
      <c r="Z122" s="15">
        <f t="shared" si="25"/>
        <v>0</v>
      </c>
      <c r="AA122" s="15">
        <f t="shared" si="18"/>
        <v>0</v>
      </c>
      <c r="AB122" s="15">
        <f>SUM($Z$3:Z122)</f>
        <v>67.821975656477719</v>
      </c>
      <c r="AC122" s="15">
        <f>SUM($AA$3:AA122)</f>
        <v>22.045369236122927</v>
      </c>
      <c r="AD122" s="15">
        <f>AC122*'KERS system '!$B$18</f>
        <v>16.963911627196591</v>
      </c>
      <c r="AE122" s="15">
        <f>AC122*'KERS system '!$B$19</f>
        <v>13.053729997127776</v>
      </c>
    </row>
    <row r="123" spans="6:31" x14ac:dyDescent="0.3">
      <c r="F123" s="9" t="s">
        <v>5</v>
      </c>
      <c r="G123" s="9">
        <v>120</v>
      </c>
      <c r="H123" s="9">
        <v>120</v>
      </c>
      <c r="J123" s="10">
        <v>0</v>
      </c>
      <c r="K123" s="10">
        <f t="shared" si="19"/>
        <v>0</v>
      </c>
      <c r="L123" s="11">
        <v>0</v>
      </c>
      <c r="N123" s="11">
        <f t="shared" si="13"/>
        <v>0</v>
      </c>
      <c r="O123" s="11">
        <f t="shared" si="14"/>
        <v>0</v>
      </c>
      <c r="P123" s="11">
        <f t="shared" si="15"/>
        <v>56.505600000000008</v>
      </c>
      <c r="Q123" s="11">
        <f t="shared" si="20"/>
        <v>56.505600000000008</v>
      </c>
      <c r="R123" s="11">
        <f t="shared" si="21"/>
        <v>56.505600000000008</v>
      </c>
      <c r="S123" s="11">
        <f t="shared" si="22"/>
        <v>0</v>
      </c>
      <c r="U123" s="11">
        <f t="shared" si="16"/>
        <v>0</v>
      </c>
      <c r="V123" s="11">
        <f t="shared" si="23"/>
        <v>0</v>
      </c>
      <c r="W123" s="11">
        <f t="shared" si="24"/>
        <v>0</v>
      </c>
      <c r="Y123" s="11">
        <f t="shared" si="17"/>
        <v>0</v>
      </c>
      <c r="Z123" s="11">
        <f t="shared" si="25"/>
        <v>0</v>
      </c>
      <c r="AA123" s="11">
        <f t="shared" si="18"/>
        <v>0</v>
      </c>
      <c r="AB123" s="11">
        <f>SUM($Z$3:Z123)</f>
        <v>67.821975656477719</v>
      </c>
      <c r="AC123" s="11">
        <f>SUM($AA$3:AA123)</f>
        <v>22.045369236122927</v>
      </c>
      <c r="AD123" s="11">
        <f>AC123*'KERS system '!$B$18</f>
        <v>16.963911627196591</v>
      </c>
      <c r="AE123" s="11">
        <f>AC123*'KERS system '!$B$19</f>
        <v>13.053729997127776</v>
      </c>
    </row>
    <row r="124" spans="6:31" x14ac:dyDescent="0.3">
      <c r="F124" s="13" t="s">
        <v>5</v>
      </c>
      <c r="G124" s="13">
        <v>121</v>
      </c>
      <c r="H124" s="13">
        <v>121</v>
      </c>
      <c r="J124" s="14">
        <v>0</v>
      </c>
      <c r="K124" s="14">
        <f t="shared" si="19"/>
        <v>0</v>
      </c>
      <c r="L124" s="15">
        <v>0</v>
      </c>
      <c r="N124" s="15">
        <f t="shared" si="13"/>
        <v>0</v>
      </c>
      <c r="O124" s="15">
        <f t="shared" si="14"/>
        <v>0</v>
      </c>
      <c r="P124" s="15">
        <f t="shared" si="15"/>
        <v>56.505600000000008</v>
      </c>
      <c r="Q124" s="15">
        <f t="shared" si="20"/>
        <v>56.505600000000008</v>
      </c>
      <c r="R124" s="15">
        <f t="shared" si="21"/>
        <v>56.505600000000008</v>
      </c>
      <c r="S124" s="15">
        <f t="shared" si="22"/>
        <v>0</v>
      </c>
      <c r="U124" s="15">
        <f t="shared" si="16"/>
        <v>0</v>
      </c>
      <c r="V124" s="15">
        <f t="shared" si="23"/>
        <v>0</v>
      </c>
      <c r="W124" s="15">
        <f t="shared" si="24"/>
        <v>0</v>
      </c>
      <c r="Y124" s="15">
        <f t="shared" si="17"/>
        <v>0</v>
      </c>
      <c r="Z124" s="15">
        <f t="shared" si="25"/>
        <v>0</v>
      </c>
      <c r="AA124" s="15">
        <f t="shared" si="18"/>
        <v>0</v>
      </c>
      <c r="AB124" s="15">
        <f>SUM($Z$3:Z124)</f>
        <v>67.821975656477719</v>
      </c>
      <c r="AC124" s="15">
        <f>SUM($AA$3:AA124)</f>
        <v>22.045369236122927</v>
      </c>
      <c r="AD124" s="15">
        <f>AC124*'KERS system '!$B$18</f>
        <v>16.963911627196591</v>
      </c>
      <c r="AE124" s="15">
        <f>AC124*'KERS system '!$B$19</f>
        <v>13.053729997127776</v>
      </c>
    </row>
    <row r="125" spans="6:31" x14ac:dyDescent="0.3">
      <c r="F125" s="9" t="s">
        <v>5</v>
      </c>
      <c r="G125" s="9">
        <v>122</v>
      </c>
      <c r="H125" s="9">
        <v>122</v>
      </c>
      <c r="J125" s="10">
        <v>0</v>
      </c>
      <c r="K125" s="10">
        <f t="shared" si="19"/>
        <v>0</v>
      </c>
      <c r="L125" s="11">
        <v>0</v>
      </c>
      <c r="N125" s="11">
        <f t="shared" si="13"/>
        <v>0</v>
      </c>
      <c r="O125" s="11">
        <f t="shared" si="14"/>
        <v>0</v>
      </c>
      <c r="P125" s="11">
        <f t="shared" si="15"/>
        <v>56.505600000000008</v>
      </c>
      <c r="Q125" s="11">
        <f t="shared" si="20"/>
        <v>56.505600000000008</v>
      </c>
      <c r="R125" s="11">
        <f t="shared" si="21"/>
        <v>56.505600000000008</v>
      </c>
      <c r="S125" s="11">
        <f t="shared" si="22"/>
        <v>0</v>
      </c>
      <c r="U125" s="11">
        <f t="shared" si="16"/>
        <v>0</v>
      </c>
      <c r="V125" s="11">
        <f t="shared" si="23"/>
        <v>0</v>
      </c>
      <c r="W125" s="11">
        <f t="shared" si="24"/>
        <v>0</v>
      </c>
      <c r="Y125" s="11">
        <f t="shared" si="17"/>
        <v>0</v>
      </c>
      <c r="Z125" s="11">
        <f t="shared" si="25"/>
        <v>0</v>
      </c>
      <c r="AA125" s="11">
        <f t="shared" si="18"/>
        <v>0</v>
      </c>
      <c r="AB125" s="11">
        <f>SUM($Z$3:Z125)</f>
        <v>67.821975656477719</v>
      </c>
      <c r="AC125" s="11">
        <f>SUM($AA$3:AA125)</f>
        <v>22.045369236122927</v>
      </c>
      <c r="AD125" s="11">
        <f>AC125*'KERS system '!$B$18</f>
        <v>16.963911627196591</v>
      </c>
      <c r="AE125" s="11">
        <f>AC125*'KERS system '!$B$19</f>
        <v>13.053729997127776</v>
      </c>
    </row>
    <row r="126" spans="6:31" x14ac:dyDescent="0.3">
      <c r="F126" s="13" t="s">
        <v>5</v>
      </c>
      <c r="G126" s="13">
        <v>123</v>
      </c>
      <c r="H126" s="13">
        <v>123</v>
      </c>
      <c r="J126" s="14">
        <v>0</v>
      </c>
      <c r="K126" s="14">
        <f t="shared" si="19"/>
        <v>0</v>
      </c>
      <c r="L126" s="15">
        <v>0</v>
      </c>
      <c r="N126" s="15">
        <f t="shared" si="13"/>
        <v>0</v>
      </c>
      <c r="O126" s="15">
        <f t="shared" si="14"/>
        <v>0</v>
      </c>
      <c r="P126" s="15">
        <f t="shared" si="15"/>
        <v>56.505600000000008</v>
      </c>
      <c r="Q126" s="15">
        <f t="shared" si="20"/>
        <v>56.505600000000008</v>
      </c>
      <c r="R126" s="15">
        <f t="shared" si="21"/>
        <v>56.505600000000008</v>
      </c>
      <c r="S126" s="15">
        <f t="shared" si="22"/>
        <v>0</v>
      </c>
      <c r="U126" s="15">
        <f t="shared" si="16"/>
        <v>0</v>
      </c>
      <c r="V126" s="15">
        <f t="shared" si="23"/>
        <v>0</v>
      </c>
      <c r="W126" s="15">
        <f t="shared" si="24"/>
        <v>0</v>
      </c>
      <c r="Y126" s="15">
        <f t="shared" si="17"/>
        <v>0</v>
      </c>
      <c r="Z126" s="15">
        <f t="shared" si="25"/>
        <v>0</v>
      </c>
      <c r="AA126" s="15">
        <f t="shared" si="18"/>
        <v>0</v>
      </c>
      <c r="AB126" s="15">
        <f>SUM($Z$3:Z126)</f>
        <v>67.821975656477719</v>
      </c>
      <c r="AC126" s="15">
        <f>SUM($AA$3:AA126)</f>
        <v>22.045369236122927</v>
      </c>
      <c r="AD126" s="15">
        <f>AC126*'KERS system '!$B$18</f>
        <v>16.963911627196591</v>
      </c>
      <c r="AE126" s="15">
        <f>AC126*'KERS system '!$B$19</f>
        <v>13.053729997127776</v>
      </c>
    </row>
    <row r="127" spans="6:31" x14ac:dyDescent="0.3">
      <c r="F127" s="9" t="s">
        <v>5</v>
      </c>
      <c r="G127" s="9">
        <v>124</v>
      </c>
      <c r="H127" s="9">
        <v>124</v>
      </c>
      <c r="J127" s="10">
        <v>0</v>
      </c>
      <c r="K127" s="10">
        <f t="shared" si="19"/>
        <v>0</v>
      </c>
      <c r="L127" s="11">
        <v>0</v>
      </c>
      <c r="N127" s="11">
        <f t="shared" si="13"/>
        <v>0</v>
      </c>
      <c r="O127" s="11">
        <f t="shared" si="14"/>
        <v>0</v>
      </c>
      <c r="P127" s="11">
        <f t="shared" si="15"/>
        <v>56.505600000000008</v>
      </c>
      <c r="Q127" s="11">
        <f t="shared" si="20"/>
        <v>56.505600000000008</v>
      </c>
      <c r="R127" s="11">
        <f t="shared" si="21"/>
        <v>56.505600000000008</v>
      </c>
      <c r="S127" s="11">
        <f t="shared" si="22"/>
        <v>0</v>
      </c>
      <c r="U127" s="11">
        <f t="shared" si="16"/>
        <v>0</v>
      </c>
      <c r="V127" s="11">
        <f t="shared" si="23"/>
        <v>0</v>
      </c>
      <c r="W127" s="11">
        <f t="shared" si="24"/>
        <v>0</v>
      </c>
      <c r="Y127" s="11">
        <f t="shared" si="17"/>
        <v>0</v>
      </c>
      <c r="Z127" s="11">
        <f t="shared" si="25"/>
        <v>0</v>
      </c>
      <c r="AA127" s="11">
        <f t="shared" si="18"/>
        <v>0</v>
      </c>
      <c r="AB127" s="11">
        <f>SUM($Z$3:Z127)</f>
        <v>67.821975656477719</v>
      </c>
      <c r="AC127" s="11">
        <f>SUM($AA$3:AA127)</f>
        <v>22.045369236122927</v>
      </c>
      <c r="AD127" s="11">
        <f>AC127*'KERS system '!$B$18</f>
        <v>16.963911627196591</v>
      </c>
      <c r="AE127" s="11">
        <f>AC127*'KERS system '!$B$19</f>
        <v>13.053729997127776</v>
      </c>
    </row>
    <row r="128" spans="6:31" x14ac:dyDescent="0.3">
      <c r="F128" s="13" t="s">
        <v>5</v>
      </c>
      <c r="G128" s="13">
        <v>125</v>
      </c>
      <c r="H128" s="13">
        <v>125</v>
      </c>
      <c r="J128" s="14">
        <v>0</v>
      </c>
      <c r="K128" s="14">
        <f t="shared" si="19"/>
        <v>0</v>
      </c>
      <c r="L128" s="15">
        <v>0</v>
      </c>
      <c r="N128" s="15">
        <f t="shared" si="13"/>
        <v>0</v>
      </c>
      <c r="O128" s="15">
        <f t="shared" si="14"/>
        <v>0</v>
      </c>
      <c r="P128" s="15">
        <f t="shared" si="15"/>
        <v>56.505600000000008</v>
      </c>
      <c r="Q128" s="15">
        <f t="shared" si="20"/>
        <v>56.505600000000008</v>
      </c>
      <c r="R128" s="15">
        <f t="shared" si="21"/>
        <v>56.505600000000008</v>
      </c>
      <c r="S128" s="15">
        <f t="shared" si="22"/>
        <v>0</v>
      </c>
      <c r="U128" s="15">
        <f t="shared" si="16"/>
        <v>0</v>
      </c>
      <c r="V128" s="15">
        <f t="shared" si="23"/>
        <v>0</v>
      </c>
      <c r="W128" s="15">
        <f t="shared" si="24"/>
        <v>0</v>
      </c>
      <c r="Y128" s="15">
        <f t="shared" si="17"/>
        <v>0</v>
      </c>
      <c r="Z128" s="15">
        <f t="shared" si="25"/>
        <v>0</v>
      </c>
      <c r="AA128" s="15">
        <f t="shared" si="18"/>
        <v>0</v>
      </c>
      <c r="AB128" s="15">
        <f>SUM($Z$3:Z128)</f>
        <v>67.821975656477719</v>
      </c>
      <c r="AC128" s="15">
        <f>SUM($AA$3:AA128)</f>
        <v>22.045369236122927</v>
      </c>
      <c r="AD128" s="15">
        <f>AC128*'KERS system '!$B$18</f>
        <v>16.963911627196591</v>
      </c>
      <c r="AE128" s="15">
        <f>AC128*'KERS system '!$B$19</f>
        <v>13.053729997127776</v>
      </c>
    </row>
    <row r="129" spans="6:31" x14ac:dyDescent="0.3">
      <c r="F129" s="9" t="s">
        <v>5</v>
      </c>
      <c r="G129" s="9">
        <v>126</v>
      </c>
      <c r="H129" s="9">
        <v>126</v>
      </c>
      <c r="J129" s="10">
        <v>0</v>
      </c>
      <c r="K129" s="10">
        <f t="shared" si="19"/>
        <v>0</v>
      </c>
      <c r="L129" s="11">
        <v>0</v>
      </c>
      <c r="N129" s="11">
        <f t="shared" si="13"/>
        <v>0</v>
      </c>
      <c r="O129" s="11">
        <f t="shared" si="14"/>
        <v>0</v>
      </c>
      <c r="P129" s="11">
        <f t="shared" si="15"/>
        <v>56.505600000000008</v>
      </c>
      <c r="Q129" s="11">
        <f t="shared" si="20"/>
        <v>56.505600000000008</v>
      </c>
      <c r="R129" s="11">
        <f t="shared" si="21"/>
        <v>56.505600000000008</v>
      </c>
      <c r="S129" s="11">
        <f t="shared" si="22"/>
        <v>0</v>
      </c>
      <c r="U129" s="11">
        <f t="shared" si="16"/>
        <v>0</v>
      </c>
      <c r="V129" s="11">
        <f t="shared" si="23"/>
        <v>0</v>
      </c>
      <c r="W129" s="11">
        <f t="shared" si="24"/>
        <v>0</v>
      </c>
      <c r="Y129" s="11">
        <f t="shared" si="17"/>
        <v>0</v>
      </c>
      <c r="Z129" s="11">
        <f t="shared" si="25"/>
        <v>0</v>
      </c>
      <c r="AA129" s="11">
        <f t="shared" si="18"/>
        <v>0</v>
      </c>
      <c r="AB129" s="11">
        <f>SUM($Z$3:Z129)</f>
        <v>67.821975656477719</v>
      </c>
      <c r="AC129" s="11">
        <f>SUM($AA$3:AA129)</f>
        <v>22.045369236122927</v>
      </c>
      <c r="AD129" s="11">
        <f>AC129*'KERS system '!$B$18</f>
        <v>16.963911627196591</v>
      </c>
      <c r="AE129" s="11">
        <f>AC129*'KERS system '!$B$19</f>
        <v>13.053729997127776</v>
      </c>
    </row>
    <row r="130" spans="6:31" x14ac:dyDescent="0.3">
      <c r="F130" s="13" t="s">
        <v>5</v>
      </c>
      <c r="G130" s="13">
        <v>127</v>
      </c>
      <c r="H130" s="13">
        <v>127</v>
      </c>
      <c r="J130" s="14">
        <v>0</v>
      </c>
      <c r="K130" s="14">
        <f t="shared" si="19"/>
        <v>0</v>
      </c>
      <c r="L130" s="15">
        <v>0</v>
      </c>
      <c r="N130" s="15">
        <f t="shared" si="13"/>
        <v>0</v>
      </c>
      <c r="O130" s="15">
        <f t="shared" si="14"/>
        <v>0</v>
      </c>
      <c r="P130" s="15">
        <f t="shared" si="15"/>
        <v>56.505600000000008</v>
      </c>
      <c r="Q130" s="15">
        <f t="shared" si="20"/>
        <v>56.505600000000008</v>
      </c>
      <c r="R130" s="15">
        <f t="shared" si="21"/>
        <v>56.505600000000008</v>
      </c>
      <c r="S130" s="15">
        <f t="shared" si="22"/>
        <v>0</v>
      </c>
      <c r="U130" s="15">
        <f t="shared" si="16"/>
        <v>0</v>
      </c>
      <c r="V130" s="15">
        <f t="shared" si="23"/>
        <v>0</v>
      </c>
      <c r="W130" s="15">
        <f t="shared" si="24"/>
        <v>0</v>
      </c>
      <c r="Y130" s="15">
        <f t="shared" si="17"/>
        <v>0</v>
      </c>
      <c r="Z130" s="15">
        <f t="shared" si="25"/>
        <v>0</v>
      </c>
      <c r="AA130" s="15">
        <f t="shared" si="18"/>
        <v>0</v>
      </c>
      <c r="AB130" s="15">
        <f>SUM($Z$3:Z130)</f>
        <v>67.821975656477719</v>
      </c>
      <c r="AC130" s="15">
        <f>SUM($AA$3:AA130)</f>
        <v>22.045369236122927</v>
      </c>
      <c r="AD130" s="15">
        <f>AC130*'KERS system '!$B$18</f>
        <v>16.963911627196591</v>
      </c>
      <c r="AE130" s="15">
        <f>AC130*'KERS system '!$B$19</f>
        <v>13.053729997127776</v>
      </c>
    </row>
    <row r="131" spans="6:31" x14ac:dyDescent="0.3">
      <c r="F131" s="9" t="s">
        <v>5</v>
      </c>
      <c r="G131" s="9">
        <v>128</v>
      </c>
      <c r="H131" s="9">
        <v>128</v>
      </c>
      <c r="J131" s="10">
        <v>0</v>
      </c>
      <c r="K131" s="10">
        <f t="shared" si="19"/>
        <v>0</v>
      </c>
      <c r="L131" s="11">
        <v>0</v>
      </c>
      <c r="N131" s="11">
        <f t="shared" ref="N131:N194" si="26">$C$7*$L131</f>
        <v>0</v>
      </c>
      <c r="O131" s="11">
        <f t="shared" ref="O131:O194" si="27">0.5*$C$3*$C$17*$C$14*K131^2</f>
        <v>0</v>
      </c>
      <c r="P131" s="11">
        <f t="shared" ref="P131:P194" si="28">$C$15</f>
        <v>56.505600000000008</v>
      </c>
      <c r="Q131" s="11">
        <f t="shared" si="20"/>
        <v>56.505600000000008</v>
      </c>
      <c r="R131" s="11">
        <f t="shared" si="21"/>
        <v>56.505600000000008</v>
      </c>
      <c r="S131" s="11">
        <f t="shared" si="22"/>
        <v>0</v>
      </c>
      <c r="U131" s="11">
        <f t="shared" ref="U131:U194" si="29">(K131/1000)*(($C$7*$C$4*$C$18)+(0.5*$C$3*$C$17*$C$14*K131^2)+($C$7*$C$19*L131))</f>
        <v>0</v>
      </c>
      <c r="V131" s="11">
        <f t="shared" si="23"/>
        <v>0</v>
      </c>
      <c r="W131" s="11">
        <f t="shared" si="24"/>
        <v>0</v>
      </c>
      <c r="Y131" s="11">
        <f t="shared" ref="Y131:Y194" si="30">((U131+U132)/2)*(G132-G131)</f>
        <v>0</v>
      </c>
      <c r="Z131" s="11">
        <f t="shared" si="25"/>
        <v>0</v>
      </c>
      <c r="AA131" s="11">
        <f t="shared" ref="AA131:AA194" si="31">IF(Y131 &lt;=0,Y131,)*-1</f>
        <v>0</v>
      </c>
      <c r="AB131" s="11">
        <f>SUM($Z$3:Z131)</f>
        <v>67.821975656477719</v>
      </c>
      <c r="AC131" s="11">
        <f>SUM($AA$3:AA131)</f>
        <v>22.045369236122927</v>
      </c>
      <c r="AD131" s="11">
        <f>AC131*'KERS system '!$B$18</f>
        <v>16.963911627196591</v>
      </c>
      <c r="AE131" s="11">
        <f>AC131*'KERS system '!$B$19</f>
        <v>13.053729997127776</v>
      </c>
    </row>
    <row r="132" spans="6:31" x14ac:dyDescent="0.3">
      <c r="F132" s="13" t="s">
        <v>5</v>
      </c>
      <c r="G132" s="13">
        <v>129</v>
      </c>
      <c r="H132" s="13">
        <v>129</v>
      </c>
      <c r="J132" s="14">
        <v>0</v>
      </c>
      <c r="K132" s="14">
        <f t="shared" ref="K132:K195" si="32">J132*1000/3600</f>
        <v>0</v>
      </c>
      <c r="L132" s="15">
        <v>0</v>
      </c>
      <c r="N132" s="15">
        <f t="shared" si="26"/>
        <v>0</v>
      </c>
      <c r="O132" s="15">
        <f t="shared" si="27"/>
        <v>0</v>
      </c>
      <c r="P132" s="15">
        <f t="shared" si="28"/>
        <v>56.505600000000008</v>
      </c>
      <c r="Q132" s="15">
        <f t="shared" ref="Q132:Q195" si="33">N132+O132+P132</f>
        <v>56.505600000000008</v>
      </c>
      <c r="R132" s="15">
        <f t="shared" ref="R132:R195" si="34">IF(Q132 &gt;0,Q132,)</f>
        <v>56.505600000000008</v>
      </c>
      <c r="S132" s="15">
        <f t="shared" ref="S132:S195" si="35">IF(Q132 &lt;=0,Q132,)*-1</f>
        <v>0</v>
      </c>
      <c r="U132" s="15">
        <f t="shared" si="29"/>
        <v>0</v>
      </c>
      <c r="V132" s="15">
        <f t="shared" ref="V132:V195" si="36">IF(U132 &gt;0,U132,)</f>
        <v>0</v>
      </c>
      <c r="W132" s="15">
        <f t="shared" ref="W132:W195" si="37">IF(U132 &lt;=0,U132,)*-1</f>
        <v>0</v>
      </c>
      <c r="Y132" s="15">
        <f t="shared" si="30"/>
        <v>0</v>
      </c>
      <c r="Z132" s="15">
        <f t="shared" ref="Z132:Z195" si="38">IF(Y132 &gt;0,Y132,)</f>
        <v>0</v>
      </c>
      <c r="AA132" s="15">
        <f t="shared" si="31"/>
        <v>0</v>
      </c>
      <c r="AB132" s="15">
        <f>SUM($Z$3:Z132)</f>
        <v>67.821975656477719</v>
      </c>
      <c r="AC132" s="15">
        <f>SUM($AA$3:AA132)</f>
        <v>22.045369236122927</v>
      </c>
      <c r="AD132" s="15">
        <f>AC132*'KERS system '!$B$18</f>
        <v>16.963911627196591</v>
      </c>
      <c r="AE132" s="15">
        <f>AC132*'KERS system '!$B$19</f>
        <v>13.053729997127776</v>
      </c>
    </row>
    <row r="133" spans="6:31" x14ac:dyDescent="0.3">
      <c r="F133" s="9" t="s">
        <v>5</v>
      </c>
      <c r="G133" s="9">
        <v>130</v>
      </c>
      <c r="H133" s="9">
        <v>130</v>
      </c>
      <c r="J133" s="10">
        <v>0</v>
      </c>
      <c r="K133" s="10">
        <f t="shared" si="32"/>
        <v>0</v>
      </c>
      <c r="L133" s="11">
        <v>0</v>
      </c>
      <c r="N133" s="11">
        <f t="shared" si="26"/>
        <v>0</v>
      </c>
      <c r="O133" s="11">
        <f t="shared" si="27"/>
        <v>0</v>
      </c>
      <c r="P133" s="11">
        <f t="shared" si="28"/>
        <v>56.505600000000008</v>
      </c>
      <c r="Q133" s="11">
        <f t="shared" si="33"/>
        <v>56.505600000000008</v>
      </c>
      <c r="R133" s="11">
        <f t="shared" si="34"/>
        <v>56.505600000000008</v>
      </c>
      <c r="S133" s="11">
        <f t="shared" si="35"/>
        <v>0</v>
      </c>
      <c r="U133" s="11">
        <f t="shared" si="29"/>
        <v>0</v>
      </c>
      <c r="V133" s="11">
        <f t="shared" si="36"/>
        <v>0</v>
      </c>
      <c r="W133" s="11">
        <f t="shared" si="37"/>
        <v>0</v>
      </c>
      <c r="Y133" s="11">
        <f t="shared" si="30"/>
        <v>0</v>
      </c>
      <c r="Z133" s="11">
        <f t="shared" si="38"/>
        <v>0</v>
      </c>
      <c r="AA133" s="11">
        <f t="shared" si="31"/>
        <v>0</v>
      </c>
      <c r="AB133" s="11">
        <f>SUM($Z$3:Z133)</f>
        <v>67.821975656477719</v>
      </c>
      <c r="AC133" s="11">
        <f>SUM($AA$3:AA133)</f>
        <v>22.045369236122927</v>
      </c>
      <c r="AD133" s="11">
        <f>AC133*'KERS system '!$B$18</f>
        <v>16.963911627196591</v>
      </c>
      <c r="AE133" s="11">
        <f>AC133*'KERS system '!$B$19</f>
        <v>13.053729997127776</v>
      </c>
    </row>
    <row r="134" spans="6:31" x14ac:dyDescent="0.3">
      <c r="F134" s="13" t="s">
        <v>5</v>
      </c>
      <c r="G134" s="13">
        <v>131</v>
      </c>
      <c r="H134" s="13">
        <v>131</v>
      </c>
      <c r="J134" s="14">
        <v>0</v>
      </c>
      <c r="K134" s="14">
        <f t="shared" si="32"/>
        <v>0</v>
      </c>
      <c r="L134" s="15">
        <v>0</v>
      </c>
      <c r="N134" s="15">
        <f t="shared" si="26"/>
        <v>0</v>
      </c>
      <c r="O134" s="15">
        <f t="shared" si="27"/>
        <v>0</v>
      </c>
      <c r="P134" s="15">
        <f t="shared" si="28"/>
        <v>56.505600000000008</v>
      </c>
      <c r="Q134" s="15">
        <f t="shared" si="33"/>
        <v>56.505600000000008</v>
      </c>
      <c r="R134" s="15">
        <f t="shared" si="34"/>
        <v>56.505600000000008</v>
      </c>
      <c r="S134" s="15">
        <f t="shared" si="35"/>
        <v>0</v>
      </c>
      <c r="U134" s="15">
        <f t="shared" si="29"/>
        <v>0</v>
      </c>
      <c r="V134" s="15">
        <f t="shared" si="36"/>
        <v>0</v>
      </c>
      <c r="W134" s="15">
        <f t="shared" si="37"/>
        <v>0</v>
      </c>
      <c r="Y134" s="15">
        <f t="shared" si="30"/>
        <v>0</v>
      </c>
      <c r="Z134" s="15">
        <f t="shared" si="38"/>
        <v>0</v>
      </c>
      <c r="AA134" s="15">
        <f t="shared" si="31"/>
        <v>0</v>
      </c>
      <c r="AB134" s="15">
        <f>SUM($Z$3:Z134)</f>
        <v>67.821975656477719</v>
      </c>
      <c r="AC134" s="15">
        <f>SUM($AA$3:AA134)</f>
        <v>22.045369236122927</v>
      </c>
      <c r="AD134" s="15">
        <f>AC134*'KERS system '!$B$18</f>
        <v>16.963911627196591</v>
      </c>
      <c r="AE134" s="15">
        <f>AC134*'KERS system '!$B$19</f>
        <v>13.053729997127776</v>
      </c>
    </row>
    <row r="135" spans="6:31" x14ac:dyDescent="0.3">
      <c r="F135" s="9" t="s">
        <v>5</v>
      </c>
      <c r="G135" s="9">
        <v>132</v>
      </c>
      <c r="H135" s="9">
        <v>132</v>
      </c>
      <c r="J135" s="10">
        <v>0</v>
      </c>
      <c r="K135" s="10">
        <f t="shared" si="32"/>
        <v>0</v>
      </c>
      <c r="L135" s="11">
        <v>0</v>
      </c>
      <c r="N135" s="11">
        <f t="shared" si="26"/>
        <v>0</v>
      </c>
      <c r="O135" s="11">
        <f t="shared" si="27"/>
        <v>0</v>
      </c>
      <c r="P135" s="11">
        <f t="shared" si="28"/>
        <v>56.505600000000008</v>
      </c>
      <c r="Q135" s="11">
        <f t="shared" si="33"/>
        <v>56.505600000000008</v>
      </c>
      <c r="R135" s="11">
        <f t="shared" si="34"/>
        <v>56.505600000000008</v>
      </c>
      <c r="S135" s="11">
        <f t="shared" si="35"/>
        <v>0</v>
      </c>
      <c r="U135" s="11">
        <f t="shared" si="29"/>
        <v>0</v>
      </c>
      <c r="V135" s="11">
        <f t="shared" si="36"/>
        <v>0</v>
      </c>
      <c r="W135" s="11">
        <f t="shared" si="37"/>
        <v>0</v>
      </c>
      <c r="Y135" s="11">
        <f t="shared" si="30"/>
        <v>0</v>
      </c>
      <c r="Z135" s="11">
        <f t="shared" si="38"/>
        <v>0</v>
      </c>
      <c r="AA135" s="11">
        <f t="shared" si="31"/>
        <v>0</v>
      </c>
      <c r="AB135" s="11">
        <f>SUM($Z$3:Z135)</f>
        <v>67.821975656477719</v>
      </c>
      <c r="AC135" s="11">
        <f>SUM($AA$3:AA135)</f>
        <v>22.045369236122927</v>
      </c>
      <c r="AD135" s="11">
        <f>AC135*'KERS system '!$B$18</f>
        <v>16.963911627196591</v>
      </c>
      <c r="AE135" s="11">
        <f>AC135*'KERS system '!$B$19</f>
        <v>13.053729997127776</v>
      </c>
    </row>
    <row r="136" spans="6:31" x14ac:dyDescent="0.3">
      <c r="F136" s="13" t="s">
        <v>5</v>
      </c>
      <c r="G136" s="13">
        <v>133</v>
      </c>
      <c r="H136" s="13">
        <v>133</v>
      </c>
      <c r="J136" s="14">
        <v>0</v>
      </c>
      <c r="K136" s="14">
        <f t="shared" si="32"/>
        <v>0</v>
      </c>
      <c r="L136" s="15">
        <v>0</v>
      </c>
      <c r="N136" s="15">
        <f t="shared" si="26"/>
        <v>0</v>
      </c>
      <c r="O136" s="15">
        <f t="shared" si="27"/>
        <v>0</v>
      </c>
      <c r="P136" s="15">
        <f t="shared" si="28"/>
        <v>56.505600000000008</v>
      </c>
      <c r="Q136" s="15">
        <f t="shared" si="33"/>
        <v>56.505600000000008</v>
      </c>
      <c r="R136" s="15">
        <f t="shared" si="34"/>
        <v>56.505600000000008</v>
      </c>
      <c r="S136" s="15">
        <f t="shared" si="35"/>
        <v>0</v>
      </c>
      <c r="U136" s="15">
        <f t="shared" si="29"/>
        <v>0</v>
      </c>
      <c r="V136" s="15">
        <f t="shared" si="36"/>
        <v>0</v>
      </c>
      <c r="W136" s="15">
        <f t="shared" si="37"/>
        <v>0</v>
      </c>
      <c r="Y136" s="15">
        <f t="shared" si="30"/>
        <v>0</v>
      </c>
      <c r="Z136" s="15">
        <f t="shared" si="38"/>
        <v>0</v>
      </c>
      <c r="AA136" s="15">
        <f t="shared" si="31"/>
        <v>0</v>
      </c>
      <c r="AB136" s="15">
        <f>SUM($Z$3:Z136)</f>
        <v>67.821975656477719</v>
      </c>
      <c r="AC136" s="15">
        <f>SUM($AA$3:AA136)</f>
        <v>22.045369236122927</v>
      </c>
      <c r="AD136" s="15">
        <f>AC136*'KERS system '!$B$18</f>
        <v>16.963911627196591</v>
      </c>
      <c r="AE136" s="15">
        <f>AC136*'KERS system '!$B$19</f>
        <v>13.053729997127776</v>
      </c>
    </row>
    <row r="137" spans="6:31" x14ac:dyDescent="0.3">
      <c r="F137" s="9" t="s">
        <v>5</v>
      </c>
      <c r="G137" s="9">
        <v>134</v>
      </c>
      <c r="H137" s="9">
        <v>134</v>
      </c>
      <c r="J137" s="10">
        <v>0</v>
      </c>
      <c r="K137" s="10">
        <f t="shared" si="32"/>
        <v>0</v>
      </c>
      <c r="L137" s="11">
        <v>0</v>
      </c>
      <c r="N137" s="11">
        <f t="shared" si="26"/>
        <v>0</v>
      </c>
      <c r="O137" s="11">
        <f t="shared" si="27"/>
        <v>0</v>
      </c>
      <c r="P137" s="11">
        <f t="shared" si="28"/>
        <v>56.505600000000008</v>
      </c>
      <c r="Q137" s="11">
        <f t="shared" si="33"/>
        <v>56.505600000000008</v>
      </c>
      <c r="R137" s="11">
        <f t="shared" si="34"/>
        <v>56.505600000000008</v>
      </c>
      <c r="S137" s="11">
        <f t="shared" si="35"/>
        <v>0</v>
      </c>
      <c r="U137" s="11">
        <f t="shared" si="29"/>
        <v>0</v>
      </c>
      <c r="V137" s="11">
        <f t="shared" si="36"/>
        <v>0</v>
      </c>
      <c r="W137" s="11">
        <f t="shared" si="37"/>
        <v>0</v>
      </c>
      <c r="Y137" s="11">
        <f t="shared" si="30"/>
        <v>0</v>
      </c>
      <c r="Z137" s="11">
        <f t="shared" si="38"/>
        <v>0</v>
      </c>
      <c r="AA137" s="11">
        <f t="shared" si="31"/>
        <v>0</v>
      </c>
      <c r="AB137" s="11">
        <f>SUM($Z$3:Z137)</f>
        <v>67.821975656477719</v>
      </c>
      <c r="AC137" s="11">
        <f>SUM($AA$3:AA137)</f>
        <v>22.045369236122927</v>
      </c>
      <c r="AD137" s="11">
        <f>AC137*'KERS system '!$B$18</f>
        <v>16.963911627196591</v>
      </c>
      <c r="AE137" s="11">
        <f>AC137*'KERS system '!$B$19</f>
        <v>13.053729997127776</v>
      </c>
    </row>
    <row r="138" spans="6:31" x14ac:dyDescent="0.3">
      <c r="F138" s="13" t="s">
        <v>5</v>
      </c>
      <c r="G138" s="13">
        <v>135</v>
      </c>
      <c r="H138" s="13">
        <v>135</v>
      </c>
      <c r="J138" s="14">
        <v>0</v>
      </c>
      <c r="K138" s="14">
        <f t="shared" si="32"/>
        <v>0</v>
      </c>
      <c r="L138" s="15">
        <v>0</v>
      </c>
      <c r="N138" s="15">
        <f t="shared" si="26"/>
        <v>0</v>
      </c>
      <c r="O138" s="15">
        <f t="shared" si="27"/>
        <v>0</v>
      </c>
      <c r="P138" s="15">
        <f t="shared" si="28"/>
        <v>56.505600000000008</v>
      </c>
      <c r="Q138" s="15">
        <f t="shared" si="33"/>
        <v>56.505600000000008</v>
      </c>
      <c r="R138" s="15">
        <f t="shared" si="34"/>
        <v>56.505600000000008</v>
      </c>
      <c r="S138" s="15">
        <f t="shared" si="35"/>
        <v>0</v>
      </c>
      <c r="U138" s="15">
        <f t="shared" si="29"/>
        <v>0</v>
      </c>
      <c r="V138" s="15">
        <f t="shared" si="36"/>
        <v>0</v>
      </c>
      <c r="W138" s="15">
        <f t="shared" si="37"/>
        <v>0</v>
      </c>
      <c r="Y138" s="15">
        <f t="shared" si="30"/>
        <v>0</v>
      </c>
      <c r="Z138" s="15">
        <f t="shared" si="38"/>
        <v>0</v>
      </c>
      <c r="AA138" s="15">
        <f t="shared" si="31"/>
        <v>0</v>
      </c>
      <c r="AB138" s="15">
        <f>SUM($Z$3:Z138)</f>
        <v>67.821975656477719</v>
      </c>
      <c r="AC138" s="15">
        <f>SUM($AA$3:AA138)</f>
        <v>22.045369236122927</v>
      </c>
      <c r="AD138" s="15">
        <f>AC138*'KERS system '!$B$18</f>
        <v>16.963911627196591</v>
      </c>
      <c r="AE138" s="15">
        <f>AC138*'KERS system '!$B$19</f>
        <v>13.053729997127776</v>
      </c>
    </row>
    <row r="139" spans="6:31" x14ac:dyDescent="0.3">
      <c r="F139" s="9" t="s">
        <v>5</v>
      </c>
      <c r="G139" s="9">
        <v>136</v>
      </c>
      <c r="H139" s="9">
        <v>136</v>
      </c>
      <c r="J139" s="10">
        <v>0</v>
      </c>
      <c r="K139" s="10">
        <f t="shared" si="32"/>
        <v>0</v>
      </c>
      <c r="L139" s="11">
        <v>0</v>
      </c>
      <c r="N139" s="11">
        <f t="shared" si="26"/>
        <v>0</v>
      </c>
      <c r="O139" s="11">
        <f t="shared" si="27"/>
        <v>0</v>
      </c>
      <c r="P139" s="11">
        <f t="shared" si="28"/>
        <v>56.505600000000008</v>
      </c>
      <c r="Q139" s="11">
        <f t="shared" si="33"/>
        <v>56.505600000000008</v>
      </c>
      <c r="R139" s="11">
        <f t="shared" si="34"/>
        <v>56.505600000000008</v>
      </c>
      <c r="S139" s="11">
        <f t="shared" si="35"/>
        <v>0</v>
      </c>
      <c r="U139" s="11">
        <f t="shared" si="29"/>
        <v>0</v>
      </c>
      <c r="V139" s="11">
        <f t="shared" si="36"/>
        <v>0</v>
      </c>
      <c r="W139" s="11">
        <f t="shared" si="37"/>
        <v>0</v>
      </c>
      <c r="Y139" s="11">
        <f t="shared" si="30"/>
        <v>0</v>
      </c>
      <c r="Z139" s="11">
        <f t="shared" si="38"/>
        <v>0</v>
      </c>
      <c r="AA139" s="11">
        <f t="shared" si="31"/>
        <v>0</v>
      </c>
      <c r="AB139" s="11">
        <f>SUM($Z$3:Z139)</f>
        <v>67.821975656477719</v>
      </c>
      <c r="AC139" s="11">
        <f>SUM($AA$3:AA139)</f>
        <v>22.045369236122927</v>
      </c>
      <c r="AD139" s="11">
        <f>AC139*'KERS system '!$B$18</f>
        <v>16.963911627196591</v>
      </c>
      <c r="AE139" s="11">
        <f>AC139*'KERS system '!$B$19</f>
        <v>13.053729997127776</v>
      </c>
    </row>
    <row r="140" spans="6:31" x14ac:dyDescent="0.3">
      <c r="F140" s="13" t="s">
        <v>5</v>
      </c>
      <c r="G140" s="13">
        <v>137</v>
      </c>
      <c r="H140" s="13">
        <v>137</v>
      </c>
      <c r="J140" s="14">
        <v>0</v>
      </c>
      <c r="K140" s="14">
        <f t="shared" si="32"/>
        <v>0</v>
      </c>
      <c r="L140" s="15">
        <v>2.777777777777778E-2</v>
      </c>
      <c r="N140" s="15">
        <f t="shared" si="26"/>
        <v>8</v>
      </c>
      <c r="O140" s="15">
        <f t="shared" si="27"/>
        <v>0</v>
      </c>
      <c r="P140" s="15">
        <f t="shared" si="28"/>
        <v>56.505600000000008</v>
      </c>
      <c r="Q140" s="15">
        <f t="shared" si="33"/>
        <v>64.505600000000015</v>
      </c>
      <c r="R140" s="15">
        <f t="shared" si="34"/>
        <v>64.505600000000015</v>
      </c>
      <c r="S140" s="15">
        <f t="shared" si="35"/>
        <v>0</v>
      </c>
      <c r="U140" s="15">
        <f t="shared" si="29"/>
        <v>0</v>
      </c>
      <c r="V140" s="15">
        <f t="shared" si="36"/>
        <v>0</v>
      </c>
      <c r="W140" s="15">
        <f t="shared" si="37"/>
        <v>0</v>
      </c>
      <c r="Y140" s="15">
        <f t="shared" si="30"/>
        <v>3.7721200808516859E-3</v>
      </c>
      <c r="Z140" s="15">
        <f t="shared" si="38"/>
        <v>3.7721200808516859E-3</v>
      </c>
      <c r="AA140" s="15">
        <f t="shared" si="31"/>
        <v>0</v>
      </c>
      <c r="AB140" s="15">
        <f>SUM($Z$3:Z140)</f>
        <v>67.825747776558572</v>
      </c>
      <c r="AC140" s="15">
        <f>SUM($AA$3:AA140)</f>
        <v>22.045369236122927</v>
      </c>
      <c r="AD140" s="15">
        <f>AC140*'KERS system '!$B$18</f>
        <v>16.963911627196591</v>
      </c>
      <c r="AE140" s="15">
        <f>AC140*'KERS system '!$B$19</f>
        <v>13.053729997127776</v>
      </c>
    </row>
    <row r="141" spans="6:31" x14ac:dyDescent="0.3">
      <c r="F141" s="9" t="s">
        <v>5</v>
      </c>
      <c r="G141" s="9">
        <v>138</v>
      </c>
      <c r="H141" s="9">
        <v>138</v>
      </c>
      <c r="J141" s="10">
        <v>0.2</v>
      </c>
      <c r="K141" s="10">
        <f t="shared" si="32"/>
        <v>5.5555555555555552E-2</v>
      </c>
      <c r="L141" s="11">
        <v>0.2638888888888889</v>
      </c>
      <c r="N141" s="11">
        <f t="shared" si="26"/>
        <v>76</v>
      </c>
      <c r="O141" s="11">
        <f t="shared" si="27"/>
        <v>6.8291066067979625E-4</v>
      </c>
      <c r="P141" s="11">
        <f t="shared" si="28"/>
        <v>56.505600000000008</v>
      </c>
      <c r="Q141" s="11">
        <f t="shared" si="33"/>
        <v>132.5062829106607</v>
      </c>
      <c r="R141" s="11">
        <f t="shared" si="34"/>
        <v>132.5062829106607</v>
      </c>
      <c r="S141" s="11">
        <f t="shared" si="35"/>
        <v>0</v>
      </c>
      <c r="U141" s="11">
        <f t="shared" si="29"/>
        <v>7.5442401617033718E-3</v>
      </c>
      <c r="V141" s="11">
        <f t="shared" si="36"/>
        <v>7.5442401617033718E-3</v>
      </c>
      <c r="W141" s="11">
        <f t="shared" si="37"/>
        <v>0</v>
      </c>
      <c r="Y141" s="11">
        <f t="shared" si="30"/>
        <v>8.3673367039954483E-2</v>
      </c>
      <c r="Z141" s="11">
        <f t="shared" si="38"/>
        <v>8.3673367039954483E-2</v>
      </c>
      <c r="AA141" s="11">
        <f t="shared" si="31"/>
        <v>0</v>
      </c>
      <c r="AB141" s="11">
        <f>SUM($Z$3:Z141)</f>
        <v>67.909421143598522</v>
      </c>
      <c r="AC141" s="11">
        <f>SUM($AA$3:AA141)</f>
        <v>22.045369236122927</v>
      </c>
      <c r="AD141" s="11">
        <f>AC141*'KERS system '!$B$18</f>
        <v>16.963911627196591</v>
      </c>
      <c r="AE141" s="11">
        <f>AC141*'KERS system '!$B$19</f>
        <v>13.053729997127776</v>
      </c>
    </row>
    <row r="142" spans="6:31" x14ac:dyDescent="0.3">
      <c r="F142" s="13" t="s">
        <v>5</v>
      </c>
      <c r="G142" s="13">
        <v>139</v>
      </c>
      <c r="H142" s="13">
        <v>139</v>
      </c>
      <c r="J142" s="14">
        <v>1.9</v>
      </c>
      <c r="K142" s="14">
        <f t="shared" si="32"/>
        <v>0.52777777777777779</v>
      </c>
      <c r="L142" s="15">
        <v>0.81944444444444431</v>
      </c>
      <c r="N142" s="15">
        <f t="shared" si="26"/>
        <v>235.99999999999997</v>
      </c>
      <c r="O142" s="15">
        <f t="shared" si="27"/>
        <v>6.1632687126351622E-2</v>
      </c>
      <c r="P142" s="15">
        <f t="shared" si="28"/>
        <v>56.505600000000008</v>
      </c>
      <c r="Q142" s="15">
        <f t="shared" si="33"/>
        <v>292.56723268712631</v>
      </c>
      <c r="R142" s="15">
        <f t="shared" si="34"/>
        <v>292.56723268712631</v>
      </c>
      <c r="S142" s="15">
        <f t="shared" si="35"/>
        <v>0</v>
      </c>
      <c r="U142" s="15">
        <f t="shared" si="29"/>
        <v>0.15980249391820558</v>
      </c>
      <c r="V142" s="15">
        <f t="shared" si="36"/>
        <v>0.15980249391820558</v>
      </c>
      <c r="W142" s="15">
        <f t="shared" si="37"/>
        <v>0</v>
      </c>
      <c r="Y142" s="15">
        <f t="shared" si="30"/>
        <v>0.47480046940587972</v>
      </c>
      <c r="Z142" s="15">
        <f t="shared" si="38"/>
        <v>0.47480046940587972</v>
      </c>
      <c r="AA142" s="15">
        <f t="shared" si="31"/>
        <v>0</v>
      </c>
      <c r="AB142" s="15">
        <f>SUM($Z$3:Z142)</f>
        <v>68.384221613004399</v>
      </c>
      <c r="AC142" s="15">
        <f>SUM($AA$3:AA142)</f>
        <v>22.045369236122927</v>
      </c>
      <c r="AD142" s="15">
        <f>AC142*'KERS system '!$B$18</f>
        <v>16.963911627196591</v>
      </c>
      <c r="AE142" s="15">
        <f>AC142*'KERS system '!$B$19</f>
        <v>13.053729997127776</v>
      </c>
    </row>
    <row r="143" spans="6:31" x14ac:dyDescent="0.3">
      <c r="F143" s="9" t="s">
        <v>5</v>
      </c>
      <c r="G143" s="9">
        <v>140</v>
      </c>
      <c r="H143" s="9">
        <v>140</v>
      </c>
      <c r="J143" s="10">
        <v>6.1</v>
      </c>
      <c r="K143" s="10">
        <f t="shared" si="32"/>
        <v>1.6944444444444444</v>
      </c>
      <c r="L143" s="11">
        <v>1.3611111111111109</v>
      </c>
      <c r="N143" s="11">
        <f t="shared" si="26"/>
        <v>391.99999999999994</v>
      </c>
      <c r="O143" s="11">
        <f t="shared" si="27"/>
        <v>0.63527764209738058</v>
      </c>
      <c r="P143" s="11">
        <f t="shared" si="28"/>
        <v>56.505600000000008</v>
      </c>
      <c r="Q143" s="11">
        <f t="shared" si="33"/>
        <v>449.14087764209734</v>
      </c>
      <c r="R143" s="11">
        <f t="shared" si="34"/>
        <v>449.14087764209734</v>
      </c>
      <c r="S143" s="11">
        <f t="shared" si="35"/>
        <v>0</v>
      </c>
      <c r="U143" s="11">
        <f t="shared" si="29"/>
        <v>0.78979844489355389</v>
      </c>
      <c r="V143" s="11">
        <f t="shared" si="36"/>
        <v>0.78979844489355389</v>
      </c>
      <c r="W143" s="11">
        <f t="shared" si="37"/>
        <v>0</v>
      </c>
      <c r="Y143" s="11">
        <f t="shared" si="30"/>
        <v>1.189001250335608</v>
      </c>
      <c r="Z143" s="11">
        <f t="shared" si="38"/>
        <v>1.189001250335608</v>
      </c>
      <c r="AA143" s="11">
        <f t="shared" si="31"/>
        <v>0</v>
      </c>
      <c r="AB143" s="11">
        <f>SUM($Z$3:Z143)</f>
        <v>69.573222863340007</v>
      </c>
      <c r="AC143" s="11">
        <f>SUM($AA$3:AA143)</f>
        <v>22.045369236122927</v>
      </c>
      <c r="AD143" s="11">
        <f>AC143*'KERS system '!$B$18</f>
        <v>16.963911627196591</v>
      </c>
      <c r="AE143" s="11">
        <f>AC143*'KERS system '!$B$19</f>
        <v>13.053729997127776</v>
      </c>
    </row>
    <row r="144" spans="6:31" x14ac:dyDescent="0.3">
      <c r="F144" s="13" t="s">
        <v>5</v>
      </c>
      <c r="G144" s="13">
        <v>141</v>
      </c>
      <c r="H144" s="13">
        <v>141</v>
      </c>
      <c r="J144" s="14">
        <v>11.7</v>
      </c>
      <c r="K144" s="14">
        <f t="shared" si="32"/>
        <v>3.25</v>
      </c>
      <c r="L144" s="15">
        <v>1.4305555555555554</v>
      </c>
      <c r="N144" s="15">
        <f t="shared" si="26"/>
        <v>411.99999999999994</v>
      </c>
      <c r="O144" s="15">
        <f t="shared" si="27"/>
        <v>2.3370910085114329</v>
      </c>
      <c r="P144" s="15">
        <f t="shared" si="28"/>
        <v>56.505600000000008</v>
      </c>
      <c r="Q144" s="15">
        <f t="shared" si="33"/>
        <v>470.84269100851139</v>
      </c>
      <c r="R144" s="15">
        <f t="shared" si="34"/>
        <v>470.84269100851139</v>
      </c>
      <c r="S144" s="15">
        <f t="shared" si="35"/>
        <v>0</v>
      </c>
      <c r="U144" s="15">
        <f t="shared" si="29"/>
        <v>1.5882040557776622</v>
      </c>
      <c r="V144" s="15">
        <f t="shared" si="36"/>
        <v>1.5882040557776622</v>
      </c>
      <c r="W144" s="15">
        <f t="shared" si="37"/>
        <v>0</v>
      </c>
      <c r="Y144" s="15">
        <f t="shared" si="30"/>
        <v>1.6176667758098784</v>
      </c>
      <c r="Z144" s="15">
        <f t="shared" si="38"/>
        <v>1.6176667758098784</v>
      </c>
      <c r="AA144" s="15">
        <f t="shared" si="31"/>
        <v>0</v>
      </c>
      <c r="AB144" s="15">
        <f>SUM($Z$3:Z144)</f>
        <v>71.190889639149887</v>
      </c>
      <c r="AC144" s="15">
        <f>SUM($AA$3:AA144)</f>
        <v>22.045369236122927</v>
      </c>
      <c r="AD144" s="15">
        <f>AC144*'KERS system '!$B$18</f>
        <v>16.963911627196591</v>
      </c>
      <c r="AE144" s="15">
        <f>AC144*'KERS system '!$B$19</f>
        <v>13.053729997127776</v>
      </c>
    </row>
    <row r="145" spans="6:31" x14ac:dyDescent="0.3">
      <c r="F145" s="9" t="s">
        <v>5</v>
      </c>
      <c r="G145" s="9">
        <v>142</v>
      </c>
      <c r="H145" s="9">
        <v>142</v>
      </c>
      <c r="J145" s="10">
        <v>16.399999999999999</v>
      </c>
      <c r="K145" s="10">
        <f t="shared" si="32"/>
        <v>4.5555555555555554</v>
      </c>
      <c r="L145" s="11">
        <v>0.99999999999999989</v>
      </c>
      <c r="N145" s="11">
        <f t="shared" si="26"/>
        <v>287.99999999999994</v>
      </c>
      <c r="O145" s="11">
        <f t="shared" si="27"/>
        <v>4.5918912824109501</v>
      </c>
      <c r="P145" s="11">
        <f t="shared" si="28"/>
        <v>56.505600000000008</v>
      </c>
      <c r="Q145" s="11">
        <f t="shared" si="33"/>
        <v>349.09749128241089</v>
      </c>
      <c r="R145" s="11">
        <f t="shared" si="34"/>
        <v>349.09749128241089</v>
      </c>
      <c r="S145" s="11">
        <f t="shared" si="35"/>
        <v>0</v>
      </c>
      <c r="U145" s="11">
        <f t="shared" si="29"/>
        <v>1.6471294958420943</v>
      </c>
      <c r="V145" s="11">
        <f t="shared" si="36"/>
        <v>1.6471294958420943</v>
      </c>
      <c r="W145" s="11">
        <f t="shared" si="37"/>
        <v>0</v>
      </c>
      <c r="Y145" s="11">
        <f t="shared" si="30"/>
        <v>1.3713097506058287</v>
      </c>
      <c r="Z145" s="11">
        <f t="shared" si="38"/>
        <v>1.3713097506058287</v>
      </c>
      <c r="AA145" s="11">
        <f t="shared" si="31"/>
        <v>0</v>
      </c>
      <c r="AB145" s="11">
        <f>SUM($Z$3:Z145)</f>
        <v>72.562199389755719</v>
      </c>
      <c r="AC145" s="11">
        <f>SUM($AA$3:AA145)</f>
        <v>22.045369236122927</v>
      </c>
      <c r="AD145" s="11">
        <f>AC145*'KERS system '!$B$18</f>
        <v>16.963911627196591</v>
      </c>
      <c r="AE145" s="11">
        <f>AC145*'KERS system '!$B$19</f>
        <v>13.053729997127776</v>
      </c>
    </row>
    <row r="146" spans="6:31" x14ac:dyDescent="0.3">
      <c r="F146" s="13" t="s">
        <v>5</v>
      </c>
      <c r="G146" s="13">
        <v>143</v>
      </c>
      <c r="H146" s="13">
        <v>143</v>
      </c>
      <c r="J146" s="14">
        <v>18.899999999999999</v>
      </c>
      <c r="K146" s="14">
        <f t="shared" si="32"/>
        <v>5.25</v>
      </c>
      <c r="L146" s="15">
        <v>0.4861111111111111</v>
      </c>
      <c r="N146" s="15">
        <f t="shared" si="26"/>
        <v>140</v>
      </c>
      <c r="O146" s="15">
        <f t="shared" si="27"/>
        <v>6.0985629275357516</v>
      </c>
      <c r="P146" s="15">
        <f t="shared" si="28"/>
        <v>56.505600000000008</v>
      </c>
      <c r="Q146" s="15">
        <f t="shared" si="33"/>
        <v>202.60416292753575</v>
      </c>
      <c r="R146" s="15">
        <f t="shared" si="34"/>
        <v>202.60416292753575</v>
      </c>
      <c r="S146" s="15">
        <f t="shared" si="35"/>
        <v>0</v>
      </c>
      <c r="U146" s="15">
        <f t="shared" si="29"/>
        <v>1.0954900053695629</v>
      </c>
      <c r="V146" s="15">
        <f t="shared" si="36"/>
        <v>1.0954900053695629</v>
      </c>
      <c r="W146" s="15">
        <f t="shared" si="37"/>
        <v>0</v>
      </c>
      <c r="Y146" s="15">
        <f t="shared" si="30"/>
        <v>0.94175567806548488</v>
      </c>
      <c r="Z146" s="15">
        <f t="shared" si="38"/>
        <v>0.94175567806548488</v>
      </c>
      <c r="AA146" s="15">
        <f t="shared" si="31"/>
        <v>0</v>
      </c>
      <c r="AB146" s="15">
        <f>SUM($Z$3:Z146)</f>
        <v>73.503955067821209</v>
      </c>
      <c r="AC146" s="15">
        <f>SUM($AA$3:AA146)</f>
        <v>22.045369236122927</v>
      </c>
      <c r="AD146" s="15">
        <f>AC146*'KERS system '!$B$18</f>
        <v>16.963911627196591</v>
      </c>
      <c r="AE146" s="15">
        <f>AC146*'KERS system '!$B$19</f>
        <v>13.053729997127776</v>
      </c>
    </row>
    <row r="147" spans="6:31" x14ac:dyDescent="0.3">
      <c r="F147" s="9" t="s">
        <v>5</v>
      </c>
      <c r="G147" s="9">
        <v>144</v>
      </c>
      <c r="H147" s="9">
        <v>144</v>
      </c>
      <c r="J147" s="10">
        <v>19.899999999999999</v>
      </c>
      <c r="K147" s="10">
        <f t="shared" si="32"/>
        <v>5.5277777777777777</v>
      </c>
      <c r="L147" s="11">
        <v>0.26388888888888917</v>
      </c>
      <c r="N147" s="11">
        <f t="shared" si="26"/>
        <v>76.000000000000085</v>
      </c>
      <c r="O147" s="11">
        <f t="shared" si="27"/>
        <v>6.7609862683951532</v>
      </c>
      <c r="P147" s="11">
        <f t="shared" si="28"/>
        <v>56.505600000000008</v>
      </c>
      <c r="Q147" s="11">
        <f t="shared" si="33"/>
        <v>139.26658626839526</v>
      </c>
      <c r="R147" s="11">
        <f t="shared" si="34"/>
        <v>139.26658626839526</v>
      </c>
      <c r="S147" s="11">
        <f t="shared" si="35"/>
        <v>0</v>
      </c>
      <c r="U147" s="11">
        <f t="shared" si="29"/>
        <v>0.78802135076140689</v>
      </c>
      <c r="V147" s="11">
        <f t="shared" si="36"/>
        <v>0.78802135076140689</v>
      </c>
      <c r="W147" s="11">
        <f t="shared" si="37"/>
        <v>0</v>
      </c>
      <c r="Y147" s="11">
        <f t="shared" si="30"/>
        <v>0.92820552475334039</v>
      </c>
      <c r="Z147" s="11">
        <f t="shared" si="38"/>
        <v>0.92820552475334039</v>
      </c>
      <c r="AA147" s="11">
        <f t="shared" si="31"/>
        <v>0</v>
      </c>
      <c r="AB147" s="11">
        <f>SUM($Z$3:Z147)</f>
        <v>74.432160592574547</v>
      </c>
      <c r="AC147" s="11">
        <f>SUM($AA$3:AA147)</f>
        <v>22.045369236122927</v>
      </c>
      <c r="AD147" s="11">
        <f>AC147*'KERS system '!$B$18</f>
        <v>16.963911627196591</v>
      </c>
      <c r="AE147" s="11">
        <f>AC147*'KERS system '!$B$19</f>
        <v>13.053729997127776</v>
      </c>
    </row>
    <row r="148" spans="6:31" x14ac:dyDescent="0.3">
      <c r="F148" s="13" t="s">
        <v>5</v>
      </c>
      <c r="G148" s="13">
        <v>145</v>
      </c>
      <c r="H148" s="13">
        <v>145</v>
      </c>
      <c r="J148" s="14">
        <v>20.8</v>
      </c>
      <c r="K148" s="14">
        <f t="shared" si="32"/>
        <v>5.7777777777777777</v>
      </c>
      <c r="L148" s="15">
        <v>0.40277777777777807</v>
      </c>
      <c r="N148" s="15">
        <f t="shared" si="26"/>
        <v>116.00000000000009</v>
      </c>
      <c r="O148" s="15">
        <f t="shared" si="27"/>
        <v>7.3863617059126767</v>
      </c>
      <c r="P148" s="15">
        <f t="shared" si="28"/>
        <v>56.505600000000008</v>
      </c>
      <c r="Q148" s="15">
        <f t="shared" si="33"/>
        <v>179.89196170591276</v>
      </c>
      <c r="R148" s="15">
        <f t="shared" si="34"/>
        <v>179.89196170591276</v>
      </c>
      <c r="S148" s="15">
        <f t="shared" si="35"/>
        <v>0</v>
      </c>
      <c r="U148" s="15">
        <f t="shared" si="29"/>
        <v>1.0683896987452739</v>
      </c>
      <c r="V148" s="15">
        <f t="shared" si="36"/>
        <v>1.0683896987452739</v>
      </c>
      <c r="W148" s="15">
        <f t="shared" si="37"/>
        <v>0</v>
      </c>
      <c r="Y148" s="15">
        <f t="shared" si="30"/>
        <v>1.3491240613689199</v>
      </c>
      <c r="Z148" s="15">
        <f t="shared" si="38"/>
        <v>1.3491240613689199</v>
      </c>
      <c r="AA148" s="15">
        <f t="shared" si="31"/>
        <v>0</v>
      </c>
      <c r="AB148" s="15">
        <f>SUM($Z$3:Z148)</f>
        <v>75.781284653943473</v>
      </c>
      <c r="AC148" s="15">
        <f>SUM($AA$3:AA148)</f>
        <v>22.045369236122927</v>
      </c>
      <c r="AD148" s="15">
        <f>AC148*'KERS system '!$B$18</f>
        <v>16.963911627196591</v>
      </c>
      <c r="AE148" s="15">
        <f>AC148*'KERS system '!$B$19</f>
        <v>13.053729997127776</v>
      </c>
    </row>
    <row r="149" spans="6:31" x14ac:dyDescent="0.3">
      <c r="F149" s="9" t="s">
        <v>5</v>
      </c>
      <c r="G149" s="9">
        <v>146</v>
      </c>
      <c r="H149" s="9">
        <v>146</v>
      </c>
      <c r="J149" s="10">
        <v>22.8</v>
      </c>
      <c r="K149" s="10">
        <f t="shared" si="32"/>
        <v>6.333333333333333</v>
      </c>
      <c r="L149" s="11">
        <v>0.63888888888888862</v>
      </c>
      <c r="N149" s="11">
        <f t="shared" si="26"/>
        <v>183.99999999999991</v>
      </c>
      <c r="O149" s="11">
        <f t="shared" si="27"/>
        <v>8.8751069461946326</v>
      </c>
      <c r="P149" s="11">
        <f t="shared" si="28"/>
        <v>56.505600000000008</v>
      </c>
      <c r="Q149" s="11">
        <f t="shared" si="33"/>
        <v>249.38070694619455</v>
      </c>
      <c r="R149" s="11">
        <f t="shared" si="34"/>
        <v>249.38070694619455</v>
      </c>
      <c r="S149" s="11">
        <f t="shared" si="35"/>
        <v>0</v>
      </c>
      <c r="U149" s="11">
        <f t="shared" si="29"/>
        <v>1.6298584239925658</v>
      </c>
      <c r="V149" s="11">
        <f t="shared" si="36"/>
        <v>1.6298584239925658</v>
      </c>
      <c r="W149" s="11">
        <f t="shared" si="37"/>
        <v>0</v>
      </c>
      <c r="Y149" s="11">
        <f t="shared" si="30"/>
        <v>1.774502780547818</v>
      </c>
      <c r="Z149" s="11">
        <f t="shared" si="38"/>
        <v>1.774502780547818</v>
      </c>
      <c r="AA149" s="11">
        <f t="shared" si="31"/>
        <v>0</v>
      </c>
      <c r="AB149" s="11">
        <f>SUM($Z$3:Z149)</f>
        <v>77.555787434491293</v>
      </c>
      <c r="AC149" s="11">
        <f>SUM($AA$3:AA149)</f>
        <v>22.045369236122927</v>
      </c>
      <c r="AD149" s="11">
        <f>AC149*'KERS system '!$B$18</f>
        <v>16.963911627196591</v>
      </c>
      <c r="AE149" s="11">
        <f>AC149*'KERS system '!$B$19</f>
        <v>13.053729997127776</v>
      </c>
    </row>
    <row r="150" spans="6:31" x14ac:dyDescent="0.3">
      <c r="F150" s="13" t="s">
        <v>5</v>
      </c>
      <c r="G150" s="13">
        <v>147</v>
      </c>
      <c r="H150" s="13">
        <v>147</v>
      </c>
      <c r="J150" s="14">
        <v>25.4</v>
      </c>
      <c r="K150" s="14">
        <f t="shared" si="32"/>
        <v>7.0555555555555554</v>
      </c>
      <c r="L150" s="15">
        <v>0.68055555555555536</v>
      </c>
      <c r="N150" s="15">
        <f t="shared" si="26"/>
        <v>195.99999999999994</v>
      </c>
      <c r="O150" s="15">
        <f t="shared" si="27"/>
        <v>11.014666046104434</v>
      </c>
      <c r="P150" s="15">
        <f t="shared" si="28"/>
        <v>56.505600000000008</v>
      </c>
      <c r="Q150" s="15">
        <f t="shared" si="33"/>
        <v>263.52026604610438</v>
      </c>
      <c r="R150" s="15">
        <f t="shared" si="34"/>
        <v>263.52026604610438</v>
      </c>
      <c r="S150" s="15">
        <f t="shared" si="35"/>
        <v>0</v>
      </c>
      <c r="U150" s="15">
        <f t="shared" si="29"/>
        <v>1.9191471371030699</v>
      </c>
      <c r="V150" s="15">
        <f t="shared" si="36"/>
        <v>1.9191471371030699</v>
      </c>
      <c r="W150" s="15">
        <f t="shared" si="37"/>
        <v>0</v>
      </c>
      <c r="Y150" s="15">
        <f t="shared" si="30"/>
        <v>1.837453675728876</v>
      </c>
      <c r="Z150" s="15">
        <f t="shared" si="38"/>
        <v>1.837453675728876</v>
      </c>
      <c r="AA150" s="15">
        <f t="shared" si="31"/>
        <v>0</v>
      </c>
      <c r="AB150" s="15">
        <f>SUM($Z$3:Z150)</f>
        <v>79.393241110220174</v>
      </c>
      <c r="AC150" s="15">
        <f>SUM($AA$3:AA150)</f>
        <v>22.045369236122927</v>
      </c>
      <c r="AD150" s="15">
        <f>AC150*'KERS system '!$B$18</f>
        <v>16.963911627196591</v>
      </c>
      <c r="AE150" s="15">
        <f>AC150*'KERS system '!$B$19</f>
        <v>13.053729997127776</v>
      </c>
    </row>
    <row r="151" spans="6:31" x14ac:dyDescent="0.3">
      <c r="F151" s="9" t="s">
        <v>5</v>
      </c>
      <c r="G151" s="9">
        <v>148</v>
      </c>
      <c r="H151" s="9">
        <v>148</v>
      </c>
      <c r="J151" s="10">
        <v>27.7</v>
      </c>
      <c r="K151" s="10">
        <f t="shared" si="32"/>
        <v>7.6944444444444446</v>
      </c>
      <c r="L151" s="11">
        <v>0.5277777777777779</v>
      </c>
      <c r="N151" s="11">
        <f t="shared" si="26"/>
        <v>152.00000000000003</v>
      </c>
      <c r="O151" s="11">
        <f t="shared" si="27"/>
        <v>13.099763020825025</v>
      </c>
      <c r="P151" s="11">
        <f t="shared" si="28"/>
        <v>56.505600000000008</v>
      </c>
      <c r="Q151" s="11">
        <f t="shared" si="33"/>
        <v>221.60536302082508</v>
      </c>
      <c r="R151" s="11">
        <f t="shared" si="34"/>
        <v>221.60536302082508</v>
      </c>
      <c r="S151" s="11">
        <f t="shared" si="35"/>
        <v>0</v>
      </c>
      <c r="U151" s="11">
        <f t="shared" si="29"/>
        <v>1.7557602143546822</v>
      </c>
      <c r="V151" s="11">
        <f t="shared" si="36"/>
        <v>1.7557602143546822</v>
      </c>
      <c r="W151" s="11">
        <f t="shared" si="37"/>
        <v>0</v>
      </c>
      <c r="Y151" s="11">
        <f t="shared" si="30"/>
        <v>1.5214922463963796</v>
      </c>
      <c r="Z151" s="11">
        <f t="shared" si="38"/>
        <v>1.5214922463963796</v>
      </c>
      <c r="AA151" s="11">
        <f t="shared" si="31"/>
        <v>0</v>
      </c>
      <c r="AB151" s="11">
        <f>SUM($Z$3:Z151)</f>
        <v>80.914733356616551</v>
      </c>
      <c r="AC151" s="11">
        <f>SUM($AA$3:AA151)</f>
        <v>22.045369236122927</v>
      </c>
      <c r="AD151" s="11">
        <f>AC151*'KERS system '!$B$18</f>
        <v>16.963911627196591</v>
      </c>
      <c r="AE151" s="11">
        <f>AC151*'KERS system '!$B$19</f>
        <v>13.053729997127776</v>
      </c>
    </row>
    <row r="152" spans="6:31" x14ac:dyDescent="0.3">
      <c r="F152" s="13" t="s">
        <v>5</v>
      </c>
      <c r="G152" s="13">
        <v>149</v>
      </c>
      <c r="H152" s="13">
        <v>149</v>
      </c>
      <c r="J152" s="14">
        <v>29.2</v>
      </c>
      <c r="K152" s="14">
        <f t="shared" si="32"/>
        <v>8.1111111111111107</v>
      </c>
      <c r="L152" s="15">
        <v>0.29166666666666685</v>
      </c>
      <c r="N152" s="15">
        <f t="shared" si="26"/>
        <v>84.000000000000057</v>
      </c>
      <c r="O152" s="15">
        <f t="shared" si="27"/>
        <v>14.556923643050537</v>
      </c>
      <c r="P152" s="15">
        <f t="shared" si="28"/>
        <v>56.505600000000008</v>
      </c>
      <c r="Q152" s="15">
        <f t="shared" si="33"/>
        <v>155.06252364305061</v>
      </c>
      <c r="R152" s="15">
        <f t="shared" si="34"/>
        <v>155.06252364305061</v>
      </c>
      <c r="S152" s="15">
        <f t="shared" si="35"/>
        <v>0</v>
      </c>
      <c r="U152" s="15">
        <f t="shared" si="29"/>
        <v>1.287224278438077</v>
      </c>
      <c r="V152" s="15">
        <f t="shared" si="36"/>
        <v>1.287224278438077</v>
      </c>
      <c r="W152" s="15">
        <f t="shared" si="37"/>
        <v>0</v>
      </c>
      <c r="Y152" s="15">
        <f t="shared" si="30"/>
        <v>0.97477796469362377</v>
      </c>
      <c r="Z152" s="15">
        <f t="shared" si="38"/>
        <v>0.97477796469362377</v>
      </c>
      <c r="AA152" s="15">
        <f t="shared" si="31"/>
        <v>0</v>
      </c>
      <c r="AB152" s="15">
        <f>SUM($Z$3:Z152)</f>
        <v>81.889511321310181</v>
      </c>
      <c r="AC152" s="15">
        <f>SUM($AA$3:AA152)</f>
        <v>22.045369236122927</v>
      </c>
      <c r="AD152" s="15">
        <f>AC152*'KERS system '!$B$18</f>
        <v>16.963911627196591</v>
      </c>
      <c r="AE152" s="15">
        <f>AC152*'KERS system '!$B$19</f>
        <v>13.053729997127776</v>
      </c>
    </row>
    <row r="153" spans="6:31" x14ac:dyDescent="0.3">
      <c r="F153" s="9" t="s">
        <v>5</v>
      </c>
      <c r="G153" s="9">
        <v>150</v>
      </c>
      <c r="H153" s="9">
        <v>150</v>
      </c>
      <c r="J153" s="10">
        <v>29.8</v>
      </c>
      <c r="K153" s="10">
        <f t="shared" si="32"/>
        <v>8.2777777777777786</v>
      </c>
      <c r="L153" s="11">
        <v>2.7777777777777679E-2</v>
      </c>
      <c r="N153" s="11">
        <f t="shared" si="26"/>
        <v>7.9999999999999716</v>
      </c>
      <c r="O153" s="11">
        <f t="shared" si="27"/>
        <v>15.161299577752162</v>
      </c>
      <c r="P153" s="11">
        <f t="shared" si="28"/>
        <v>56.505600000000008</v>
      </c>
      <c r="Q153" s="11">
        <f t="shared" si="33"/>
        <v>79.666899577752133</v>
      </c>
      <c r="R153" s="11">
        <f t="shared" si="34"/>
        <v>79.666899577752133</v>
      </c>
      <c r="S153" s="11">
        <f t="shared" si="35"/>
        <v>0</v>
      </c>
      <c r="U153" s="11">
        <f t="shared" si="29"/>
        <v>0.66233165094917057</v>
      </c>
      <c r="V153" s="11">
        <f t="shared" si="36"/>
        <v>0.66233165094917057</v>
      </c>
      <c r="W153" s="11">
        <f t="shared" si="37"/>
        <v>0</v>
      </c>
      <c r="Y153" s="11">
        <f t="shared" si="30"/>
        <v>0.17910435604665637</v>
      </c>
      <c r="Z153" s="11">
        <f t="shared" si="38"/>
        <v>0.17910435604665637</v>
      </c>
      <c r="AA153" s="11">
        <f t="shared" si="31"/>
        <v>0</v>
      </c>
      <c r="AB153" s="11">
        <f>SUM($Z$3:Z153)</f>
        <v>82.068615677356831</v>
      </c>
      <c r="AC153" s="11">
        <f>SUM($AA$3:AA153)</f>
        <v>22.045369236122927</v>
      </c>
      <c r="AD153" s="11">
        <f>AC153*'KERS system '!$B$18</f>
        <v>16.963911627196591</v>
      </c>
      <c r="AE153" s="11">
        <f>AC153*'KERS system '!$B$19</f>
        <v>13.053729997127776</v>
      </c>
    </row>
    <row r="154" spans="6:31" x14ac:dyDescent="0.3">
      <c r="F154" s="13" t="s">
        <v>5</v>
      </c>
      <c r="G154" s="13">
        <v>151</v>
      </c>
      <c r="H154" s="13">
        <v>151</v>
      </c>
      <c r="J154" s="14">
        <v>29.4</v>
      </c>
      <c r="K154" s="14">
        <f t="shared" si="32"/>
        <v>8.1666666666666661</v>
      </c>
      <c r="L154" s="15">
        <v>-0.36111111111111133</v>
      </c>
      <c r="N154" s="15">
        <f t="shared" si="26"/>
        <v>-104.00000000000006</v>
      </c>
      <c r="O154" s="15">
        <f t="shared" si="27"/>
        <v>14.757016466629715</v>
      </c>
      <c r="P154" s="15">
        <f t="shared" si="28"/>
        <v>56.505600000000008</v>
      </c>
      <c r="Q154" s="15">
        <f t="shared" si="33"/>
        <v>-32.737383533370327</v>
      </c>
      <c r="R154" s="15">
        <f t="shared" si="34"/>
        <v>0</v>
      </c>
      <c r="S154" s="15">
        <f t="shared" si="35"/>
        <v>32.737383533370327</v>
      </c>
      <c r="U154" s="15">
        <f t="shared" si="29"/>
        <v>-0.30412293885585784</v>
      </c>
      <c r="V154" s="15">
        <f t="shared" si="36"/>
        <v>0</v>
      </c>
      <c r="W154" s="15">
        <f t="shared" si="37"/>
        <v>0.30412293885585784</v>
      </c>
      <c r="Y154" s="15">
        <f t="shared" si="30"/>
        <v>-0.96291675723706849</v>
      </c>
      <c r="Z154" s="15">
        <f t="shared" si="38"/>
        <v>0</v>
      </c>
      <c r="AA154" s="15">
        <f t="shared" si="31"/>
        <v>0.96291675723706849</v>
      </c>
      <c r="AB154" s="15">
        <f>SUM($Z$3:Z154)</f>
        <v>82.068615677356831</v>
      </c>
      <c r="AC154" s="15">
        <f>SUM($AA$3:AA154)</f>
        <v>23.008285993359994</v>
      </c>
      <c r="AD154" s="15">
        <f>AC154*'KERS system '!$B$18</f>
        <v>17.704876071890514</v>
      </c>
      <c r="AE154" s="15">
        <f>AC154*'KERS system '!$B$19</f>
        <v>13.623902137319751</v>
      </c>
    </row>
    <row r="155" spans="6:31" x14ac:dyDescent="0.3">
      <c r="F155" s="9" t="s">
        <v>5</v>
      </c>
      <c r="G155" s="9">
        <v>152</v>
      </c>
      <c r="H155" s="9">
        <v>152</v>
      </c>
      <c r="J155" s="10">
        <v>27.2</v>
      </c>
      <c r="K155" s="10">
        <f t="shared" si="32"/>
        <v>7.5555555555555554</v>
      </c>
      <c r="L155" s="11">
        <v>-0.94444444444444398</v>
      </c>
      <c r="N155" s="11">
        <f t="shared" si="26"/>
        <v>-271.99999999999989</v>
      </c>
      <c r="O155" s="11">
        <f t="shared" si="27"/>
        <v>12.631115579933512</v>
      </c>
      <c r="P155" s="11">
        <f t="shared" si="28"/>
        <v>56.505600000000008</v>
      </c>
      <c r="Q155" s="11">
        <f t="shared" si="33"/>
        <v>-202.86328442006635</v>
      </c>
      <c r="R155" s="11">
        <f t="shared" si="34"/>
        <v>0</v>
      </c>
      <c r="S155" s="11">
        <f t="shared" si="35"/>
        <v>202.86328442006635</v>
      </c>
      <c r="U155" s="11">
        <f t="shared" si="29"/>
        <v>-1.621710575618279</v>
      </c>
      <c r="V155" s="11">
        <f t="shared" si="36"/>
        <v>0</v>
      </c>
      <c r="W155" s="11">
        <f t="shared" si="37"/>
        <v>1.621710575618279</v>
      </c>
      <c r="Y155" s="11">
        <f t="shared" si="30"/>
        <v>-1.9029285760435035</v>
      </c>
      <c r="Z155" s="11">
        <f t="shared" si="38"/>
        <v>0</v>
      </c>
      <c r="AA155" s="11">
        <f t="shared" si="31"/>
        <v>1.9029285760435035</v>
      </c>
      <c r="AB155" s="11">
        <f>SUM($Z$3:Z155)</f>
        <v>82.068615677356831</v>
      </c>
      <c r="AC155" s="11">
        <f>SUM($AA$3:AA155)</f>
        <v>24.911214569403498</v>
      </c>
      <c r="AD155" s="11">
        <f>AC155*'KERS system '!$B$18</f>
        <v>19.16917961115599</v>
      </c>
      <c r="AE155" s="11">
        <f>AC155*'KERS system '!$B$19</f>
        <v>14.750683710784536</v>
      </c>
    </row>
    <row r="156" spans="6:31" x14ac:dyDescent="0.3">
      <c r="F156" s="13" t="s">
        <v>5</v>
      </c>
      <c r="G156" s="13">
        <v>153</v>
      </c>
      <c r="H156" s="13">
        <v>153</v>
      </c>
      <c r="J156" s="14">
        <v>22.6</v>
      </c>
      <c r="K156" s="14">
        <f t="shared" si="32"/>
        <v>6.2777777777777777</v>
      </c>
      <c r="L156" s="15">
        <v>-1.3749999999999998</v>
      </c>
      <c r="N156" s="15">
        <f t="shared" si="26"/>
        <v>-395.99999999999994</v>
      </c>
      <c r="O156" s="15">
        <f t="shared" si="27"/>
        <v>8.7200862262203191</v>
      </c>
      <c r="P156" s="15">
        <f t="shared" si="28"/>
        <v>56.505600000000008</v>
      </c>
      <c r="Q156" s="15">
        <f t="shared" si="33"/>
        <v>-330.77431377377962</v>
      </c>
      <c r="R156" s="15">
        <f t="shared" si="34"/>
        <v>0</v>
      </c>
      <c r="S156" s="15">
        <f t="shared" si="35"/>
        <v>330.77431377377962</v>
      </c>
      <c r="U156" s="15">
        <f t="shared" si="29"/>
        <v>-2.184146576468728</v>
      </c>
      <c r="V156" s="15">
        <f t="shared" si="36"/>
        <v>0</v>
      </c>
      <c r="W156" s="15">
        <f t="shared" si="37"/>
        <v>2.184146576468728</v>
      </c>
      <c r="Y156" s="15">
        <f t="shared" si="30"/>
        <v>-1.8765527730354647</v>
      </c>
      <c r="Z156" s="15">
        <f t="shared" si="38"/>
        <v>0</v>
      </c>
      <c r="AA156" s="15">
        <f t="shared" si="31"/>
        <v>1.8765527730354647</v>
      </c>
      <c r="AB156" s="15">
        <f>SUM($Z$3:Z156)</f>
        <v>82.068615677356831</v>
      </c>
      <c r="AC156" s="15">
        <f>SUM($AA$3:AA156)</f>
        <v>26.787767342438961</v>
      </c>
      <c r="AD156" s="15">
        <f>AC156*'KERS system '!$B$18</f>
        <v>20.61318697000678</v>
      </c>
      <c r="AE156" s="15">
        <f>AC156*'KERS system '!$B$19</f>
        <v>15.861847373420217</v>
      </c>
    </row>
    <row r="157" spans="6:31" x14ac:dyDescent="0.3">
      <c r="F157" s="9" t="s">
        <v>5</v>
      </c>
      <c r="G157" s="9">
        <v>154</v>
      </c>
      <c r="H157" s="9">
        <v>154</v>
      </c>
      <c r="J157" s="10">
        <v>17.3</v>
      </c>
      <c r="K157" s="10">
        <f t="shared" si="32"/>
        <v>4.8055555555555554</v>
      </c>
      <c r="L157" s="11">
        <v>-1.2916666666666667</v>
      </c>
      <c r="N157" s="11">
        <f t="shared" si="26"/>
        <v>-372</v>
      </c>
      <c r="O157" s="11">
        <f t="shared" si="27"/>
        <v>5.1097082908714064</v>
      </c>
      <c r="P157" s="11">
        <f t="shared" si="28"/>
        <v>56.505600000000008</v>
      </c>
      <c r="Q157" s="11">
        <f t="shared" si="33"/>
        <v>-310.38469170912856</v>
      </c>
      <c r="R157" s="11">
        <f t="shared" si="34"/>
        <v>0</v>
      </c>
      <c r="S157" s="11">
        <f t="shared" si="35"/>
        <v>310.38469170912856</v>
      </c>
      <c r="U157" s="11">
        <f t="shared" si="29"/>
        <v>-1.5689589696022015</v>
      </c>
      <c r="V157" s="11">
        <f t="shared" si="36"/>
        <v>0</v>
      </c>
      <c r="W157" s="11">
        <f t="shared" si="37"/>
        <v>1.5689589696022015</v>
      </c>
      <c r="Y157" s="11">
        <f t="shared" si="30"/>
        <v>-1.0830864267177336</v>
      </c>
      <c r="Z157" s="11">
        <f t="shared" si="38"/>
        <v>0</v>
      </c>
      <c r="AA157" s="11">
        <f t="shared" si="31"/>
        <v>1.0830864267177336</v>
      </c>
      <c r="AB157" s="11">
        <f>SUM($Z$3:Z157)</f>
        <v>82.068615677356831</v>
      </c>
      <c r="AC157" s="11">
        <f>SUM($AA$3:AA157)</f>
        <v>27.870853769156696</v>
      </c>
      <c r="AD157" s="11">
        <f>AC157*'KERS system '!$B$18</f>
        <v>21.446621975366078</v>
      </c>
      <c r="AE157" s="11">
        <f>AC157*'KERS system '!$B$19</f>
        <v>16.503175610044195</v>
      </c>
    </row>
    <row r="158" spans="6:31" x14ac:dyDescent="0.3">
      <c r="F158" s="13" t="s">
        <v>5</v>
      </c>
      <c r="G158" s="13">
        <v>155</v>
      </c>
      <c r="H158" s="13">
        <v>155</v>
      </c>
      <c r="J158" s="14">
        <v>13.3</v>
      </c>
      <c r="K158" s="14">
        <f t="shared" si="32"/>
        <v>3.6944444444444446</v>
      </c>
      <c r="L158" s="15">
        <v>-0.73611111111111116</v>
      </c>
      <c r="N158" s="15">
        <f t="shared" si="26"/>
        <v>-212</v>
      </c>
      <c r="O158" s="15">
        <f t="shared" si="27"/>
        <v>3.0200016691912297</v>
      </c>
      <c r="P158" s="15">
        <f t="shared" si="28"/>
        <v>56.505600000000008</v>
      </c>
      <c r="Q158" s="15">
        <f t="shared" si="33"/>
        <v>-152.47439833080875</v>
      </c>
      <c r="R158" s="15">
        <f t="shared" si="34"/>
        <v>0</v>
      </c>
      <c r="S158" s="15">
        <f t="shared" si="35"/>
        <v>152.47439833080875</v>
      </c>
      <c r="U158" s="15">
        <f t="shared" si="29"/>
        <v>-0.59721388383326579</v>
      </c>
      <c r="V158" s="15">
        <f t="shared" si="36"/>
        <v>0</v>
      </c>
      <c r="W158" s="15">
        <f t="shared" si="37"/>
        <v>0.59721388383326579</v>
      </c>
      <c r="Y158" s="15">
        <f t="shared" si="30"/>
        <v>-0.24902034461922085</v>
      </c>
      <c r="Z158" s="15">
        <f t="shared" si="38"/>
        <v>0</v>
      </c>
      <c r="AA158" s="15">
        <f t="shared" si="31"/>
        <v>0.24902034461922085</v>
      </c>
      <c r="AB158" s="15">
        <f>SUM($Z$3:Z158)</f>
        <v>82.068615677356831</v>
      </c>
      <c r="AC158" s="15">
        <f>SUM($AA$3:AA158)</f>
        <v>28.119874113775918</v>
      </c>
      <c r="AD158" s="15">
        <f>AC158*'KERS system '!$B$18</f>
        <v>21.638243130550567</v>
      </c>
      <c r="AE158" s="15">
        <f>AC158*'KERS system '!$B$19</f>
        <v>16.650628088958662</v>
      </c>
    </row>
    <row r="159" spans="6:31" x14ac:dyDescent="0.3">
      <c r="F159" s="9" t="s">
        <v>5</v>
      </c>
      <c r="G159" s="9">
        <v>156</v>
      </c>
      <c r="H159" s="9">
        <v>156</v>
      </c>
      <c r="J159" s="10">
        <v>12</v>
      </c>
      <c r="K159" s="10">
        <f t="shared" si="32"/>
        <v>3.3333333333333335</v>
      </c>
      <c r="L159" s="11">
        <v>-9.7222222222222363E-2</v>
      </c>
      <c r="N159" s="11">
        <f t="shared" si="26"/>
        <v>-28.000000000000039</v>
      </c>
      <c r="O159" s="11">
        <f t="shared" si="27"/>
        <v>2.4584783784472672</v>
      </c>
      <c r="P159" s="11">
        <f t="shared" si="28"/>
        <v>56.505600000000008</v>
      </c>
      <c r="Q159" s="11">
        <f t="shared" si="33"/>
        <v>30.964078378447237</v>
      </c>
      <c r="R159" s="11">
        <f t="shared" si="34"/>
        <v>30.964078378447237</v>
      </c>
      <c r="S159" s="11">
        <f t="shared" si="35"/>
        <v>0</v>
      </c>
      <c r="U159" s="11">
        <f t="shared" si="29"/>
        <v>9.9173194594824113E-2</v>
      </c>
      <c r="V159" s="11">
        <f t="shared" si="36"/>
        <v>9.9173194594824113E-2</v>
      </c>
      <c r="W159" s="11">
        <f t="shared" si="37"/>
        <v>0</v>
      </c>
      <c r="Y159" s="11">
        <f t="shared" si="30"/>
        <v>0.30657835401882871</v>
      </c>
      <c r="Z159" s="11">
        <f t="shared" si="38"/>
        <v>0.30657835401882871</v>
      </c>
      <c r="AA159" s="11">
        <f t="shared" si="31"/>
        <v>0</v>
      </c>
      <c r="AB159" s="11">
        <f>SUM($Z$3:Z159)</f>
        <v>82.375194031375656</v>
      </c>
      <c r="AC159" s="11">
        <f>SUM($AA$3:AA159)</f>
        <v>28.119874113775918</v>
      </c>
      <c r="AD159" s="11">
        <f>AC159*'KERS system '!$B$18</f>
        <v>21.638243130550567</v>
      </c>
      <c r="AE159" s="11">
        <f>AC159*'KERS system '!$B$19</f>
        <v>16.650628088958662</v>
      </c>
    </row>
    <row r="160" spans="6:31" x14ac:dyDescent="0.3">
      <c r="F160" s="13" t="s">
        <v>5</v>
      </c>
      <c r="G160" s="13">
        <v>157</v>
      </c>
      <c r="H160" s="13">
        <v>157</v>
      </c>
      <c r="J160" s="14">
        <v>12.6</v>
      </c>
      <c r="K160" s="14">
        <f t="shared" si="32"/>
        <v>3.5</v>
      </c>
      <c r="L160" s="15">
        <v>0.29166666666666663</v>
      </c>
      <c r="N160" s="15">
        <f t="shared" si="26"/>
        <v>83.999999999999986</v>
      </c>
      <c r="O160" s="15">
        <f t="shared" si="27"/>
        <v>2.7104724122381114</v>
      </c>
      <c r="P160" s="15">
        <f t="shared" si="28"/>
        <v>56.505600000000008</v>
      </c>
      <c r="Q160" s="15">
        <f t="shared" si="33"/>
        <v>143.21607241223811</v>
      </c>
      <c r="R160" s="15">
        <f t="shared" si="34"/>
        <v>143.21607241223811</v>
      </c>
      <c r="S160" s="15">
        <f t="shared" si="35"/>
        <v>0</v>
      </c>
      <c r="U160" s="15">
        <f t="shared" si="29"/>
        <v>0.51398351344283333</v>
      </c>
      <c r="V160" s="15">
        <f t="shared" si="36"/>
        <v>0.51398351344283333</v>
      </c>
      <c r="W160" s="15">
        <f t="shared" si="37"/>
        <v>0</v>
      </c>
      <c r="Y160" s="15">
        <f t="shared" si="30"/>
        <v>0.75022776694760229</v>
      </c>
      <c r="Z160" s="15">
        <f t="shared" si="38"/>
        <v>0.75022776694760229</v>
      </c>
      <c r="AA160" s="15">
        <f t="shared" si="31"/>
        <v>0</v>
      </c>
      <c r="AB160" s="15">
        <f>SUM($Z$3:Z160)</f>
        <v>83.125421798323259</v>
      </c>
      <c r="AC160" s="15">
        <f>SUM($AA$3:AA160)</f>
        <v>28.119874113775918</v>
      </c>
      <c r="AD160" s="15">
        <f>AC160*'KERS system '!$B$18</f>
        <v>21.638243130550567</v>
      </c>
      <c r="AE160" s="15">
        <f>AC160*'KERS system '!$B$19</f>
        <v>16.650628088958662</v>
      </c>
    </row>
    <row r="161" spans="6:31" x14ac:dyDescent="0.3">
      <c r="F161" s="9" t="s">
        <v>5</v>
      </c>
      <c r="G161" s="9">
        <v>158</v>
      </c>
      <c r="H161" s="9">
        <v>158</v>
      </c>
      <c r="J161" s="10">
        <v>14.1</v>
      </c>
      <c r="K161" s="10">
        <f t="shared" si="32"/>
        <v>3.9166666666666665</v>
      </c>
      <c r="L161" s="11">
        <v>0.63888888888888884</v>
      </c>
      <c r="N161" s="11">
        <f t="shared" si="26"/>
        <v>184</v>
      </c>
      <c r="O161" s="11">
        <f t="shared" si="27"/>
        <v>3.3942367112437575</v>
      </c>
      <c r="P161" s="11">
        <f t="shared" si="28"/>
        <v>56.505600000000008</v>
      </c>
      <c r="Q161" s="11">
        <f t="shared" si="33"/>
        <v>243.89983671124378</v>
      </c>
      <c r="R161" s="11">
        <f t="shared" si="34"/>
        <v>243.89983671124378</v>
      </c>
      <c r="S161" s="11">
        <f t="shared" si="35"/>
        <v>0</v>
      </c>
      <c r="U161" s="11">
        <f t="shared" si="29"/>
        <v>0.98647202045237126</v>
      </c>
      <c r="V161" s="11">
        <f t="shared" si="36"/>
        <v>0.98647202045237126</v>
      </c>
      <c r="W161" s="11">
        <f t="shared" si="37"/>
        <v>0</v>
      </c>
      <c r="Y161" s="11">
        <f t="shared" si="30"/>
        <v>1.2384403608703345</v>
      </c>
      <c r="Z161" s="11">
        <f t="shared" si="38"/>
        <v>1.2384403608703345</v>
      </c>
      <c r="AA161" s="11">
        <f t="shared" si="31"/>
        <v>0</v>
      </c>
      <c r="AB161" s="11">
        <f>SUM($Z$3:Z161)</f>
        <v>84.363862159193587</v>
      </c>
      <c r="AC161" s="11">
        <f>SUM($AA$3:AA161)</f>
        <v>28.119874113775918</v>
      </c>
      <c r="AD161" s="11">
        <f>AC161*'KERS system '!$B$18</f>
        <v>21.638243130550567</v>
      </c>
      <c r="AE161" s="11">
        <f>AC161*'KERS system '!$B$19</f>
        <v>16.650628088958662</v>
      </c>
    </row>
    <row r="162" spans="6:31" x14ac:dyDescent="0.3">
      <c r="F162" s="13" t="s">
        <v>5</v>
      </c>
      <c r="G162" s="13">
        <v>159</v>
      </c>
      <c r="H162" s="13">
        <v>159</v>
      </c>
      <c r="J162" s="14">
        <v>17.2</v>
      </c>
      <c r="K162" s="14">
        <f t="shared" si="32"/>
        <v>4.7777777777777777</v>
      </c>
      <c r="L162" s="15">
        <v>0.83333333333333359</v>
      </c>
      <c r="N162" s="15">
        <f t="shared" si="26"/>
        <v>240.00000000000009</v>
      </c>
      <c r="O162" s="15">
        <f t="shared" si="27"/>
        <v>5.0508072463877731</v>
      </c>
      <c r="P162" s="15">
        <f t="shared" si="28"/>
        <v>56.505600000000008</v>
      </c>
      <c r="Q162" s="15">
        <f t="shared" si="33"/>
        <v>301.55640724638783</v>
      </c>
      <c r="R162" s="15">
        <f t="shared" si="34"/>
        <v>301.55640724638783</v>
      </c>
      <c r="S162" s="15">
        <f t="shared" si="35"/>
        <v>0</v>
      </c>
      <c r="U162" s="15">
        <f t="shared" si="29"/>
        <v>1.4904087012882978</v>
      </c>
      <c r="V162" s="15">
        <f t="shared" si="36"/>
        <v>1.4904087012882978</v>
      </c>
      <c r="W162" s="15">
        <f t="shared" si="37"/>
        <v>0</v>
      </c>
      <c r="Y162" s="15">
        <f t="shared" si="30"/>
        <v>1.6445093057622981</v>
      </c>
      <c r="Z162" s="15">
        <f t="shared" si="38"/>
        <v>1.6445093057622981</v>
      </c>
      <c r="AA162" s="15">
        <f t="shared" si="31"/>
        <v>0</v>
      </c>
      <c r="AB162" s="15">
        <f>SUM($Z$3:Z162)</f>
        <v>86.008371464955886</v>
      </c>
      <c r="AC162" s="15">
        <f>SUM($AA$3:AA162)</f>
        <v>28.119874113775918</v>
      </c>
      <c r="AD162" s="15">
        <f>AC162*'KERS system '!$B$18</f>
        <v>21.638243130550567</v>
      </c>
      <c r="AE162" s="15">
        <f>AC162*'KERS system '!$B$19</f>
        <v>16.650628088958662</v>
      </c>
    </row>
    <row r="163" spans="6:31" x14ac:dyDescent="0.3">
      <c r="F163" s="9" t="s">
        <v>5</v>
      </c>
      <c r="G163" s="9">
        <v>160</v>
      </c>
      <c r="H163" s="9">
        <v>160</v>
      </c>
      <c r="J163" s="10">
        <v>20.100000000000001</v>
      </c>
      <c r="K163" s="10">
        <f t="shared" si="32"/>
        <v>5.583333333333333</v>
      </c>
      <c r="L163" s="11">
        <v>0.86111111111111094</v>
      </c>
      <c r="N163" s="11">
        <f t="shared" si="26"/>
        <v>247.99999999999994</v>
      </c>
      <c r="O163" s="11">
        <f t="shared" si="27"/>
        <v>6.897568400531112</v>
      </c>
      <c r="P163" s="11">
        <f t="shared" si="28"/>
        <v>56.505600000000008</v>
      </c>
      <c r="Q163" s="11">
        <f t="shared" si="33"/>
        <v>311.40316840053106</v>
      </c>
      <c r="R163" s="11">
        <f t="shared" si="34"/>
        <v>311.40316840053106</v>
      </c>
      <c r="S163" s="11">
        <f t="shared" si="35"/>
        <v>0</v>
      </c>
      <c r="U163" s="11">
        <f t="shared" si="29"/>
        <v>1.7986099102362985</v>
      </c>
      <c r="V163" s="11">
        <f t="shared" si="36"/>
        <v>1.7986099102362985</v>
      </c>
      <c r="W163" s="11">
        <f t="shared" si="37"/>
        <v>0</v>
      </c>
      <c r="Y163" s="11">
        <f t="shared" si="30"/>
        <v>1.8457199182287978</v>
      </c>
      <c r="Z163" s="11">
        <f t="shared" si="38"/>
        <v>1.8457199182287978</v>
      </c>
      <c r="AA163" s="11">
        <f t="shared" si="31"/>
        <v>0</v>
      </c>
      <c r="AB163" s="11">
        <f>SUM($Z$3:Z163)</f>
        <v>87.854091383184681</v>
      </c>
      <c r="AC163" s="11">
        <f>SUM($AA$3:AA163)</f>
        <v>28.119874113775918</v>
      </c>
      <c r="AD163" s="11">
        <f>AC163*'KERS system '!$B$18</f>
        <v>21.638243130550567</v>
      </c>
      <c r="AE163" s="11">
        <f>AC163*'KERS system '!$B$19</f>
        <v>16.650628088958662</v>
      </c>
    </row>
    <row r="164" spans="6:31" x14ac:dyDescent="0.3">
      <c r="F164" s="13" t="s">
        <v>5</v>
      </c>
      <c r="G164" s="13">
        <v>161</v>
      </c>
      <c r="H164" s="13">
        <v>161</v>
      </c>
      <c r="J164" s="14">
        <v>23.4</v>
      </c>
      <c r="K164" s="14">
        <f t="shared" si="32"/>
        <v>6.5</v>
      </c>
      <c r="L164" s="15">
        <v>0.74999999999999978</v>
      </c>
      <c r="N164" s="15">
        <f t="shared" si="26"/>
        <v>215.99999999999994</v>
      </c>
      <c r="O164" s="15">
        <f t="shared" si="27"/>
        <v>9.3483640340457317</v>
      </c>
      <c r="P164" s="15">
        <f t="shared" si="28"/>
        <v>56.505600000000008</v>
      </c>
      <c r="Q164" s="15">
        <f t="shared" si="33"/>
        <v>281.8539640340457</v>
      </c>
      <c r="R164" s="15">
        <f t="shared" si="34"/>
        <v>281.8539640340457</v>
      </c>
      <c r="S164" s="15">
        <f t="shared" si="35"/>
        <v>0</v>
      </c>
      <c r="U164" s="15">
        <f t="shared" si="29"/>
        <v>1.8928299262212969</v>
      </c>
      <c r="V164" s="15">
        <f t="shared" si="36"/>
        <v>1.8928299262212969</v>
      </c>
      <c r="W164" s="15">
        <f t="shared" si="37"/>
        <v>0</v>
      </c>
      <c r="Y164" s="15">
        <f t="shared" si="30"/>
        <v>1.8066145608753343</v>
      </c>
      <c r="Z164" s="15">
        <f t="shared" si="38"/>
        <v>1.8066145608753343</v>
      </c>
      <c r="AA164" s="15">
        <f t="shared" si="31"/>
        <v>0</v>
      </c>
      <c r="AB164" s="15">
        <f>SUM($Z$3:Z164)</f>
        <v>89.660705944060012</v>
      </c>
      <c r="AC164" s="15">
        <f>SUM($AA$3:AA164)</f>
        <v>28.119874113775918</v>
      </c>
      <c r="AD164" s="15">
        <f>AC164*'KERS system '!$B$18</f>
        <v>21.638243130550567</v>
      </c>
      <c r="AE164" s="15">
        <f>AC164*'KERS system '!$B$19</f>
        <v>16.650628088958662</v>
      </c>
    </row>
    <row r="165" spans="6:31" x14ac:dyDescent="0.3">
      <c r="F165" s="9" t="s">
        <v>5</v>
      </c>
      <c r="G165" s="9">
        <v>162</v>
      </c>
      <c r="H165" s="9">
        <v>162</v>
      </c>
      <c r="J165" s="10">
        <v>25.5</v>
      </c>
      <c r="K165" s="10">
        <f t="shared" si="32"/>
        <v>7.083333333333333</v>
      </c>
      <c r="L165" s="11">
        <v>0.5833333333333337</v>
      </c>
      <c r="N165" s="11">
        <f t="shared" si="26"/>
        <v>168.00000000000011</v>
      </c>
      <c r="O165" s="11">
        <f t="shared" si="27"/>
        <v>11.101566427675937</v>
      </c>
      <c r="P165" s="11">
        <f t="shared" si="28"/>
        <v>56.505600000000008</v>
      </c>
      <c r="Q165" s="11">
        <f t="shared" si="33"/>
        <v>235.60716642767608</v>
      </c>
      <c r="R165" s="11">
        <f t="shared" si="34"/>
        <v>235.60716642767608</v>
      </c>
      <c r="S165" s="11">
        <f t="shared" si="35"/>
        <v>0</v>
      </c>
      <c r="U165" s="11">
        <f t="shared" si="29"/>
        <v>1.720399195529372</v>
      </c>
      <c r="V165" s="11">
        <f t="shared" si="36"/>
        <v>1.720399195529372</v>
      </c>
      <c r="W165" s="11">
        <f t="shared" si="37"/>
        <v>0</v>
      </c>
      <c r="Y165" s="11">
        <f t="shared" si="30"/>
        <v>1.766542775148966</v>
      </c>
      <c r="Z165" s="11">
        <f t="shared" si="38"/>
        <v>1.766542775148966</v>
      </c>
      <c r="AA165" s="11">
        <f t="shared" si="31"/>
        <v>0</v>
      </c>
      <c r="AB165" s="11">
        <f>SUM($Z$3:Z165)</f>
        <v>91.427248719208976</v>
      </c>
      <c r="AC165" s="11">
        <f>SUM($AA$3:AA165)</f>
        <v>28.119874113775918</v>
      </c>
      <c r="AD165" s="11">
        <f>AC165*'KERS system '!$B$18</f>
        <v>21.638243130550567</v>
      </c>
      <c r="AE165" s="11">
        <f>AC165*'KERS system '!$B$19</f>
        <v>16.650628088958662</v>
      </c>
    </row>
    <row r="166" spans="6:31" x14ac:dyDescent="0.3">
      <c r="F166" s="13" t="s">
        <v>5</v>
      </c>
      <c r="G166" s="13">
        <v>163</v>
      </c>
      <c r="H166" s="13">
        <v>163</v>
      </c>
      <c r="J166" s="14">
        <v>27.6</v>
      </c>
      <c r="K166" s="14">
        <f t="shared" si="32"/>
        <v>7.666666666666667</v>
      </c>
      <c r="L166" s="15">
        <v>0.55555555555555558</v>
      </c>
      <c r="N166" s="15">
        <f t="shared" si="26"/>
        <v>160</v>
      </c>
      <c r="O166" s="15">
        <f t="shared" si="27"/>
        <v>13.005350621986043</v>
      </c>
      <c r="P166" s="15">
        <f t="shared" si="28"/>
        <v>56.505600000000008</v>
      </c>
      <c r="Q166" s="15">
        <f t="shared" si="33"/>
        <v>229.51095062198607</v>
      </c>
      <c r="R166" s="15">
        <f t="shared" si="34"/>
        <v>229.51095062198607</v>
      </c>
      <c r="S166" s="15">
        <f t="shared" si="35"/>
        <v>0</v>
      </c>
      <c r="U166" s="15">
        <f t="shared" si="29"/>
        <v>1.8126863547685599</v>
      </c>
      <c r="V166" s="15">
        <f t="shared" si="36"/>
        <v>1.8126863547685599</v>
      </c>
      <c r="W166" s="15">
        <f t="shared" si="37"/>
        <v>0</v>
      </c>
      <c r="Y166" s="15">
        <f t="shared" si="30"/>
        <v>1.7971767002053549</v>
      </c>
      <c r="Z166" s="15">
        <f t="shared" si="38"/>
        <v>1.7971767002053549</v>
      </c>
      <c r="AA166" s="15">
        <f t="shared" si="31"/>
        <v>0</v>
      </c>
      <c r="AB166" s="15">
        <f>SUM($Z$3:Z166)</f>
        <v>93.224425419414331</v>
      </c>
      <c r="AC166" s="15">
        <f>SUM($AA$3:AA166)</f>
        <v>28.119874113775918</v>
      </c>
      <c r="AD166" s="15">
        <f>AC166*'KERS system '!$B$18</f>
        <v>21.638243130550567</v>
      </c>
      <c r="AE166" s="15">
        <f>AC166*'KERS system '!$B$19</f>
        <v>16.650628088958662</v>
      </c>
    </row>
    <row r="167" spans="6:31" x14ac:dyDescent="0.3">
      <c r="F167" s="9" t="s">
        <v>5</v>
      </c>
      <c r="G167" s="9">
        <v>164</v>
      </c>
      <c r="H167" s="9">
        <v>164</v>
      </c>
      <c r="J167" s="10">
        <v>29.5</v>
      </c>
      <c r="K167" s="10">
        <f t="shared" si="32"/>
        <v>8.1944444444444446</v>
      </c>
      <c r="L167" s="11">
        <v>0.4861111111111111</v>
      </c>
      <c r="N167" s="11">
        <f t="shared" si="26"/>
        <v>140</v>
      </c>
      <c r="O167" s="11">
        <f t="shared" si="27"/>
        <v>14.857575061414819</v>
      </c>
      <c r="P167" s="11">
        <f t="shared" si="28"/>
        <v>56.505600000000008</v>
      </c>
      <c r="Q167" s="11">
        <f t="shared" si="33"/>
        <v>211.36317506141484</v>
      </c>
      <c r="R167" s="11">
        <f t="shared" si="34"/>
        <v>211.36317506141484</v>
      </c>
      <c r="S167" s="11">
        <f t="shared" si="35"/>
        <v>0</v>
      </c>
      <c r="U167" s="11">
        <f t="shared" si="29"/>
        <v>1.7816670456421497</v>
      </c>
      <c r="V167" s="11">
        <f t="shared" si="36"/>
        <v>1.7816670456421497</v>
      </c>
      <c r="W167" s="11">
        <f t="shared" si="37"/>
        <v>0</v>
      </c>
      <c r="Y167" s="11">
        <f t="shared" si="30"/>
        <v>1.6749021473544463</v>
      </c>
      <c r="Z167" s="11">
        <f t="shared" si="38"/>
        <v>1.6749021473544463</v>
      </c>
      <c r="AA167" s="11">
        <f t="shared" si="31"/>
        <v>0</v>
      </c>
      <c r="AB167" s="11">
        <f>SUM($Z$3:Z167)</f>
        <v>94.899327566768775</v>
      </c>
      <c r="AC167" s="11">
        <f>SUM($AA$3:AA167)</f>
        <v>28.119874113775918</v>
      </c>
      <c r="AD167" s="11">
        <f>AC167*'KERS system '!$B$18</f>
        <v>21.638243130550567</v>
      </c>
      <c r="AE167" s="11">
        <f>AC167*'KERS system '!$B$19</f>
        <v>16.650628088958662</v>
      </c>
    </row>
    <row r="168" spans="6:31" x14ac:dyDescent="0.3">
      <c r="F168" s="13" t="s">
        <v>5</v>
      </c>
      <c r="G168" s="13">
        <v>165</v>
      </c>
      <c r="H168" s="13">
        <v>165</v>
      </c>
      <c r="J168" s="14">
        <v>31.1</v>
      </c>
      <c r="K168" s="14">
        <f t="shared" si="32"/>
        <v>8.6388888888888893</v>
      </c>
      <c r="L168" s="15">
        <v>0.36111111111111133</v>
      </c>
      <c r="N168" s="15">
        <f t="shared" si="26"/>
        <v>104.00000000000006</v>
      </c>
      <c r="O168" s="15">
        <f t="shared" si="27"/>
        <v>16.512950502902648</v>
      </c>
      <c r="P168" s="15">
        <f t="shared" si="28"/>
        <v>56.505600000000008</v>
      </c>
      <c r="Q168" s="15">
        <f t="shared" si="33"/>
        <v>177.01855050290271</v>
      </c>
      <c r="R168" s="15">
        <f t="shared" si="34"/>
        <v>177.01855050290271</v>
      </c>
      <c r="S168" s="15">
        <f t="shared" si="35"/>
        <v>0</v>
      </c>
      <c r="U168" s="15">
        <f t="shared" si="29"/>
        <v>1.5681372490667429</v>
      </c>
      <c r="V168" s="15">
        <f t="shared" si="36"/>
        <v>1.5681372490667429</v>
      </c>
      <c r="W168" s="15">
        <f t="shared" si="37"/>
        <v>0</v>
      </c>
      <c r="Y168" s="15">
        <f t="shared" si="30"/>
        <v>1.505132303704418</v>
      </c>
      <c r="Z168" s="15">
        <f t="shared" si="38"/>
        <v>1.505132303704418</v>
      </c>
      <c r="AA168" s="15">
        <f t="shared" si="31"/>
        <v>0</v>
      </c>
      <c r="AB168" s="15">
        <f>SUM($Z$3:Z168)</f>
        <v>96.40445987047319</v>
      </c>
      <c r="AC168" s="15">
        <f>SUM($AA$3:AA168)</f>
        <v>28.119874113775918</v>
      </c>
      <c r="AD168" s="15">
        <f>AC168*'KERS system '!$B$18</f>
        <v>21.638243130550567</v>
      </c>
      <c r="AE168" s="15">
        <f>AC168*'KERS system '!$B$19</f>
        <v>16.650628088958662</v>
      </c>
    </row>
    <row r="169" spans="6:31" x14ac:dyDescent="0.3">
      <c r="F169" s="9" t="s">
        <v>5</v>
      </c>
      <c r="G169" s="9">
        <v>166</v>
      </c>
      <c r="H169" s="9">
        <v>166</v>
      </c>
      <c r="J169" s="10">
        <v>32.1</v>
      </c>
      <c r="K169" s="10">
        <f t="shared" si="32"/>
        <v>8.9166666666666661</v>
      </c>
      <c r="L169" s="11">
        <v>0.29166666666666685</v>
      </c>
      <c r="N169" s="11">
        <f t="shared" si="26"/>
        <v>84.000000000000057</v>
      </c>
      <c r="O169" s="11">
        <f t="shared" si="27"/>
        <v>17.591949346776719</v>
      </c>
      <c r="P169" s="11">
        <f t="shared" si="28"/>
        <v>56.505600000000008</v>
      </c>
      <c r="Q169" s="11">
        <f t="shared" si="33"/>
        <v>158.09754934677679</v>
      </c>
      <c r="R169" s="11">
        <f t="shared" si="34"/>
        <v>158.09754934677679</v>
      </c>
      <c r="S169" s="11">
        <f t="shared" si="35"/>
        <v>0</v>
      </c>
      <c r="U169" s="11">
        <f t="shared" si="29"/>
        <v>1.442127358342093</v>
      </c>
      <c r="V169" s="11">
        <f t="shared" si="36"/>
        <v>1.442127358342093</v>
      </c>
      <c r="W169" s="11">
        <f t="shared" si="37"/>
        <v>0</v>
      </c>
      <c r="Y169" s="11">
        <f t="shared" si="30"/>
        <v>1.6649205253795176</v>
      </c>
      <c r="Z169" s="11">
        <f t="shared" si="38"/>
        <v>1.6649205253795176</v>
      </c>
      <c r="AA169" s="11">
        <f t="shared" si="31"/>
        <v>0</v>
      </c>
      <c r="AB169" s="11">
        <f>SUM($Z$3:Z169)</f>
        <v>98.069380395852704</v>
      </c>
      <c r="AC169" s="11">
        <f>SUM($AA$3:AA169)</f>
        <v>28.119874113775918</v>
      </c>
      <c r="AD169" s="11">
        <f>AC169*'KERS system '!$B$18</f>
        <v>21.638243130550567</v>
      </c>
      <c r="AE169" s="11">
        <f>AC169*'KERS system '!$B$19</f>
        <v>16.650628088958662</v>
      </c>
    </row>
    <row r="170" spans="6:31" x14ac:dyDescent="0.3">
      <c r="F170" s="13" t="s">
        <v>5</v>
      </c>
      <c r="G170" s="13">
        <v>167</v>
      </c>
      <c r="H170" s="13">
        <v>167</v>
      </c>
      <c r="J170" s="14">
        <v>33.200000000000003</v>
      </c>
      <c r="K170" s="14">
        <f t="shared" si="32"/>
        <v>9.2222222222222214</v>
      </c>
      <c r="L170" s="15">
        <v>0.43055555555555575</v>
      </c>
      <c r="N170" s="15">
        <f t="shared" si="26"/>
        <v>124.00000000000006</v>
      </c>
      <c r="O170" s="15">
        <f t="shared" si="27"/>
        <v>18.818286165692463</v>
      </c>
      <c r="P170" s="15">
        <f t="shared" si="28"/>
        <v>56.505600000000008</v>
      </c>
      <c r="Q170" s="15">
        <f t="shared" si="33"/>
        <v>199.32388616569253</v>
      </c>
      <c r="R170" s="15">
        <f t="shared" si="34"/>
        <v>199.32388616569253</v>
      </c>
      <c r="S170" s="15">
        <f t="shared" si="35"/>
        <v>0</v>
      </c>
      <c r="U170" s="15">
        <f t="shared" si="29"/>
        <v>1.8877136924169422</v>
      </c>
      <c r="V170" s="15">
        <f t="shared" si="36"/>
        <v>1.8877136924169422</v>
      </c>
      <c r="W170" s="15">
        <f t="shared" si="37"/>
        <v>0</v>
      </c>
      <c r="Y170" s="15">
        <f t="shared" si="30"/>
        <v>2.1396098448206455</v>
      </c>
      <c r="Z170" s="15">
        <f t="shared" si="38"/>
        <v>2.1396098448206455</v>
      </c>
      <c r="AA170" s="15">
        <f t="shared" si="31"/>
        <v>0</v>
      </c>
      <c r="AB170" s="15">
        <f>SUM($Z$3:Z170)</f>
        <v>100.20899024067334</v>
      </c>
      <c r="AC170" s="15">
        <f>SUM($AA$3:AA170)</f>
        <v>28.119874113775918</v>
      </c>
      <c r="AD170" s="15">
        <f>AC170*'KERS system '!$B$18</f>
        <v>21.638243130550567</v>
      </c>
      <c r="AE170" s="15">
        <f>AC170*'KERS system '!$B$19</f>
        <v>16.650628088958662</v>
      </c>
    </row>
    <row r="171" spans="6:31" x14ac:dyDescent="0.3">
      <c r="F171" s="9" t="s">
        <v>5</v>
      </c>
      <c r="G171" s="9">
        <v>168</v>
      </c>
      <c r="H171" s="9">
        <v>168</v>
      </c>
      <c r="J171" s="10">
        <v>35.200000000000003</v>
      </c>
      <c r="K171" s="10">
        <f t="shared" si="32"/>
        <v>9.7777777777777786</v>
      </c>
      <c r="L171" s="11">
        <v>0.55555555555555558</v>
      </c>
      <c r="N171" s="11">
        <f t="shared" si="26"/>
        <v>160</v>
      </c>
      <c r="O171" s="11">
        <f t="shared" si="27"/>
        <v>21.153840625217374</v>
      </c>
      <c r="P171" s="11">
        <f t="shared" si="28"/>
        <v>56.505600000000008</v>
      </c>
      <c r="Q171" s="11">
        <f t="shared" si="33"/>
        <v>237.6594406252174</v>
      </c>
      <c r="R171" s="11">
        <f t="shared" si="34"/>
        <v>237.6594406252174</v>
      </c>
      <c r="S171" s="11">
        <f t="shared" si="35"/>
        <v>0</v>
      </c>
      <c r="U171" s="11">
        <f t="shared" si="29"/>
        <v>2.3915059972243484</v>
      </c>
      <c r="V171" s="11">
        <f t="shared" si="36"/>
        <v>2.3915059972243484</v>
      </c>
      <c r="W171" s="11">
        <f t="shared" si="37"/>
        <v>0</v>
      </c>
      <c r="Y171" s="11">
        <f t="shared" si="30"/>
        <v>2.2134832942327112</v>
      </c>
      <c r="Z171" s="11">
        <f t="shared" si="38"/>
        <v>2.2134832942327112</v>
      </c>
      <c r="AA171" s="11">
        <f t="shared" si="31"/>
        <v>0</v>
      </c>
      <c r="AB171" s="11">
        <f>SUM($Z$3:Z171)</f>
        <v>102.42247353490606</v>
      </c>
      <c r="AC171" s="11">
        <f>SUM($AA$3:AA171)</f>
        <v>28.119874113775918</v>
      </c>
      <c r="AD171" s="11">
        <f>AC171*'KERS system '!$B$18</f>
        <v>21.638243130550567</v>
      </c>
      <c r="AE171" s="11">
        <f>AC171*'KERS system '!$B$19</f>
        <v>16.650628088958662</v>
      </c>
    </row>
    <row r="172" spans="6:31" x14ac:dyDescent="0.3">
      <c r="F172" s="13" t="s">
        <v>5</v>
      </c>
      <c r="G172" s="13">
        <v>169</v>
      </c>
      <c r="H172" s="13">
        <v>169</v>
      </c>
      <c r="J172" s="14">
        <v>37.200000000000003</v>
      </c>
      <c r="K172" s="14">
        <f t="shared" si="32"/>
        <v>10.333333333333334</v>
      </c>
      <c r="L172" s="15">
        <v>0.38888888888888851</v>
      </c>
      <c r="N172" s="15">
        <f t="shared" si="26"/>
        <v>111.99999999999989</v>
      </c>
      <c r="O172" s="15">
        <f t="shared" si="27"/>
        <v>23.625977216878237</v>
      </c>
      <c r="P172" s="15">
        <f t="shared" si="28"/>
        <v>56.505600000000008</v>
      </c>
      <c r="Q172" s="15">
        <f t="shared" si="33"/>
        <v>192.13157721687813</v>
      </c>
      <c r="R172" s="15">
        <f t="shared" si="34"/>
        <v>192.13157721687813</v>
      </c>
      <c r="S172" s="15">
        <f t="shared" si="35"/>
        <v>0</v>
      </c>
      <c r="U172" s="15">
        <f t="shared" si="29"/>
        <v>2.0354605912410744</v>
      </c>
      <c r="V172" s="15">
        <f t="shared" si="36"/>
        <v>2.0354605912410744</v>
      </c>
      <c r="W172" s="15">
        <f t="shared" si="37"/>
        <v>0</v>
      </c>
      <c r="Y172" s="15">
        <f t="shared" si="30"/>
        <v>1.4901177684428342</v>
      </c>
      <c r="Z172" s="15">
        <f t="shared" si="38"/>
        <v>1.4901177684428342</v>
      </c>
      <c r="AA172" s="15">
        <f t="shared" si="31"/>
        <v>0</v>
      </c>
      <c r="AB172" s="15">
        <f>SUM($Z$3:Z172)</f>
        <v>103.91259130334889</v>
      </c>
      <c r="AC172" s="15">
        <f>SUM($AA$3:AA172)</f>
        <v>28.119874113775918</v>
      </c>
      <c r="AD172" s="15">
        <f>AC172*'KERS system '!$B$18</f>
        <v>21.638243130550567</v>
      </c>
      <c r="AE172" s="15">
        <f>AC172*'KERS system '!$B$19</f>
        <v>16.650628088958662</v>
      </c>
    </row>
    <row r="173" spans="6:31" x14ac:dyDescent="0.3">
      <c r="F173" s="9" t="s">
        <v>5</v>
      </c>
      <c r="G173" s="9">
        <v>170</v>
      </c>
      <c r="H173" s="9">
        <v>170</v>
      </c>
      <c r="J173" s="10">
        <v>38</v>
      </c>
      <c r="K173" s="10">
        <f t="shared" si="32"/>
        <v>10.555555555555555</v>
      </c>
      <c r="L173" s="11">
        <v>2.7777777777777186E-2</v>
      </c>
      <c r="N173" s="11">
        <f t="shared" si="26"/>
        <v>7.9999999999998295</v>
      </c>
      <c r="O173" s="11">
        <f t="shared" si="27"/>
        <v>24.653074850540644</v>
      </c>
      <c r="P173" s="11">
        <f t="shared" si="28"/>
        <v>56.505600000000008</v>
      </c>
      <c r="Q173" s="11">
        <f t="shared" si="33"/>
        <v>89.158674850540478</v>
      </c>
      <c r="R173" s="11">
        <f t="shared" si="34"/>
        <v>89.158674850540478</v>
      </c>
      <c r="S173" s="11">
        <f t="shared" si="35"/>
        <v>0</v>
      </c>
      <c r="U173" s="11">
        <f t="shared" si="29"/>
        <v>0.94477494564459386</v>
      </c>
      <c r="V173" s="11">
        <f t="shared" si="36"/>
        <v>0.94477494564459386</v>
      </c>
      <c r="W173" s="11">
        <f t="shared" si="37"/>
        <v>0</v>
      </c>
      <c r="Y173" s="11">
        <f t="shared" si="30"/>
        <v>0.26130947174033353</v>
      </c>
      <c r="Z173" s="11">
        <f t="shared" si="38"/>
        <v>0.26130947174033353</v>
      </c>
      <c r="AA173" s="11">
        <f t="shared" si="31"/>
        <v>0</v>
      </c>
      <c r="AB173" s="11">
        <f>SUM($Z$3:Z173)</f>
        <v>104.17390077508922</v>
      </c>
      <c r="AC173" s="11">
        <f>SUM($AA$3:AA173)</f>
        <v>28.119874113775918</v>
      </c>
      <c r="AD173" s="11">
        <f>AC173*'KERS system '!$B$18</f>
        <v>21.638243130550567</v>
      </c>
      <c r="AE173" s="11">
        <f>AC173*'KERS system '!$B$19</f>
        <v>16.650628088958662</v>
      </c>
    </row>
    <row r="174" spans="6:31" x14ac:dyDescent="0.3">
      <c r="F174" s="13" t="s">
        <v>5</v>
      </c>
      <c r="G174" s="13">
        <v>171</v>
      </c>
      <c r="H174" s="13">
        <v>171</v>
      </c>
      <c r="J174" s="14">
        <v>37.4</v>
      </c>
      <c r="K174" s="14">
        <f t="shared" si="32"/>
        <v>10.388888888888889</v>
      </c>
      <c r="L174" s="15">
        <v>-0.40277777777777757</v>
      </c>
      <c r="N174" s="15">
        <f t="shared" si="26"/>
        <v>-115.99999999999994</v>
      </c>
      <c r="O174" s="15">
        <f t="shared" si="27"/>
        <v>23.880702893311803</v>
      </c>
      <c r="P174" s="15">
        <f t="shared" si="28"/>
        <v>56.505600000000008</v>
      </c>
      <c r="Q174" s="15">
        <f t="shared" si="33"/>
        <v>-35.613697106688129</v>
      </c>
      <c r="R174" s="15">
        <f t="shared" si="34"/>
        <v>0</v>
      </c>
      <c r="S174" s="15">
        <f t="shared" si="35"/>
        <v>35.613697106688129</v>
      </c>
      <c r="U174" s="15">
        <f t="shared" si="29"/>
        <v>-0.42215600216392679</v>
      </c>
      <c r="V174" s="15">
        <f t="shared" si="36"/>
        <v>0</v>
      </c>
      <c r="W174" s="15">
        <f t="shared" si="37"/>
        <v>0.42215600216392679</v>
      </c>
      <c r="Y174" s="15">
        <f t="shared" si="30"/>
        <v>-1.135099253083524</v>
      </c>
      <c r="Z174" s="15">
        <f t="shared" si="38"/>
        <v>0</v>
      </c>
      <c r="AA174" s="15">
        <f t="shared" si="31"/>
        <v>1.135099253083524</v>
      </c>
      <c r="AB174" s="15">
        <f>SUM($Z$3:Z174)</f>
        <v>104.17390077508922</v>
      </c>
      <c r="AC174" s="15">
        <f>SUM($AA$3:AA174)</f>
        <v>29.254973366859442</v>
      </c>
      <c r="AD174" s="15">
        <f>AC174*'KERS system '!$B$18</f>
        <v>22.511702005798341</v>
      </c>
      <c r="AE174" s="15">
        <f>AC174*'KERS system '!$B$19</f>
        <v>17.322754693461821</v>
      </c>
    </row>
    <row r="175" spans="6:31" x14ac:dyDescent="0.3">
      <c r="F175" s="9" t="s">
        <v>5</v>
      </c>
      <c r="G175" s="9">
        <v>172</v>
      </c>
      <c r="H175" s="9">
        <v>172</v>
      </c>
      <c r="J175" s="10">
        <v>35.1</v>
      </c>
      <c r="K175" s="10">
        <f t="shared" si="32"/>
        <v>9.75</v>
      </c>
      <c r="L175" s="11">
        <v>-0.88888888888888862</v>
      </c>
      <c r="N175" s="11">
        <f t="shared" si="26"/>
        <v>-255.99999999999991</v>
      </c>
      <c r="O175" s="11">
        <f t="shared" si="27"/>
        <v>21.033819076602896</v>
      </c>
      <c r="P175" s="11">
        <f t="shared" si="28"/>
        <v>56.505600000000008</v>
      </c>
      <c r="Q175" s="11">
        <f t="shared" si="33"/>
        <v>-178.460580923397</v>
      </c>
      <c r="R175" s="11">
        <f t="shared" si="34"/>
        <v>0</v>
      </c>
      <c r="S175" s="11">
        <f t="shared" si="35"/>
        <v>178.460580923397</v>
      </c>
      <c r="U175" s="11">
        <f t="shared" si="29"/>
        <v>-1.8480425040031212</v>
      </c>
      <c r="V175" s="11">
        <f t="shared" si="36"/>
        <v>0</v>
      </c>
      <c r="W175" s="11">
        <f t="shared" si="37"/>
        <v>1.8480425040031212</v>
      </c>
      <c r="Y175" s="11">
        <f t="shared" si="30"/>
        <v>-2.0475140870977002</v>
      </c>
      <c r="Z175" s="11">
        <f t="shared" si="38"/>
        <v>0</v>
      </c>
      <c r="AA175" s="11">
        <f t="shared" si="31"/>
        <v>2.0475140870977002</v>
      </c>
      <c r="AB175" s="11">
        <f>SUM($Z$3:Z175)</f>
        <v>104.17390077508922</v>
      </c>
      <c r="AC175" s="11">
        <f>SUM($AA$3:AA175)</f>
        <v>31.302487453957141</v>
      </c>
      <c r="AD175" s="11">
        <f>AC175*'KERS system '!$B$18</f>
        <v>24.087264095820018</v>
      </c>
      <c r="AE175" s="11">
        <f>AC175*'KERS system '!$B$19</f>
        <v>18.535149721733504</v>
      </c>
    </row>
    <row r="176" spans="6:31" x14ac:dyDescent="0.3">
      <c r="F176" s="13" t="s">
        <v>5</v>
      </c>
      <c r="G176" s="13">
        <v>173</v>
      </c>
      <c r="H176" s="13">
        <v>173</v>
      </c>
      <c r="J176" s="14">
        <v>31</v>
      </c>
      <c r="K176" s="14">
        <f t="shared" si="32"/>
        <v>8.6111111111111107</v>
      </c>
      <c r="L176" s="15">
        <v>-1.1111111111111112</v>
      </c>
      <c r="N176" s="15">
        <f t="shared" si="26"/>
        <v>-320</v>
      </c>
      <c r="O176" s="15">
        <f t="shared" si="27"/>
        <v>16.406928622832105</v>
      </c>
      <c r="P176" s="15">
        <f t="shared" si="28"/>
        <v>56.505600000000008</v>
      </c>
      <c r="Q176" s="15">
        <f t="shared" si="33"/>
        <v>-247.0874713771679</v>
      </c>
      <c r="R176" s="15">
        <f t="shared" si="34"/>
        <v>0</v>
      </c>
      <c r="S176" s="15">
        <f t="shared" si="35"/>
        <v>247.0874713771679</v>
      </c>
      <c r="U176" s="15">
        <f t="shared" si="29"/>
        <v>-2.2469856701922795</v>
      </c>
      <c r="V176" s="15">
        <f t="shared" si="36"/>
        <v>0</v>
      </c>
      <c r="W176" s="15">
        <f t="shared" si="37"/>
        <v>2.2469856701922795</v>
      </c>
      <c r="Y176" s="15">
        <f t="shared" si="30"/>
        <v>-1.7589355529565669</v>
      </c>
      <c r="Z176" s="15">
        <f t="shared" si="38"/>
        <v>0</v>
      </c>
      <c r="AA176" s="15">
        <f t="shared" si="31"/>
        <v>1.7589355529565669</v>
      </c>
      <c r="AB176" s="15">
        <f>SUM($Z$3:Z176)</f>
        <v>104.17390077508922</v>
      </c>
      <c r="AC176" s="15">
        <f>SUM($AA$3:AA176)</f>
        <v>33.061423006913707</v>
      </c>
      <c r="AD176" s="15">
        <f>AC176*'KERS system '!$B$18</f>
        <v>25.440765003820097</v>
      </c>
      <c r="AE176" s="15">
        <f>AC176*'KERS system '!$B$19</f>
        <v>19.576668670439563</v>
      </c>
    </row>
    <row r="177" spans="6:31" x14ac:dyDescent="0.3">
      <c r="F177" s="9" t="s">
        <v>5</v>
      </c>
      <c r="G177" s="9">
        <v>174</v>
      </c>
      <c r="H177" s="9">
        <v>174</v>
      </c>
      <c r="J177" s="10">
        <v>27.1</v>
      </c>
      <c r="K177" s="10">
        <f t="shared" si="32"/>
        <v>7.5277777777777777</v>
      </c>
      <c r="L177" s="11">
        <v>-0.79166666666666652</v>
      </c>
      <c r="N177" s="11">
        <f t="shared" si="26"/>
        <v>-227.99999999999994</v>
      </c>
      <c r="O177" s="11">
        <f t="shared" si="27"/>
        <v>12.538410457746231</v>
      </c>
      <c r="P177" s="11">
        <f t="shared" si="28"/>
        <v>56.505600000000008</v>
      </c>
      <c r="Q177" s="11">
        <f t="shared" si="33"/>
        <v>-158.95598954225369</v>
      </c>
      <c r="R177" s="11">
        <f t="shared" si="34"/>
        <v>0</v>
      </c>
      <c r="S177" s="11">
        <f t="shared" si="35"/>
        <v>158.95598954225369</v>
      </c>
      <c r="U177" s="11">
        <f t="shared" si="29"/>
        <v>-1.2708854357208543</v>
      </c>
      <c r="V177" s="11">
        <f t="shared" si="36"/>
        <v>0</v>
      </c>
      <c r="W177" s="11">
        <f t="shared" si="37"/>
        <v>1.2708854357208543</v>
      </c>
      <c r="Y177" s="11">
        <f t="shared" si="30"/>
        <v>-0.69176857478646325</v>
      </c>
      <c r="Z177" s="11">
        <f t="shared" si="38"/>
        <v>0</v>
      </c>
      <c r="AA177" s="11">
        <f t="shared" si="31"/>
        <v>0.69176857478646325</v>
      </c>
      <c r="AB177" s="11">
        <f>SUM($Z$3:Z177)</f>
        <v>104.17390077508922</v>
      </c>
      <c r="AC177" s="11">
        <f>SUM($AA$3:AA177)</f>
        <v>33.753191581700172</v>
      </c>
      <c r="AD177" s="11">
        <f>AC177*'KERS system '!$B$18</f>
        <v>25.973080922118282</v>
      </c>
      <c r="AE177" s="11">
        <f>AC177*'KERS system '!$B$19</f>
        <v>19.986285769570017</v>
      </c>
    </row>
    <row r="178" spans="6:31" x14ac:dyDescent="0.3">
      <c r="F178" s="13" t="s">
        <v>5</v>
      </c>
      <c r="G178" s="13">
        <v>175</v>
      </c>
      <c r="H178" s="13">
        <v>175</v>
      </c>
      <c r="J178" s="14">
        <v>25.3</v>
      </c>
      <c r="K178" s="14">
        <f t="shared" si="32"/>
        <v>7.0277777777777777</v>
      </c>
      <c r="L178" s="15">
        <v>-0.27777777777777779</v>
      </c>
      <c r="N178" s="15">
        <f t="shared" si="26"/>
        <v>-80</v>
      </c>
      <c r="O178" s="15">
        <f t="shared" si="27"/>
        <v>10.92810711986327</v>
      </c>
      <c r="P178" s="15">
        <f t="shared" si="28"/>
        <v>56.505600000000008</v>
      </c>
      <c r="Q178" s="15">
        <f t="shared" si="33"/>
        <v>-12.566292880136722</v>
      </c>
      <c r="R178" s="15">
        <f t="shared" si="34"/>
        <v>0</v>
      </c>
      <c r="S178" s="15">
        <f t="shared" si="35"/>
        <v>12.566292880136722</v>
      </c>
      <c r="U178" s="15">
        <f t="shared" si="29"/>
        <v>-0.11265171385207211</v>
      </c>
      <c r="V178" s="15">
        <f t="shared" si="36"/>
        <v>0</v>
      </c>
      <c r="W178" s="15">
        <f t="shared" si="37"/>
        <v>0.11265171385207211</v>
      </c>
      <c r="Y178" s="15">
        <f t="shared" si="30"/>
        <v>0.26544419837919098</v>
      </c>
      <c r="Z178" s="15">
        <f t="shared" si="38"/>
        <v>0.26544419837919098</v>
      </c>
      <c r="AA178" s="15">
        <f t="shared" si="31"/>
        <v>0</v>
      </c>
      <c r="AB178" s="15">
        <f>SUM($Z$3:Z178)</f>
        <v>104.43934497346841</v>
      </c>
      <c r="AC178" s="15">
        <f>SUM($AA$3:AA178)</f>
        <v>33.753191581700172</v>
      </c>
      <c r="AD178" s="15">
        <f>AC178*'KERS system '!$B$18</f>
        <v>25.973080922118282</v>
      </c>
      <c r="AE178" s="15">
        <f>AC178*'KERS system '!$B$19</f>
        <v>19.986285769570017</v>
      </c>
    </row>
    <row r="179" spans="6:31" x14ac:dyDescent="0.3">
      <c r="F179" s="9" t="s">
        <v>5</v>
      </c>
      <c r="G179" s="9">
        <v>176</v>
      </c>
      <c r="H179" s="9">
        <v>176</v>
      </c>
      <c r="J179" s="10">
        <v>25.1</v>
      </c>
      <c r="K179" s="10">
        <f t="shared" si="32"/>
        <v>6.9722222222222223</v>
      </c>
      <c r="L179" s="11">
        <v>8.3333333333333037E-2</v>
      </c>
      <c r="N179" s="11">
        <f t="shared" si="26"/>
        <v>23.999999999999915</v>
      </c>
      <c r="O179" s="11">
        <f t="shared" si="27"/>
        <v>10.756013633371962</v>
      </c>
      <c r="P179" s="11">
        <f t="shared" si="28"/>
        <v>56.505600000000008</v>
      </c>
      <c r="Q179" s="11">
        <f t="shared" si="33"/>
        <v>91.261613633371894</v>
      </c>
      <c r="R179" s="11">
        <f t="shared" si="34"/>
        <v>91.261613633371894</v>
      </c>
      <c r="S179" s="11">
        <f t="shared" si="35"/>
        <v>0</v>
      </c>
      <c r="U179" s="11">
        <f t="shared" si="29"/>
        <v>0.64354011061045402</v>
      </c>
      <c r="V179" s="11">
        <f t="shared" si="36"/>
        <v>0.64354011061045402</v>
      </c>
      <c r="W179" s="11">
        <f t="shared" si="37"/>
        <v>0</v>
      </c>
      <c r="Y179" s="11">
        <f t="shared" si="30"/>
        <v>0.97154890460219545</v>
      </c>
      <c r="Z179" s="11">
        <f t="shared" si="38"/>
        <v>0.97154890460219545</v>
      </c>
      <c r="AA179" s="11">
        <f t="shared" si="31"/>
        <v>0</v>
      </c>
      <c r="AB179" s="11">
        <f>SUM($Z$3:Z179)</f>
        <v>105.41089387807061</v>
      </c>
      <c r="AC179" s="11">
        <f>SUM($AA$3:AA179)</f>
        <v>33.753191581700172</v>
      </c>
      <c r="AD179" s="11">
        <f>AC179*'KERS system '!$B$18</f>
        <v>25.973080922118282</v>
      </c>
      <c r="AE179" s="11">
        <f>AC179*'KERS system '!$B$19</f>
        <v>19.986285769570017</v>
      </c>
    </row>
    <row r="180" spans="6:31" x14ac:dyDescent="0.3">
      <c r="F180" s="13" t="s">
        <v>5</v>
      </c>
      <c r="G180" s="13">
        <v>177</v>
      </c>
      <c r="H180" s="13">
        <v>177</v>
      </c>
      <c r="J180" s="14">
        <v>25.9</v>
      </c>
      <c r="K180" s="14">
        <f t="shared" si="32"/>
        <v>7.1944444444444446</v>
      </c>
      <c r="L180" s="15">
        <v>0.37499999999999989</v>
      </c>
      <c r="N180" s="15">
        <f t="shared" si="26"/>
        <v>107.99999999999997</v>
      </c>
      <c r="O180" s="15">
        <f t="shared" si="27"/>
        <v>11.452582507265355</v>
      </c>
      <c r="P180" s="15">
        <f t="shared" si="28"/>
        <v>56.505600000000008</v>
      </c>
      <c r="Q180" s="15">
        <f t="shared" si="33"/>
        <v>175.95818250726535</v>
      </c>
      <c r="R180" s="15">
        <f t="shared" si="34"/>
        <v>175.95818250726535</v>
      </c>
      <c r="S180" s="15">
        <f t="shared" si="35"/>
        <v>0</v>
      </c>
      <c r="U180" s="15">
        <f t="shared" si="29"/>
        <v>1.2995576985939368</v>
      </c>
      <c r="V180" s="15">
        <f t="shared" si="36"/>
        <v>1.2995576985939368</v>
      </c>
      <c r="W180" s="15">
        <f t="shared" si="37"/>
        <v>0</v>
      </c>
      <c r="Y180" s="15">
        <f t="shared" si="30"/>
        <v>1.4506288816754189</v>
      </c>
      <c r="Z180" s="15">
        <f t="shared" si="38"/>
        <v>1.4506288816754189</v>
      </c>
      <c r="AA180" s="15">
        <f t="shared" si="31"/>
        <v>0</v>
      </c>
      <c r="AB180" s="15">
        <f>SUM($Z$3:Z180)</f>
        <v>106.86152275974602</v>
      </c>
      <c r="AC180" s="15">
        <f>SUM($AA$3:AA180)</f>
        <v>33.753191581700172</v>
      </c>
      <c r="AD180" s="15">
        <f>AC180*'KERS system '!$B$18</f>
        <v>25.973080922118282</v>
      </c>
      <c r="AE180" s="15">
        <f>AC180*'KERS system '!$B$19</f>
        <v>19.986285769570017</v>
      </c>
    </row>
    <row r="181" spans="6:31" x14ac:dyDescent="0.3">
      <c r="F181" s="9" t="s">
        <v>5</v>
      </c>
      <c r="G181" s="9">
        <v>178</v>
      </c>
      <c r="H181" s="9">
        <v>178</v>
      </c>
      <c r="J181" s="10">
        <v>27.8</v>
      </c>
      <c r="K181" s="10">
        <f t="shared" si="32"/>
        <v>7.7222222222222223</v>
      </c>
      <c r="L181" s="11">
        <v>0.45833333333333343</v>
      </c>
      <c r="N181" s="11">
        <f t="shared" si="26"/>
        <v>132.00000000000003</v>
      </c>
      <c r="O181" s="11">
        <f t="shared" si="27"/>
        <v>13.194516874994346</v>
      </c>
      <c r="P181" s="11">
        <f t="shared" si="28"/>
        <v>56.505600000000008</v>
      </c>
      <c r="Q181" s="11">
        <f t="shared" si="33"/>
        <v>201.70011687499439</v>
      </c>
      <c r="R181" s="11">
        <f t="shared" si="34"/>
        <v>201.70011687499439</v>
      </c>
      <c r="S181" s="11">
        <f t="shared" si="35"/>
        <v>0</v>
      </c>
      <c r="U181" s="11">
        <f t="shared" si="29"/>
        <v>1.6017000647569011</v>
      </c>
      <c r="V181" s="11">
        <f t="shared" si="36"/>
        <v>1.6017000647569011</v>
      </c>
      <c r="W181" s="11">
        <f t="shared" si="37"/>
        <v>0</v>
      </c>
      <c r="Y181" s="11">
        <f t="shared" si="30"/>
        <v>1.3936887249308223</v>
      </c>
      <c r="Z181" s="11">
        <f t="shared" si="38"/>
        <v>1.3936887249308223</v>
      </c>
      <c r="AA181" s="11">
        <f t="shared" si="31"/>
        <v>0</v>
      </c>
      <c r="AB181" s="11">
        <f>SUM($Z$3:Z181)</f>
        <v>108.25521148467685</v>
      </c>
      <c r="AC181" s="11">
        <f>SUM($AA$3:AA181)</f>
        <v>33.753191581700172</v>
      </c>
      <c r="AD181" s="11">
        <f>AC181*'KERS system '!$B$18</f>
        <v>25.973080922118282</v>
      </c>
      <c r="AE181" s="11">
        <f>AC181*'KERS system '!$B$19</f>
        <v>19.986285769570017</v>
      </c>
    </row>
    <row r="182" spans="6:31" x14ac:dyDescent="0.3">
      <c r="F182" s="13" t="s">
        <v>5</v>
      </c>
      <c r="G182" s="13">
        <v>179</v>
      </c>
      <c r="H182" s="13">
        <v>179</v>
      </c>
      <c r="J182" s="14">
        <v>29.2</v>
      </c>
      <c r="K182" s="14">
        <f t="shared" si="32"/>
        <v>8.1111111111111107</v>
      </c>
      <c r="L182" s="15">
        <v>0.25000000000000011</v>
      </c>
      <c r="N182" s="15">
        <f t="shared" si="26"/>
        <v>72.000000000000028</v>
      </c>
      <c r="O182" s="15">
        <f t="shared" si="27"/>
        <v>14.556923643050537</v>
      </c>
      <c r="P182" s="15">
        <f t="shared" si="28"/>
        <v>56.505600000000008</v>
      </c>
      <c r="Q182" s="15">
        <f t="shared" si="33"/>
        <v>143.06252364305058</v>
      </c>
      <c r="R182" s="15">
        <f t="shared" si="34"/>
        <v>143.06252364305058</v>
      </c>
      <c r="S182" s="15">
        <f t="shared" si="35"/>
        <v>0</v>
      </c>
      <c r="U182" s="15">
        <f t="shared" si="29"/>
        <v>1.1856773851047435</v>
      </c>
      <c r="V182" s="15">
        <f t="shared" si="36"/>
        <v>1.1856773851047435</v>
      </c>
      <c r="W182" s="15">
        <f t="shared" si="37"/>
        <v>0</v>
      </c>
      <c r="Y182" s="15">
        <f t="shared" si="30"/>
        <v>0.93810441912199627</v>
      </c>
      <c r="Z182" s="15">
        <f t="shared" si="38"/>
        <v>0.93810441912199627</v>
      </c>
      <c r="AA182" s="15">
        <f t="shared" si="31"/>
        <v>0</v>
      </c>
      <c r="AB182" s="15">
        <f>SUM($Z$3:Z182)</f>
        <v>109.19331590379885</v>
      </c>
      <c r="AC182" s="15">
        <f>SUM($AA$3:AA182)</f>
        <v>33.753191581700172</v>
      </c>
      <c r="AD182" s="15">
        <f>AC182*'KERS system '!$B$18</f>
        <v>25.973080922118282</v>
      </c>
      <c r="AE182" s="15">
        <f>AC182*'KERS system '!$B$19</f>
        <v>19.986285769570017</v>
      </c>
    </row>
    <row r="183" spans="6:31" x14ac:dyDescent="0.3">
      <c r="F183" s="9" t="s">
        <v>5</v>
      </c>
      <c r="G183" s="9">
        <v>180</v>
      </c>
      <c r="H183" s="9">
        <v>180</v>
      </c>
      <c r="J183" s="10">
        <v>29.6</v>
      </c>
      <c r="K183" s="10">
        <f t="shared" si="32"/>
        <v>8.2222222222222214</v>
      </c>
      <c r="L183" s="11">
        <v>4.1666666666666761E-2</v>
      </c>
      <c r="N183" s="11">
        <f t="shared" si="26"/>
        <v>12.000000000000027</v>
      </c>
      <c r="O183" s="11">
        <f t="shared" si="27"/>
        <v>14.958475111530255</v>
      </c>
      <c r="P183" s="11">
        <f t="shared" si="28"/>
        <v>56.505600000000008</v>
      </c>
      <c r="Q183" s="11">
        <f t="shared" si="33"/>
        <v>83.464075111530292</v>
      </c>
      <c r="R183" s="11">
        <f t="shared" si="34"/>
        <v>83.464075111530292</v>
      </c>
      <c r="S183" s="11">
        <f t="shared" si="35"/>
        <v>0</v>
      </c>
      <c r="U183" s="11">
        <f t="shared" si="29"/>
        <v>0.69053145313924902</v>
      </c>
      <c r="V183" s="11">
        <f t="shared" si="36"/>
        <v>0.69053145313924902</v>
      </c>
      <c r="W183" s="11">
        <f t="shared" si="37"/>
        <v>0</v>
      </c>
      <c r="Y183" s="11">
        <f t="shared" si="30"/>
        <v>0.56926305772403207</v>
      </c>
      <c r="Z183" s="11">
        <f t="shared" si="38"/>
        <v>0.56926305772403207</v>
      </c>
      <c r="AA183" s="11">
        <f t="shared" si="31"/>
        <v>0</v>
      </c>
      <c r="AB183" s="11">
        <f>SUM($Z$3:Z183)</f>
        <v>109.76257896152288</v>
      </c>
      <c r="AC183" s="11">
        <f>SUM($AA$3:AA183)</f>
        <v>33.753191581700172</v>
      </c>
      <c r="AD183" s="11">
        <f>AC183*'KERS system '!$B$18</f>
        <v>25.973080922118282</v>
      </c>
      <c r="AE183" s="11">
        <f>AC183*'KERS system '!$B$19</f>
        <v>19.986285769570017</v>
      </c>
    </row>
    <row r="184" spans="6:31" x14ac:dyDescent="0.3">
      <c r="F184" s="13" t="s">
        <v>5</v>
      </c>
      <c r="G184" s="13">
        <v>181</v>
      </c>
      <c r="H184" s="13">
        <v>181</v>
      </c>
      <c r="J184" s="14">
        <v>29.5</v>
      </c>
      <c r="K184" s="14">
        <f t="shared" si="32"/>
        <v>8.1944444444444446</v>
      </c>
      <c r="L184" s="15">
        <v>-5.5555555555555851E-2</v>
      </c>
      <c r="N184" s="15">
        <f t="shared" si="26"/>
        <v>-16.000000000000085</v>
      </c>
      <c r="O184" s="15">
        <f t="shared" si="27"/>
        <v>14.857575061414819</v>
      </c>
      <c r="P184" s="15">
        <f t="shared" si="28"/>
        <v>56.505600000000008</v>
      </c>
      <c r="Q184" s="15">
        <f t="shared" si="33"/>
        <v>55.363175061414744</v>
      </c>
      <c r="R184" s="15">
        <f t="shared" si="34"/>
        <v>55.363175061414744</v>
      </c>
      <c r="S184" s="15">
        <f t="shared" si="35"/>
        <v>0</v>
      </c>
      <c r="U184" s="15">
        <f t="shared" si="29"/>
        <v>0.44799466230881518</v>
      </c>
      <c r="V184" s="15">
        <f t="shared" si="36"/>
        <v>0.44799466230881518</v>
      </c>
      <c r="W184" s="15">
        <f t="shared" si="37"/>
        <v>0</v>
      </c>
      <c r="Y184" s="15">
        <f t="shared" si="30"/>
        <v>0.30910155704011266</v>
      </c>
      <c r="Z184" s="15">
        <f t="shared" si="38"/>
        <v>0.30910155704011266</v>
      </c>
      <c r="AA184" s="15">
        <f t="shared" si="31"/>
        <v>0</v>
      </c>
      <c r="AB184" s="15">
        <f>SUM($Z$3:Z184)</f>
        <v>110.07168051856299</v>
      </c>
      <c r="AC184" s="15">
        <f>SUM($AA$3:AA184)</f>
        <v>33.753191581700172</v>
      </c>
      <c r="AD184" s="15">
        <f>AC184*'KERS system '!$B$18</f>
        <v>25.973080922118282</v>
      </c>
      <c r="AE184" s="15">
        <f>AC184*'KERS system '!$B$19</f>
        <v>19.986285769570017</v>
      </c>
    </row>
    <row r="185" spans="6:31" x14ac:dyDescent="0.3">
      <c r="F185" s="9" t="s">
        <v>5</v>
      </c>
      <c r="G185" s="9">
        <v>182</v>
      </c>
      <c r="H185" s="9">
        <v>182</v>
      </c>
      <c r="J185" s="10">
        <v>29.2</v>
      </c>
      <c r="K185" s="10">
        <f t="shared" si="32"/>
        <v>8.1111111111111107</v>
      </c>
      <c r="L185" s="11">
        <v>-0.16666666666666657</v>
      </c>
      <c r="N185" s="11">
        <f t="shared" si="26"/>
        <v>-47.999999999999972</v>
      </c>
      <c r="O185" s="11">
        <f t="shared" si="27"/>
        <v>14.556923643050537</v>
      </c>
      <c r="P185" s="11">
        <f t="shared" si="28"/>
        <v>56.505600000000008</v>
      </c>
      <c r="Q185" s="11">
        <f t="shared" si="33"/>
        <v>23.062523643050575</v>
      </c>
      <c r="R185" s="11">
        <f t="shared" si="34"/>
        <v>23.062523643050575</v>
      </c>
      <c r="S185" s="11">
        <f t="shared" si="35"/>
        <v>0</v>
      </c>
      <c r="U185" s="11">
        <f t="shared" si="29"/>
        <v>0.17020845177141011</v>
      </c>
      <c r="V185" s="11">
        <f t="shared" si="36"/>
        <v>0.17020845177141011</v>
      </c>
      <c r="W185" s="11">
        <f t="shared" si="37"/>
        <v>0</v>
      </c>
      <c r="Y185" s="11">
        <f t="shared" si="30"/>
        <v>-0.14754123832054067</v>
      </c>
      <c r="Z185" s="11">
        <f t="shared" si="38"/>
        <v>0</v>
      </c>
      <c r="AA185" s="11">
        <f t="shared" si="31"/>
        <v>0.14754123832054067</v>
      </c>
      <c r="AB185" s="11">
        <f>SUM($Z$3:Z185)</f>
        <v>110.07168051856299</v>
      </c>
      <c r="AC185" s="11">
        <f>SUM($AA$3:AA185)</f>
        <v>33.900732820020714</v>
      </c>
      <c r="AD185" s="11">
        <f>AC185*'KERS system '!$B$18</f>
        <v>26.086613905005937</v>
      </c>
      <c r="AE185" s="11">
        <f>AC185*'KERS system '!$B$19</f>
        <v>20.07364939990207</v>
      </c>
    </row>
    <row r="186" spans="6:31" x14ac:dyDescent="0.3">
      <c r="F186" s="13" t="s">
        <v>5</v>
      </c>
      <c r="G186" s="13">
        <v>183</v>
      </c>
      <c r="H186" s="13">
        <v>183</v>
      </c>
      <c r="J186" s="14">
        <v>28.3</v>
      </c>
      <c r="K186" s="14">
        <f t="shared" si="32"/>
        <v>7.8611111111111107</v>
      </c>
      <c r="L186" s="15">
        <v>-0.43055555555555525</v>
      </c>
      <c r="N186" s="15">
        <f t="shared" si="26"/>
        <v>-123.99999999999991</v>
      </c>
      <c r="O186" s="15">
        <f t="shared" si="27"/>
        <v>13.673407975796051</v>
      </c>
      <c r="P186" s="15">
        <f t="shared" si="28"/>
        <v>56.505600000000008</v>
      </c>
      <c r="Q186" s="15">
        <f t="shared" si="33"/>
        <v>-53.820992024203854</v>
      </c>
      <c r="R186" s="15">
        <f t="shared" si="34"/>
        <v>0</v>
      </c>
      <c r="S186" s="15">
        <f t="shared" si="35"/>
        <v>53.820992024203854</v>
      </c>
      <c r="U186" s="15">
        <f t="shared" si="29"/>
        <v>-0.46529092841249148</v>
      </c>
      <c r="V186" s="15">
        <f t="shared" si="36"/>
        <v>0</v>
      </c>
      <c r="W186" s="15">
        <f t="shared" si="37"/>
        <v>0.46529092841249148</v>
      </c>
      <c r="Y186" s="15">
        <f t="shared" si="30"/>
        <v>-0.6966555443197181</v>
      </c>
      <c r="Z186" s="15">
        <f t="shared" si="38"/>
        <v>0</v>
      </c>
      <c r="AA186" s="15">
        <f t="shared" si="31"/>
        <v>0.6966555443197181</v>
      </c>
      <c r="AB186" s="15">
        <f>SUM($Z$3:Z186)</f>
        <v>110.07168051856299</v>
      </c>
      <c r="AC186" s="15">
        <f>SUM($AA$3:AA186)</f>
        <v>34.597388364340432</v>
      </c>
      <c r="AD186" s="15">
        <f>AC186*'KERS system '!$B$18</f>
        <v>26.62269034635996</v>
      </c>
      <c r="AE186" s="15">
        <f>AC186*'KERS system '!$B$19</f>
        <v>20.486160221523988</v>
      </c>
    </row>
    <row r="187" spans="6:31" x14ac:dyDescent="0.3">
      <c r="F187" s="9" t="s">
        <v>5</v>
      </c>
      <c r="G187" s="9">
        <v>184</v>
      </c>
      <c r="H187" s="9">
        <v>184</v>
      </c>
      <c r="J187" s="10">
        <v>26.1</v>
      </c>
      <c r="K187" s="10">
        <f t="shared" si="32"/>
        <v>7.25</v>
      </c>
      <c r="L187" s="11">
        <v>-0.65277777777777768</v>
      </c>
      <c r="N187" s="11">
        <f t="shared" si="26"/>
        <v>-187.99999999999997</v>
      </c>
      <c r="O187" s="11">
        <f t="shared" si="27"/>
        <v>11.630139279042101</v>
      </c>
      <c r="P187" s="11">
        <f t="shared" si="28"/>
        <v>56.505600000000008</v>
      </c>
      <c r="Q187" s="11">
        <f t="shared" si="33"/>
        <v>-119.86426072095784</v>
      </c>
      <c r="R187" s="11">
        <f t="shared" si="34"/>
        <v>0</v>
      </c>
      <c r="S187" s="11">
        <f t="shared" si="35"/>
        <v>119.86426072095784</v>
      </c>
      <c r="U187" s="11">
        <f t="shared" si="29"/>
        <v>-0.92802016022694478</v>
      </c>
      <c r="V187" s="11">
        <f t="shared" si="36"/>
        <v>0</v>
      </c>
      <c r="W187" s="11">
        <f t="shared" si="37"/>
        <v>0.92802016022694478</v>
      </c>
      <c r="Y187" s="11">
        <f t="shared" si="30"/>
        <v>-0.94524263598463798</v>
      </c>
      <c r="Z187" s="11">
        <f t="shared" si="38"/>
        <v>0</v>
      </c>
      <c r="AA187" s="11">
        <f t="shared" si="31"/>
        <v>0.94524263598463798</v>
      </c>
      <c r="AB187" s="11">
        <f>SUM($Z$3:Z187)</f>
        <v>110.07168051856299</v>
      </c>
      <c r="AC187" s="11">
        <f>SUM($AA$3:AA187)</f>
        <v>35.542631000325073</v>
      </c>
      <c r="AD187" s="11">
        <f>AC187*'KERS system '!$B$18</f>
        <v>27.350054554750141</v>
      </c>
      <c r="AE187" s="11">
        <f>AC187*'KERS system '!$B$19</f>
        <v>21.045866979880234</v>
      </c>
    </row>
    <row r="188" spans="6:31" x14ac:dyDescent="0.3">
      <c r="F188" s="13" t="s">
        <v>5</v>
      </c>
      <c r="G188" s="13">
        <v>185</v>
      </c>
      <c r="H188" s="13">
        <v>185</v>
      </c>
      <c r="J188" s="14">
        <v>23.6</v>
      </c>
      <c r="K188" s="14">
        <f t="shared" si="32"/>
        <v>6.5555555555555554</v>
      </c>
      <c r="L188" s="15">
        <v>-0.70833333333333348</v>
      </c>
      <c r="N188" s="15">
        <f t="shared" si="26"/>
        <v>-204.00000000000006</v>
      </c>
      <c r="O188" s="15">
        <f t="shared" si="27"/>
        <v>9.5088480393054837</v>
      </c>
      <c r="P188" s="15">
        <f t="shared" si="28"/>
        <v>56.505600000000008</v>
      </c>
      <c r="Q188" s="15">
        <f t="shared" si="33"/>
        <v>-137.98555196069455</v>
      </c>
      <c r="R188" s="15">
        <f t="shared" si="34"/>
        <v>0</v>
      </c>
      <c r="S188" s="15">
        <f t="shared" si="35"/>
        <v>137.98555196069455</v>
      </c>
      <c r="U188" s="15">
        <f t="shared" si="29"/>
        <v>-0.96246511174233129</v>
      </c>
      <c r="V188" s="15">
        <f t="shared" si="36"/>
        <v>0</v>
      </c>
      <c r="W188" s="15">
        <f t="shared" si="37"/>
        <v>0.96246511174233129</v>
      </c>
      <c r="Y188" s="15">
        <f t="shared" si="30"/>
        <v>-0.86653539327201456</v>
      </c>
      <c r="Z188" s="15">
        <f t="shared" si="38"/>
        <v>0</v>
      </c>
      <c r="AA188" s="15">
        <f t="shared" si="31"/>
        <v>0.86653539327201456</v>
      </c>
      <c r="AB188" s="15">
        <f>SUM($Z$3:Z188)</f>
        <v>110.07168051856299</v>
      </c>
      <c r="AC188" s="15">
        <f>SUM($AA$3:AA188)</f>
        <v>36.40916639359709</v>
      </c>
      <c r="AD188" s="15">
        <f>AC188*'KERS system '!$B$18</f>
        <v>28.016853539872958</v>
      </c>
      <c r="AE188" s="15">
        <f>AC188*'KERS system '!$B$19</f>
        <v>21.558968798932241</v>
      </c>
    </row>
    <row r="189" spans="6:31" x14ac:dyDescent="0.3">
      <c r="F189" s="9" t="s">
        <v>5</v>
      </c>
      <c r="G189" s="9">
        <v>186</v>
      </c>
      <c r="H189" s="9">
        <v>186</v>
      </c>
      <c r="J189" s="10">
        <v>21</v>
      </c>
      <c r="K189" s="10">
        <f t="shared" si="32"/>
        <v>5.833333333333333</v>
      </c>
      <c r="L189" s="11">
        <v>-0.65277777777777812</v>
      </c>
      <c r="N189" s="11">
        <f t="shared" si="26"/>
        <v>-188.00000000000011</v>
      </c>
      <c r="O189" s="11">
        <f t="shared" si="27"/>
        <v>7.5290900339947529</v>
      </c>
      <c r="P189" s="11">
        <f t="shared" si="28"/>
        <v>56.505600000000008</v>
      </c>
      <c r="Q189" s="11">
        <f t="shared" si="33"/>
        <v>-123.96530996600535</v>
      </c>
      <c r="R189" s="11">
        <f t="shared" si="34"/>
        <v>0</v>
      </c>
      <c r="S189" s="11">
        <f t="shared" si="35"/>
        <v>123.96530996600535</v>
      </c>
      <c r="U189" s="11">
        <f t="shared" si="29"/>
        <v>-0.77060567480169784</v>
      </c>
      <c r="V189" s="11">
        <f t="shared" si="36"/>
        <v>0</v>
      </c>
      <c r="W189" s="11">
        <f t="shared" si="37"/>
        <v>0.77060567480169784</v>
      </c>
      <c r="Y189" s="11">
        <f t="shared" si="30"/>
        <v>-0.64819416471606739</v>
      </c>
      <c r="Z189" s="11">
        <f t="shared" si="38"/>
        <v>0</v>
      </c>
      <c r="AA189" s="11">
        <f t="shared" si="31"/>
        <v>0.64819416471606739</v>
      </c>
      <c r="AB189" s="11">
        <f>SUM($Z$3:Z189)</f>
        <v>110.07168051856299</v>
      </c>
      <c r="AC189" s="11">
        <f>SUM($AA$3:AA189)</f>
        <v>37.057360558313157</v>
      </c>
      <c r="AD189" s="11">
        <f>AC189*'KERS system '!$B$18</f>
        <v>28.515638949621973</v>
      </c>
      <c r="AE189" s="11">
        <f>AC189*'KERS system '!$B$19</f>
        <v>21.942784171734107</v>
      </c>
    </row>
    <row r="190" spans="6:31" x14ac:dyDescent="0.3">
      <c r="F190" s="13" t="s">
        <v>5</v>
      </c>
      <c r="G190" s="13">
        <v>187</v>
      </c>
      <c r="H190" s="13">
        <v>187</v>
      </c>
      <c r="J190" s="14">
        <v>18.899999999999999</v>
      </c>
      <c r="K190" s="14">
        <f t="shared" si="32"/>
        <v>5.25</v>
      </c>
      <c r="L190" s="15">
        <v>-0.54166666666666641</v>
      </c>
      <c r="N190" s="15">
        <f t="shared" si="26"/>
        <v>-155.99999999999991</v>
      </c>
      <c r="O190" s="15">
        <f t="shared" si="27"/>
        <v>6.0985629275357516</v>
      </c>
      <c r="P190" s="15">
        <f t="shared" si="28"/>
        <v>56.505600000000008</v>
      </c>
      <c r="Q190" s="15">
        <f t="shared" si="33"/>
        <v>-93.395837072464161</v>
      </c>
      <c r="R190" s="15">
        <f t="shared" si="34"/>
        <v>0</v>
      </c>
      <c r="S190" s="15">
        <f t="shared" si="35"/>
        <v>93.395837072464161</v>
      </c>
      <c r="U190" s="15">
        <f t="shared" si="29"/>
        <v>-0.52578265463043705</v>
      </c>
      <c r="V190" s="15">
        <f t="shared" si="36"/>
        <v>0</v>
      </c>
      <c r="W190" s="15">
        <f t="shared" si="37"/>
        <v>0.52578265463043705</v>
      </c>
      <c r="Y190" s="15">
        <f t="shared" si="30"/>
        <v>-0.43399409912928655</v>
      </c>
      <c r="Z190" s="15">
        <f t="shared" si="38"/>
        <v>0</v>
      </c>
      <c r="AA190" s="15">
        <f t="shared" si="31"/>
        <v>0.43399409912928655</v>
      </c>
      <c r="AB190" s="15">
        <f>SUM($Z$3:Z190)</f>
        <v>110.07168051856299</v>
      </c>
      <c r="AC190" s="15">
        <f>SUM($AA$3:AA190)</f>
        <v>37.491354657442443</v>
      </c>
      <c r="AD190" s="15">
        <f>AC190*'KERS system '!$B$18</f>
        <v>28.849597408901957</v>
      </c>
      <c r="AE190" s="15">
        <f>AC190*'KERS system '!$B$19</f>
        <v>22.199765206150058</v>
      </c>
    </row>
    <row r="191" spans="6:31" x14ac:dyDescent="0.3">
      <c r="F191" s="9" t="s">
        <v>5</v>
      </c>
      <c r="G191" s="9">
        <v>188</v>
      </c>
      <c r="H191" s="9">
        <v>188</v>
      </c>
      <c r="J191" s="10">
        <v>17.100000000000001</v>
      </c>
      <c r="K191" s="10">
        <f t="shared" si="32"/>
        <v>4.75</v>
      </c>
      <c r="L191" s="11">
        <v>-0.44444444444444431</v>
      </c>
      <c r="N191" s="11">
        <f t="shared" si="26"/>
        <v>-127.99999999999996</v>
      </c>
      <c r="O191" s="11">
        <f t="shared" si="27"/>
        <v>4.9922476572344809</v>
      </c>
      <c r="P191" s="11">
        <f t="shared" si="28"/>
        <v>56.505600000000008</v>
      </c>
      <c r="Q191" s="11">
        <f t="shared" si="33"/>
        <v>-66.50215234276547</v>
      </c>
      <c r="R191" s="11">
        <f t="shared" si="34"/>
        <v>0</v>
      </c>
      <c r="S191" s="11">
        <f t="shared" si="35"/>
        <v>66.50215234276547</v>
      </c>
      <c r="U191" s="11">
        <f t="shared" si="29"/>
        <v>-0.3422055436281361</v>
      </c>
      <c r="V191" s="11">
        <f t="shared" si="36"/>
        <v>0</v>
      </c>
      <c r="W191" s="11">
        <f t="shared" si="37"/>
        <v>0.3422055436281361</v>
      </c>
      <c r="Y191" s="11">
        <f t="shared" si="30"/>
        <v>-0.27530780130924137</v>
      </c>
      <c r="Z191" s="11">
        <f t="shared" si="38"/>
        <v>0</v>
      </c>
      <c r="AA191" s="11">
        <f t="shared" si="31"/>
        <v>0.27530780130924137</v>
      </c>
      <c r="AB191" s="11">
        <f>SUM($Z$3:Z191)</f>
        <v>110.07168051856299</v>
      </c>
      <c r="AC191" s="11">
        <f>SUM($AA$3:AA191)</f>
        <v>37.766662458751682</v>
      </c>
      <c r="AD191" s="11">
        <f>AC191*'KERS system '!$B$18</f>
        <v>29.061446762009417</v>
      </c>
      <c r="AE191" s="11">
        <f>AC191*'KERS system '!$B$19</f>
        <v>22.362783283366248</v>
      </c>
    </row>
    <row r="192" spans="6:31" x14ac:dyDescent="0.3">
      <c r="F192" s="13" t="s">
        <v>5</v>
      </c>
      <c r="G192" s="13">
        <v>189</v>
      </c>
      <c r="H192" s="13">
        <v>189</v>
      </c>
      <c r="J192" s="14">
        <v>15.7</v>
      </c>
      <c r="K192" s="14">
        <f t="shared" si="32"/>
        <v>4.3611111111111107</v>
      </c>
      <c r="L192" s="15">
        <v>-0.36111111111111133</v>
      </c>
      <c r="N192" s="15">
        <f t="shared" si="26"/>
        <v>-104.00000000000006</v>
      </c>
      <c r="O192" s="15">
        <f t="shared" si="27"/>
        <v>4.2082662187740745</v>
      </c>
      <c r="P192" s="15">
        <f t="shared" si="28"/>
        <v>56.505600000000008</v>
      </c>
      <c r="Q192" s="15">
        <f t="shared" si="33"/>
        <v>-43.286133781225978</v>
      </c>
      <c r="R192" s="15">
        <f t="shared" si="34"/>
        <v>0</v>
      </c>
      <c r="S192" s="15">
        <f t="shared" si="35"/>
        <v>43.286133781225978</v>
      </c>
      <c r="U192" s="15">
        <f t="shared" si="29"/>
        <v>-0.20841005899034665</v>
      </c>
      <c r="V192" s="15">
        <f t="shared" si="36"/>
        <v>0</v>
      </c>
      <c r="W192" s="15">
        <f t="shared" si="37"/>
        <v>0.20841005899034665</v>
      </c>
      <c r="Y192" s="15">
        <f t="shared" si="30"/>
        <v>-0.15126568743644089</v>
      </c>
      <c r="Z192" s="15">
        <f t="shared" si="38"/>
        <v>0</v>
      </c>
      <c r="AA192" s="15">
        <f t="shared" si="31"/>
        <v>0.15126568743644089</v>
      </c>
      <c r="AB192" s="15">
        <f>SUM($Z$3:Z192)</f>
        <v>110.07168051856299</v>
      </c>
      <c r="AC192" s="15">
        <f>SUM($AA$3:AA192)</f>
        <v>37.917928146188125</v>
      </c>
      <c r="AD192" s="15">
        <f>AC192*'KERS system '!$B$18</f>
        <v>29.177845708491759</v>
      </c>
      <c r="AE192" s="15">
        <f>AC192*'KERS system '!$B$19</f>
        <v>22.452352272684408</v>
      </c>
    </row>
    <row r="193" spans="6:31" x14ac:dyDescent="0.3">
      <c r="F193" s="9" t="s">
        <v>5</v>
      </c>
      <c r="G193" s="9">
        <v>190</v>
      </c>
      <c r="H193" s="9">
        <v>190</v>
      </c>
      <c r="J193" s="10">
        <v>14.5</v>
      </c>
      <c r="K193" s="10">
        <f t="shared" si="32"/>
        <v>4.0277777777777777</v>
      </c>
      <c r="L193" s="11">
        <v>-0.27777777777777779</v>
      </c>
      <c r="N193" s="11">
        <f t="shared" si="26"/>
        <v>-80</v>
      </c>
      <c r="O193" s="11">
        <f t="shared" si="27"/>
        <v>3.5895491601981795</v>
      </c>
      <c r="P193" s="11">
        <f t="shared" si="28"/>
        <v>56.505600000000008</v>
      </c>
      <c r="Q193" s="11">
        <f t="shared" si="33"/>
        <v>-19.904850839801817</v>
      </c>
      <c r="R193" s="11">
        <f t="shared" si="34"/>
        <v>0</v>
      </c>
      <c r="S193" s="11">
        <f t="shared" si="35"/>
        <v>19.904850839801817</v>
      </c>
      <c r="U193" s="11">
        <f t="shared" si="29"/>
        <v>-9.4121315882535125E-2</v>
      </c>
      <c r="V193" s="11">
        <f t="shared" si="36"/>
        <v>0</v>
      </c>
      <c r="W193" s="11">
        <f t="shared" si="37"/>
        <v>9.4121315882535125E-2</v>
      </c>
      <c r="Y193" s="11">
        <f t="shared" si="30"/>
        <v>-6.0495358302132193E-2</v>
      </c>
      <c r="Z193" s="11">
        <f t="shared" si="38"/>
        <v>0</v>
      </c>
      <c r="AA193" s="11">
        <f t="shared" si="31"/>
        <v>6.0495358302132193E-2</v>
      </c>
      <c r="AB193" s="11">
        <f>SUM($Z$3:Z193)</f>
        <v>110.07168051856299</v>
      </c>
      <c r="AC193" s="11">
        <f>SUM($AA$3:AA193)</f>
        <v>37.978423504490259</v>
      </c>
      <c r="AD193" s="11">
        <f>AC193*'KERS system '!$B$18</f>
        <v>29.224396886705254</v>
      </c>
      <c r="AE193" s="11">
        <f>AC193*'KERS system '!$B$19</f>
        <v>22.488173404319692</v>
      </c>
    </row>
    <row r="194" spans="6:31" x14ac:dyDescent="0.3">
      <c r="F194" s="13" t="s">
        <v>5</v>
      </c>
      <c r="G194" s="13">
        <v>191</v>
      </c>
      <c r="H194" s="13">
        <v>191</v>
      </c>
      <c r="J194" s="14">
        <v>13.7</v>
      </c>
      <c r="K194" s="14">
        <f t="shared" si="32"/>
        <v>3.8055555555555554</v>
      </c>
      <c r="L194" s="15">
        <v>-0.22222222222222215</v>
      </c>
      <c r="N194" s="15">
        <f t="shared" si="26"/>
        <v>-63.999999999999979</v>
      </c>
      <c r="O194" s="15">
        <f t="shared" si="27"/>
        <v>3.2043875475747741</v>
      </c>
      <c r="P194" s="15">
        <f t="shared" si="28"/>
        <v>56.505600000000008</v>
      </c>
      <c r="Q194" s="15">
        <f t="shared" si="33"/>
        <v>-4.290012452425195</v>
      </c>
      <c r="R194" s="15">
        <f t="shared" si="34"/>
        <v>0</v>
      </c>
      <c r="S194" s="15">
        <f t="shared" si="35"/>
        <v>4.290012452425195</v>
      </c>
      <c r="U194" s="15">
        <f t="shared" si="29"/>
        <v>-2.6869400721729254E-2</v>
      </c>
      <c r="V194" s="15">
        <f t="shared" si="36"/>
        <v>0</v>
      </c>
      <c r="W194" s="15">
        <f t="shared" si="37"/>
        <v>2.6869400721729254E-2</v>
      </c>
      <c r="Y194" s="15">
        <f t="shared" si="30"/>
        <v>3.1718263171356086E-3</v>
      </c>
      <c r="Z194" s="15">
        <f t="shared" si="38"/>
        <v>3.1718263171356086E-3</v>
      </c>
      <c r="AA194" s="15">
        <f t="shared" si="31"/>
        <v>0</v>
      </c>
      <c r="AB194" s="15">
        <f>SUM($Z$3:Z194)</f>
        <v>110.07485234488011</v>
      </c>
      <c r="AC194" s="15">
        <f>SUM($AA$3:AA194)</f>
        <v>37.978423504490259</v>
      </c>
      <c r="AD194" s="15">
        <f>AC194*'KERS system '!$B$18</f>
        <v>29.224396886705254</v>
      </c>
      <c r="AE194" s="15">
        <f>AC194*'KERS system '!$B$19</f>
        <v>22.488173404319692</v>
      </c>
    </row>
    <row r="195" spans="6:31" x14ac:dyDescent="0.3">
      <c r="F195" s="9" t="s">
        <v>5</v>
      </c>
      <c r="G195" s="9">
        <v>192</v>
      </c>
      <c r="H195" s="9">
        <v>192</v>
      </c>
      <c r="J195" s="10">
        <v>12.9</v>
      </c>
      <c r="K195" s="10">
        <f t="shared" si="32"/>
        <v>3.5833333333333335</v>
      </c>
      <c r="L195" s="11">
        <v>-0.16666666666666657</v>
      </c>
      <c r="N195" s="11">
        <f t="shared" ref="N195:N258" si="39">$C$7*$L195</f>
        <v>-47.999999999999972</v>
      </c>
      <c r="O195" s="11">
        <f t="shared" ref="O195:O258" si="40">0.5*$C$3*$C$17*$C$14*K195^2</f>
        <v>2.841079076093123</v>
      </c>
      <c r="P195" s="11">
        <f t="shared" ref="P195:P258" si="41">$C$15</f>
        <v>56.505600000000008</v>
      </c>
      <c r="Q195" s="11">
        <f t="shared" si="33"/>
        <v>11.34667907609316</v>
      </c>
      <c r="R195" s="11">
        <f t="shared" si="34"/>
        <v>11.34667907609316</v>
      </c>
      <c r="S195" s="11">
        <f t="shared" si="35"/>
        <v>0</v>
      </c>
      <c r="U195" s="11">
        <f t="shared" ref="U195:U258" si="42">(K195/1000)*(($C$7*$C$4*$C$18)+(0.5*$C$3*$C$17*$C$14*K195^2)+($C$7*$C$19*L195))</f>
        <v>3.3213053356000471E-2</v>
      </c>
      <c r="V195" s="11">
        <f t="shared" si="36"/>
        <v>3.3213053356000471E-2</v>
      </c>
      <c r="W195" s="11">
        <f t="shared" si="37"/>
        <v>0</v>
      </c>
      <c r="Y195" s="11">
        <f t="shared" ref="Y195:Y258" si="43">((U195+U196)/2)*(G196-G195)</f>
        <v>6.8622324886820407E-2</v>
      </c>
      <c r="Z195" s="11">
        <f t="shared" si="38"/>
        <v>6.8622324886820407E-2</v>
      </c>
      <c r="AA195" s="11">
        <f t="shared" ref="AA195:AA258" si="44">IF(Y195 &lt;=0,Y195,)*-1</f>
        <v>0</v>
      </c>
      <c r="AB195" s="11">
        <f>SUM($Z$3:Z195)</f>
        <v>110.14347466976693</v>
      </c>
      <c r="AC195" s="11">
        <f>SUM($AA$3:AA195)</f>
        <v>37.978423504490259</v>
      </c>
      <c r="AD195" s="11">
        <f>AC195*'KERS system '!$B$18</f>
        <v>29.224396886705254</v>
      </c>
      <c r="AE195" s="11">
        <f>AC195*'KERS system '!$B$19</f>
        <v>22.488173404319692</v>
      </c>
    </row>
    <row r="196" spans="6:31" x14ac:dyDescent="0.3">
      <c r="F196" s="13" t="s">
        <v>5</v>
      </c>
      <c r="G196" s="13">
        <v>193</v>
      </c>
      <c r="H196" s="13">
        <v>193</v>
      </c>
      <c r="J196" s="14">
        <v>12.5</v>
      </c>
      <c r="K196" s="14">
        <f t="shared" ref="K196:K259" si="45">J196*1000/3600</f>
        <v>3.4722222222222223</v>
      </c>
      <c r="L196" s="15">
        <v>-9.7222222222222363E-2</v>
      </c>
      <c r="N196" s="15">
        <f t="shared" si="39"/>
        <v>-28.000000000000039</v>
      </c>
      <c r="O196" s="15">
        <f t="shared" si="40"/>
        <v>2.6676197682804546</v>
      </c>
      <c r="P196" s="15">
        <f t="shared" si="41"/>
        <v>56.505600000000008</v>
      </c>
      <c r="Q196" s="15">
        <f t="shared" ref="Q196:Q259" si="46">N196+O196+P196</f>
        <v>31.173219768280426</v>
      </c>
      <c r="R196" s="15">
        <f t="shared" ref="R196:R259" si="47">IF(Q196 &gt;0,Q196,)</f>
        <v>31.173219768280426</v>
      </c>
      <c r="S196" s="15">
        <f t="shared" ref="S196:S259" si="48">IF(Q196 &lt;=0,Q196,)*-1</f>
        <v>0</v>
      </c>
      <c r="U196" s="15">
        <f t="shared" si="42"/>
        <v>0.10403159641764034</v>
      </c>
      <c r="V196" s="15">
        <f t="shared" ref="V196:V259" si="49">IF(U196 &gt;0,U196,)</f>
        <v>0.10403159641764034</v>
      </c>
      <c r="W196" s="15">
        <f t="shared" ref="W196:W259" si="50">IF(U196 &lt;=0,U196,)*-1</f>
        <v>0</v>
      </c>
      <c r="Y196" s="15">
        <f t="shared" si="43"/>
        <v>0.11671123000525797</v>
      </c>
      <c r="Z196" s="15">
        <f t="shared" ref="Z196:Z259" si="51">IF(Y196 &gt;0,Y196,)</f>
        <v>0.11671123000525797</v>
      </c>
      <c r="AA196" s="15">
        <f t="shared" si="44"/>
        <v>0</v>
      </c>
      <c r="AB196" s="15">
        <f>SUM($Z$3:Z196)</f>
        <v>110.2601858997722</v>
      </c>
      <c r="AC196" s="15">
        <f>SUM($AA$3:AA196)</f>
        <v>37.978423504490259</v>
      </c>
      <c r="AD196" s="15">
        <f>AC196*'KERS system '!$B$18</f>
        <v>29.224396886705254</v>
      </c>
      <c r="AE196" s="15">
        <f>AC196*'KERS system '!$B$19</f>
        <v>22.488173404319692</v>
      </c>
    </row>
    <row r="197" spans="6:31" x14ac:dyDescent="0.3">
      <c r="F197" s="9" t="s">
        <v>5</v>
      </c>
      <c r="G197" s="9">
        <v>194</v>
      </c>
      <c r="H197" s="9">
        <v>194</v>
      </c>
      <c r="J197" s="10">
        <v>12.2</v>
      </c>
      <c r="K197" s="10">
        <f t="shared" si="45"/>
        <v>3.3888888888888888</v>
      </c>
      <c r="L197" s="11">
        <v>-6.9444444444444448E-2</v>
      </c>
      <c r="N197" s="11">
        <f t="shared" si="39"/>
        <v>-20</v>
      </c>
      <c r="O197" s="11">
        <f t="shared" si="40"/>
        <v>2.5411105683895223</v>
      </c>
      <c r="P197" s="11">
        <f t="shared" si="41"/>
        <v>56.505600000000008</v>
      </c>
      <c r="Q197" s="11">
        <f t="shared" si="46"/>
        <v>39.046710568389528</v>
      </c>
      <c r="R197" s="11">
        <f t="shared" si="47"/>
        <v>39.046710568389528</v>
      </c>
      <c r="S197" s="11">
        <f t="shared" si="48"/>
        <v>0</v>
      </c>
      <c r="U197" s="11">
        <f t="shared" si="42"/>
        <v>0.1293908635928756</v>
      </c>
      <c r="V197" s="11">
        <f t="shared" si="49"/>
        <v>0.1293908635928756</v>
      </c>
      <c r="W197" s="11">
        <f t="shared" si="50"/>
        <v>0</v>
      </c>
      <c r="Y197" s="11">
        <f t="shared" si="43"/>
        <v>0.14905836242718332</v>
      </c>
      <c r="Z197" s="11">
        <f t="shared" si="51"/>
        <v>0.14905836242718332</v>
      </c>
      <c r="AA197" s="11">
        <f t="shared" si="44"/>
        <v>0</v>
      </c>
      <c r="AB197" s="11">
        <f>SUM($Z$3:Z197)</f>
        <v>110.40924426219938</v>
      </c>
      <c r="AC197" s="11">
        <f>SUM($AA$3:AA197)</f>
        <v>37.978423504490259</v>
      </c>
      <c r="AD197" s="11">
        <f>AC197*'KERS system '!$B$18</f>
        <v>29.224396886705254</v>
      </c>
      <c r="AE197" s="11">
        <f>AC197*'KERS system '!$B$19</f>
        <v>22.488173404319692</v>
      </c>
    </row>
    <row r="198" spans="6:31" x14ac:dyDescent="0.3">
      <c r="F198" s="13" t="s">
        <v>5</v>
      </c>
      <c r="G198" s="13">
        <v>195</v>
      </c>
      <c r="H198" s="13">
        <v>195</v>
      </c>
      <c r="J198" s="14">
        <v>12</v>
      </c>
      <c r="K198" s="14">
        <f t="shared" si="45"/>
        <v>3.3333333333333335</v>
      </c>
      <c r="L198" s="15">
        <v>-2.7777777777777679E-2</v>
      </c>
      <c r="N198" s="15">
        <f t="shared" si="39"/>
        <v>-7.9999999999999716</v>
      </c>
      <c r="O198" s="15">
        <f t="shared" si="40"/>
        <v>2.4584783784472672</v>
      </c>
      <c r="P198" s="15">
        <f t="shared" si="41"/>
        <v>56.505600000000008</v>
      </c>
      <c r="Q198" s="15">
        <f t="shared" si="46"/>
        <v>50.964078378447304</v>
      </c>
      <c r="R198" s="15">
        <f t="shared" si="47"/>
        <v>50.964078378447304</v>
      </c>
      <c r="S198" s="15">
        <f t="shared" si="48"/>
        <v>0</v>
      </c>
      <c r="U198" s="15">
        <f t="shared" si="42"/>
        <v>0.16872586126149103</v>
      </c>
      <c r="V198" s="15">
        <f t="shared" si="49"/>
        <v>0.16872586126149103</v>
      </c>
      <c r="W198" s="15">
        <f t="shared" si="50"/>
        <v>0</v>
      </c>
      <c r="Y198" s="15">
        <f t="shared" si="43"/>
        <v>0.18263639459482431</v>
      </c>
      <c r="Z198" s="15">
        <f t="shared" si="51"/>
        <v>0.18263639459482431</v>
      </c>
      <c r="AA198" s="15">
        <f t="shared" si="44"/>
        <v>0</v>
      </c>
      <c r="AB198" s="15">
        <f>SUM($Z$3:Z198)</f>
        <v>110.5918806567942</v>
      </c>
      <c r="AC198" s="15">
        <f>SUM($AA$3:AA198)</f>
        <v>37.978423504490259</v>
      </c>
      <c r="AD198" s="15">
        <f>AC198*'KERS system '!$B$18</f>
        <v>29.224396886705254</v>
      </c>
      <c r="AE198" s="15">
        <f>AC198*'KERS system '!$B$19</f>
        <v>22.488173404319692</v>
      </c>
    </row>
    <row r="199" spans="6:31" x14ac:dyDescent="0.3">
      <c r="F199" s="9" t="s">
        <v>5</v>
      </c>
      <c r="G199" s="9">
        <v>196</v>
      </c>
      <c r="H199" s="9">
        <v>196</v>
      </c>
      <c r="J199" s="10">
        <v>12</v>
      </c>
      <c r="K199" s="10">
        <f t="shared" si="45"/>
        <v>3.3333333333333335</v>
      </c>
      <c r="L199" s="11">
        <v>0</v>
      </c>
      <c r="N199" s="11">
        <f t="shared" si="39"/>
        <v>0</v>
      </c>
      <c r="O199" s="11">
        <f t="shared" si="40"/>
        <v>2.4584783784472672</v>
      </c>
      <c r="P199" s="11">
        <f t="shared" si="41"/>
        <v>56.505600000000008</v>
      </c>
      <c r="Q199" s="11">
        <f t="shared" si="46"/>
        <v>58.964078378447276</v>
      </c>
      <c r="R199" s="11">
        <f t="shared" si="47"/>
        <v>58.964078378447276</v>
      </c>
      <c r="S199" s="11">
        <f t="shared" si="48"/>
        <v>0</v>
      </c>
      <c r="U199" s="11">
        <f t="shared" si="42"/>
        <v>0.19654692792815759</v>
      </c>
      <c r="V199" s="11">
        <f t="shared" si="49"/>
        <v>0.19654692792815759</v>
      </c>
      <c r="W199" s="11">
        <f t="shared" si="50"/>
        <v>0</v>
      </c>
      <c r="Y199" s="11">
        <f t="shared" si="43"/>
        <v>0.19654692792815759</v>
      </c>
      <c r="Z199" s="11">
        <f t="shared" si="51"/>
        <v>0.19654692792815759</v>
      </c>
      <c r="AA199" s="11">
        <f t="shared" si="44"/>
        <v>0</v>
      </c>
      <c r="AB199" s="11">
        <f>SUM($Z$3:Z199)</f>
        <v>110.78842758472236</v>
      </c>
      <c r="AC199" s="11">
        <f>SUM($AA$3:AA199)</f>
        <v>37.978423504490259</v>
      </c>
      <c r="AD199" s="11">
        <f>AC199*'KERS system '!$B$18</f>
        <v>29.224396886705254</v>
      </c>
      <c r="AE199" s="11">
        <f>AC199*'KERS system '!$B$19</f>
        <v>22.488173404319692</v>
      </c>
    </row>
    <row r="200" spans="6:31" x14ac:dyDescent="0.3">
      <c r="F200" s="13" t="s">
        <v>5</v>
      </c>
      <c r="G200" s="13">
        <v>197</v>
      </c>
      <c r="H200" s="13">
        <v>197</v>
      </c>
      <c r="J200" s="14">
        <v>12</v>
      </c>
      <c r="K200" s="14">
        <f t="shared" si="45"/>
        <v>3.3333333333333335</v>
      </c>
      <c r="L200" s="15">
        <v>0</v>
      </c>
      <c r="N200" s="15">
        <f t="shared" si="39"/>
        <v>0</v>
      </c>
      <c r="O200" s="15">
        <f t="shared" si="40"/>
        <v>2.4584783784472672</v>
      </c>
      <c r="P200" s="15">
        <f t="shared" si="41"/>
        <v>56.505600000000008</v>
      </c>
      <c r="Q200" s="15">
        <f t="shared" si="46"/>
        <v>58.964078378447276</v>
      </c>
      <c r="R200" s="15">
        <f t="shared" si="47"/>
        <v>58.964078378447276</v>
      </c>
      <c r="S200" s="15">
        <f t="shared" si="48"/>
        <v>0</v>
      </c>
      <c r="U200" s="15">
        <f t="shared" si="42"/>
        <v>0.19654692792815759</v>
      </c>
      <c r="V200" s="15">
        <f t="shared" si="49"/>
        <v>0.19654692792815759</v>
      </c>
      <c r="W200" s="15">
        <f t="shared" si="50"/>
        <v>0</v>
      </c>
      <c r="Y200" s="15">
        <f t="shared" si="43"/>
        <v>0.23132326126149094</v>
      </c>
      <c r="Z200" s="15">
        <f t="shared" si="51"/>
        <v>0.23132326126149094</v>
      </c>
      <c r="AA200" s="15">
        <f t="shared" si="44"/>
        <v>0</v>
      </c>
      <c r="AB200" s="15">
        <f>SUM($Z$3:Z200)</f>
        <v>111.01975084598385</v>
      </c>
      <c r="AC200" s="15">
        <f>SUM($AA$3:AA200)</f>
        <v>37.978423504490259</v>
      </c>
      <c r="AD200" s="15">
        <f>AC200*'KERS system '!$B$18</f>
        <v>29.224396886705254</v>
      </c>
      <c r="AE200" s="15">
        <f>AC200*'KERS system '!$B$19</f>
        <v>22.488173404319692</v>
      </c>
    </row>
    <row r="201" spans="6:31" x14ac:dyDescent="0.3">
      <c r="F201" s="9" t="s">
        <v>5</v>
      </c>
      <c r="G201" s="9">
        <v>198</v>
      </c>
      <c r="H201" s="9">
        <v>198</v>
      </c>
      <c r="J201" s="10">
        <v>12</v>
      </c>
      <c r="K201" s="10">
        <f t="shared" si="45"/>
        <v>3.3333333333333335</v>
      </c>
      <c r="L201" s="11">
        <v>6.9444444444444448E-2</v>
      </c>
      <c r="N201" s="11">
        <f t="shared" si="39"/>
        <v>20</v>
      </c>
      <c r="O201" s="11">
        <f t="shared" si="40"/>
        <v>2.4584783784472672</v>
      </c>
      <c r="P201" s="11">
        <f t="shared" si="41"/>
        <v>56.505600000000008</v>
      </c>
      <c r="Q201" s="11">
        <f t="shared" si="46"/>
        <v>78.964078378447283</v>
      </c>
      <c r="R201" s="11">
        <f t="shared" si="47"/>
        <v>78.964078378447283</v>
      </c>
      <c r="S201" s="11">
        <f t="shared" si="48"/>
        <v>0</v>
      </c>
      <c r="U201" s="11">
        <f t="shared" si="42"/>
        <v>0.2660995945948243</v>
      </c>
      <c r="V201" s="11">
        <f t="shared" si="49"/>
        <v>0.2660995945948243</v>
      </c>
      <c r="W201" s="11">
        <f t="shared" si="50"/>
        <v>0</v>
      </c>
      <c r="Y201" s="11">
        <f t="shared" si="43"/>
        <v>0.30823177606178798</v>
      </c>
      <c r="Z201" s="11">
        <f t="shared" si="51"/>
        <v>0.30823177606178798</v>
      </c>
      <c r="AA201" s="11">
        <f t="shared" si="44"/>
        <v>0</v>
      </c>
      <c r="AB201" s="11">
        <f>SUM($Z$3:Z201)</f>
        <v>111.32798262204564</v>
      </c>
      <c r="AC201" s="11">
        <f>SUM($AA$3:AA201)</f>
        <v>37.978423504490259</v>
      </c>
      <c r="AD201" s="11">
        <f>AC201*'KERS system '!$B$18</f>
        <v>29.224396886705254</v>
      </c>
      <c r="AE201" s="11">
        <f>AC201*'KERS system '!$B$19</f>
        <v>22.488173404319692</v>
      </c>
    </row>
    <row r="202" spans="6:31" x14ac:dyDescent="0.3">
      <c r="F202" s="13" t="s">
        <v>5</v>
      </c>
      <c r="G202" s="13">
        <v>199</v>
      </c>
      <c r="H202" s="13">
        <v>199</v>
      </c>
      <c r="J202" s="14">
        <v>12.5</v>
      </c>
      <c r="K202" s="14">
        <f t="shared" si="45"/>
        <v>3.4722222222222223</v>
      </c>
      <c r="L202" s="15">
        <v>0.1388888888888889</v>
      </c>
      <c r="N202" s="15">
        <f t="shared" si="39"/>
        <v>40</v>
      </c>
      <c r="O202" s="15">
        <f t="shared" si="40"/>
        <v>2.6676197682804546</v>
      </c>
      <c r="P202" s="15">
        <f t="shared" si="41"/>
        <v>56.505600000000008</v>
      </c>
      <c r="Q202" s="15">
        <f t="shared" si="46"/>
        <v>99.173219768280461</v>
      </c>
      <c r="R202" s="15">
        <f t="shared" si="47"/>
        <v>99.173219768280461</v>
      </c>
      <c r="S202" s="15">
        <f t="shared" si="48"/>
        <v>0</v>
      </c>
      <c r="U202" s="15">
        <f t="shared" si="42"/>
        <v>0.35036395752875166</v>
      </c>
      <c r="V202" s="15">
        <f t="shared" si="49"/>
        <v>0.35036395752875166</v>
      </c>
      <c r="W202" s="15">
        <f t="shared" si="50"/>
        <v>0</v>
      </c>
      <c r="Y202" s="15">
        <f t="shared" si="43"/>
        <v>0.3954386271029644</v>
      </c>
      <c r="Z202" s="15">
        <f t="shared" si="51"/>
        <v>0.3954386271029644</v>
      </c>
      <c r="AA202" s="15">
        <f t="shared" si="44"/>
        <v>0</v>
      </c>
      <c r="AB202" s="15">
        <f>SUM($Z$3:Z202)</f>
        <v>111.7234212491486</v>
      </c>
      <c r="AC202" s="15">
        <f>SUM($AA$3:AA202)</f>
        <v>37.978423504490259</v>
      </c>
      <c r="AD202" s="15">
        <f>AC202*'KERS system '!$B$18</f>
        <v>29.224396886705254</v>
      </c>
      <c r="AE202" s="15">
        <f>AC202*'KERS system '!$B$19</f>
        <v>22.488173404319692</v>
      </c>
    </row>
    <row r="203" spans="6:31" x14ac:dyDescent="0.3">
      <c r="F203" s="9" t="s">
        <v>5</v>
      </c>
      <c r="G203" s="9">
        <v>200</v>
      </c>
      <c r="H203" s="9">
        <v>200</v>
      </c>
      <c r="J203" s="10">
        <v>13</v>
      </c>
      <c r="K203" s="10">
        <f t="shared" si="45"/>
        <v>3.6111111111111112</v>
      </c>
      <c r="L203" s="11">
        <v>0.20833333333333331</v>
      </c>
      <c r="N203" s="11">
        <f t="shared" si="39"/>
        <v>59.999999999999993</v>
      </c>
      <c r="O203" s="11">
        <f t="shared" si="40"/>
        <v>2.8852975413721396</v>
      </c>
      <c r="P203" s="11">
        <f t="shared" si="41"/>
        <v>56.505600000000008</v>
      </c>
      <c r="Q203" s="11">
        <f t="shared" si="46"/>
        <v>119.39089754137214</v>
      </c>
      <c r="R203" s="11">
        <f t="shared" si="47"/>
        <v>119.39089754137214</v>
      </c>
      <c r="S203" s="11">
        <f t="shared" si="48"/>
        <v>0</v>
      </c>
      <c r="U203" s="11">
        <f t="shared" si="42"/>
        <v>0.4405132966771772</v>
      </c>
      <c r="V203" s="11">
        <f t="shared" si="49"/>
        <v>0.4405132966771772</v>
      </c>
      <c r="W203" s="11">
        <f t="shared" si="50"/>
        <v>0</v>
      </c>
      <c r="Y203" s="11">
        <f t="shared" si="43"/>
        <v>0.49892482491117673</v>
      </c>
      <c r="Z203" s="11">
        <f t="shared" si="51"/>
        <v>0.49892482491117673</v>
      </c>
      <c r="AA203" s="11">
        <f t="shared" si="44"/>
        <v>0</v>
      </c>
      <c r="AB203" s="11">
        <f>SUM($Z$3:Z203)</f>
        <v>112.22234607405977</v>
      </c>
      <c r="AC203" s="11">
        <f>SUM($AA$3:AA203)</f>
        <v>37.978423504490259</v>
      </c>
      <c r="AD203" s="11">
        <f>AC203*'KERS system '!$B$18</f>
        <v>29.224396886705254</v>
      </c>
      <c r="AE203" s="11">
        <f>AC203*'KERS system '!$B$19</f>
        <v>22.488173404319692</v>
      </c>
    </row>
    <row r="204" spans="6:31" x14ac:dyDescent="0.3">
      <c r="F204" s="13" t="s">
        <v>5</v>
      </c>
      <c r="G204" s="13">
        <v>201</v>
      </c>
      <c r="H204" s="13">
        <v>201</v>
      </c>
      <c r="J204" s="14">
        <v>14</v>
      </c>
      <c r="K204" s="14">
        <f t="shared" si="45"/>
        <v>3.8888888888888888</v>
      </c>
      <c r="L204" s="15">
        <v>0.27777777777777779</v>
      </c>
      <c r="N204" s="15">
        <f t="shared" si="39"/>
        <v>80</v>
      </c>
      <c r="O204" s="15">
        <f t="shared" si="40"/>
        <v>3.3462622373310018</v>
      </c>
      <c r="P204" s="15">
        <f t="shared" si="41"/>
        <v>56.505600000000008</v>
      </c>
      <c r="Q204" s="15">
        <f t="shared" si="46"/>
        <v>139.85186223733101</v>
      </c>
      <c r="R204" s="15">
        <f t="shared" si="47"/>
        <v>139.85186223733101</v>
      </c>
      <c r="S204" s="15">
        <f t="shared" si="48"/>
        <v>0</v>
      </c>
      <c r="U204" s="15">
        <f t="shared" si="42"/>
        <v>0.55733635314517627</v>
      </c>
      <c r="V204" s="15">
        <f t="shared" si="49"/>
        <v>0.55733635314517627</v>
      </c>
      <c r="W204" s="15">
        <f t="shared" si="50"/>
        <v>0</v>
      </c>
      <c r="Y204" s="15">
        <f t="shared" si="43"/>
        <v>0.62174311921076275</v>
      </c>
      <c r="Z204" s="15">
        <f t="shared" si="51"/>
        <v>0.62174311921076275</v>
      </c>
      <c r="AA204" s="15">
        <f t="shared" si="44"/>
        <v>0</v>
      </c>
      <c r="AB204" s="15">
        <f>SUM($Z$3:Z204)</f>
        <v>112.84408919327053</v>
      </c>
      <c r="AC204" s="15">
        <f>SUM($AA$3:AA204)</f>
        <v>37.978423504490259</v>
      </c>
      <c r="AD204" s="15">
        <f>AC204*'KERS system '!$B$18</f>
        <v>29.224396886705254</v>
      </c>
      <c r="AE204" s="15">
        <f>AC204*'KERS system '!$B$19</f>
        <v>22.488173404319692</v>
      </c>
    </row>
    <row r="205" spans="6:31" x14ac:dyDescent="0.3">
      <c r="F205" s="9" t="s">
        <v>5</v>
      </c>
      <c r="G205" s="9">
        <v>202</v>
      </c>
      <c r="H205" s="9">
        <v>202</v>
      </c>
      <c r="J205" s="10">
        <v>15</v>
      </c>
      <c r="K205" s="10">
        <f t="shared" si="45"/>
        <v>4.166666666666667</v>
      </c>
      <c r="L205" s="11">
        <v>0.34722222222222221</v>
      </c>
      <c r="N205" s="11">
        <f t="shared" si="39"/>
        <v>100</v>
      </c>
      <c r="O205" s="11">
        <f t="shared" si="40"/>
        <v>3.8413724663238549</v>
      </c>
      <c r="P205" s="11">
        <f t="shared" si="41"/>
        <v>56.505600000000008</v>
      </c>
      <c r="Q205" s="11">
        <f t="shared" si="46"/>
        <v>160.34697246632388</v>
      </c>
      <c r="R205" s="11">
        <f t="shared" si="47"/>
        <v>160.34697246632388</v>
      </c>
      <c r="S205" s="11">
        <f t="shared" si="48"/>
        <v>0</v>
      </c>
      <c r="U205" s="11">
        <f t="shared" si="42"/>
        <v>0.68614988527634935</v>
      </c>
      <c r="V205" s="11">
        <f t="shared" si="49"/>
        <v>0.68614988527634935</v>
      </c>
      <c r="W205" s="11">
        <f t="shared" si="50"/>
        <v>0</v>
      </c>
      <c r="Y205" s="11">
        <f t="shared" si="43"/>
        <v>0.86575841503958539</v>
      </c>
      <c r="Z205" s="11">
        <f t="shared" si="51"/>
        <v>0.86575841503958539</v>
      </c>
      <c r="AA205" s="11">
        <f t="shared" si="44"/>
        <v>0</v>
      </c>
      <c r="AB205" s="11">
        <f>SUM($Z$3:Z205)</f>
        <v>113.70984760831011</v>
      </c>
      <c r="AC205" s="11">
        <f>SUM($AA$3:AA205)</f>
        <v>37.978423504490259</v>
      </c>
      <c r="AD205" s="11">
        <f>AC205*'KERS system '!$B$18</f>
        <v>29.224396886705254</v>
      </c>
      <c r="AE205" s="11">
        <f>AC205*'KERS system '!$B$19</f>
        <v>22.488173404319692</v>
      </c>
    </row>
    <row r="206" spans="6:31" x14ac:dyDescent="0.3">
      <c r="F206" s="13" t="s">
        <v>5</v>
      </c>
      <c r="G206" s="13">
        <v>203</v>
      </c>
      <c r="H206" s="13">
        <v>203</v>
      </c>
      <c r="J206" s="14">
        <v>16.5</v>
      </c>
      <c r="K206" s="14">
        <f t="shared" si="45"/>
        <v>4.583333333333333</v>
      </c>
      <c r="L206" s="15">
        <v>0.55555555555555558</v>
      </c>
      <c r="N206" s="15">
        <f t="shared" si="39"/>
        <v>160</v>
      </c>
      <c r="O206" s="15">
        <f t="shared" si="40"/>
        <v>4.6480606842518633</v>
      </c>
      <c r="P206" s="15">
        <f t="shared" si="41"/>
        <v>56.505600000000008</v>
      </c>
      <c r="Q206" s="15">
        <f t="shared" si="46"/>
        <v>221.15366068425189</v>
      </c>
      <c r="R206" s="15">
        <f t="shared" si="47"/>
        <v>221.15366068425189</v>
      </c>
      <c r="S206" s="15">
        <f t="shared" si="48"/>
        <v>0</v>
      </c>
      <c r="U206" s="15">
        <f t="shared" si="42"/>
        <v>1.0453669448028213</v>
      </c>
      <c r="V206" s="15">
        <f t="shared" si="49"/>
        <v>1.0453669448028213</v>
      </c>
      <c r="W206" s="15">
        <f t="shared" si="50"/>
        <v>0</v>
      </c>
      <c r="Y206" s="15">
        <f t="shared" si="43"/>
        <v>1.2056474148375314</v>
      </c>
      <c r="Z206" s="15">
        <f t="shared" si="51"/>
        <v>1.2056474148375314</v>
      </c>
      <c r="AA206" s="15">
        <f t="shared" si="44"/>
        <v>0</v>
      </c>
      <c r="AB206" s="15">
        <f>SUM($Z$3:Z206)</f>
        <v>114.91549502314764</v>
      </c>
      <c r="AC206" s="15">
        <f>SUM($AA$3:AA206)</f>
        <v>37.978423504490259</v>
      </c>
      <c r="AD206" s="15">
        <f>AC206*'KERS system '!$B$18</f>
        <v>29.224396886705254</v>
      </c>
      <c r="AE206" s="15">
        <f>AC206*'KERS system '!$B$19</f>
        <v>22.488173404319692</v>
      </c>
    </row>
    <row r="207" spans="6:31" x14ac:dyDescent="0.3">
      <c r="F207" s="9" t="s">
        <v>5</v>
      </c>
      <c r="G207" s="9">
        <v>204</v>
      </c>
      <c r="H207" s="9">
        <v>204</v>
      </c>
      <c r="J207" s="10">
        <v>19</v>
      </c>
      <c r="K207" s="10">
        <f t="shared" si="45"/>
        <v>5.2777777777777777</v>
      </c>
      <c r="L207" s="11">
        <v>0.65277777777777768</v>
      </c>
      <c r="N207" s="11">
        <f t="shared" si="39"/>
        <v>187.99999999999997</v>
      </c>
      <c r="O207" s="11">
        <f t="shared" si="40"/>
        <v>6.1632687126351611</v>
      </c>
      <c r="P207" s="11">
        <f t="shared" si="41"/>
        <v>56.505600000000008</v>
      </c>
      <c r="Q207" s="11">
        <f t="shared" si="46"/>
        <v>250.66886871263515</v>
      </c>
      <c r="R207" s="11">
        <f t="shared" si="47"/>
        <v>250.66886871263515</v>
      </c>
      <c r="S207" s="11">
        <f t="shared" si="48"/>
        <v>0</v>
      </c>
      <c r="U207" s="11">
        <f t="shared" si="42"/>
        <v>1.3659278848722411</v>
      </c>
      <c r="V207" s="11">
        <f t="shared" si="49"/>
        <v>1.3659278848722411</v>
      </c>
      <c r="W207" s="11">
        <f t="shared" si="50"/>
        <v>0</v>
      </c>
      <c r="Y207" s="11">
        <f t="shared" si="43"/>
        <v>1.4617414203094601</v>
      </c>
      <c r="Z207" s="11">
        <f t="shared" si="51"/>
        <v>1.4617414203094601</v>
      </c>
      <c r="AA207" s="11">
        <f t="shared" si="44"/>
        <v>0</v>
      </c>
      <c r="AB207" s="11">
        <f>SUM($Z$3:Z207)</f>
        <v>116.37723644345711</v>
      </c>
      <c r="AC207" s="11">
        <f>SUM($AA$3:AA207)</f>
        <v>37.978423504490259</v>
      </c>
      <c r="AD207" s="11">
        <f>AC207*'KERS system '!$B$18</f>
        <v>29.224396886705254</v>
      </c>
      <c r="AE207" s="11">
        <f>AC207*'KERS system '!$B$19</f>
        <v>22.488173404319692</v>
      </c>
    </row>
    <row r="208" spans="6:31" x14ac:dyDescent="0.3">
      <c r="F208" s="13" t="s">
        <v>5</v>
      </c>
      <c r="G208" s="13">
        <v>205</v>
      </c>
      <c r="H208" s="13">
        <v>205</v>
      </c>
      <c r="J208" s="14">
        <v>21.2</v>
      </c>
      <c r="K208" s="14">
        <f t="shared" si="45"/>
        <v>5.8888888888888893</v>
      </c>
      <c r="L208" s="15">
        <v>0.66666666666666674</v>
      </c>
      <c r="N208" s="15">
        <f t="shared" si="39"/>
        <v>192.00000000000003</v>
      </c>
      <c r="O208" s="15">
        <f t="shared" si="40"/>
        <v>7.6731841833981935</v>
      </c>
      <c r="P208" s="15">
        <f t="shared" si="41"/>
        <v>56.505600000000008</v>
      </c>
      <c r="Q208" s="15">
        <f t="shared" si="46"/>
        <v>256.17878418339825</v>
      </c>
      <c r="R208" s="15">
        <f t="shared" si="47"/>
        <v>256.17878418339825</v>
      </c>
      <c r="S208" s="15">
        <f t="shared" si="48"/>
        <v>0</v>
      </c>
      <c r="U208" s="15">
        <f t="shared" si="42"/>
        <v>1.557554955746679</v>
      </c>
      <c r="V208" s="15">
        <f t="shared" si="49"/>
        <v>1.557554955746679</v>
      </c>
      <c r="W208" s="15">
        <f t="shared" si="50"/>
        <v>0</v>
      </c>
      <c r="Y208" s="15">
        <f t="shared" si="43"/>
        <v>1.7838198035966868</v>
      </c>
      <c r="Z208" s="15">
        <f t="shared" si="51"/>
        <v>1.7838198035966868</v>
      </c>
      <c r="AA208" s="15">
        <f t="shared" si="44"/>
        <v>0</v>
      </c>
      <c r="AB208" s="15">
        <f>SUM($Z$3:Z208)</f>
        <v>118.16105624705379</v>
      </c>
      <c r="AC208" s="15">
        <f>SUM($AA$3:AA208)</f>
        <v>37.978423504490259</v>
      </c>
      <c r="AD208" s="15">
        <f>AC208*'KERS system '!$B$18</f>
        <v>29.224396886705254</v>
      </c>
      <c r="AE208" s="15">
        <f>AC208*'KERS system '!$B$19</f>
        <v>22.488173404319692</v>
      </c>
    </row>
    <row r="209" spans="6:31" x14ac:dyDescent="0.3">
      <c r="F209" s="9" t="s">
        <v>5</v>
      </c>
      <c r="G209" s="9">
        <v>206</v>
      </c>
      <c r="H209" s="9">
        <v>206</v>
      </c>
      <c r="J209" s="10">
        <v>23.8</v>
      </c>
      <c r="K209" s="10">
        <f t="shared" si="45"/>
        <v>6.6111111111111107</v>
      </c>
      <c r="L209" s="11">
        <v>0.79166666666666652</v>
      </c>
      <c r="N209" s="11">
        <f t="shared" si="39"/>
        <v>227.99999999999994</v>
      </c>
      <c r="O209" s="11">
        <f t="shared" si="40"/>
        <v>9.670697865886595</v>
      </c>
      <c r="P209" s="11">
        <f t="shared" si="41"/>
        <v>56.505600000000008</v>
      </c>
      <c r="Q209" s="11">
        <f t="shared" si="46"/>
        <v>294.17629786588657</v>
      </c>
      <c r="R209" s="11">
        <f t="shared" si="47"/>
        <v>294.17629786588657</v>
      </c>
      <c r="S209" s="11">
        <f t="shared" si="48"/>
        <v>0</v>
      </c>
      <c r="U209" s="11">
        <f t="shared" si="42"/>
        <v>2.0100846514466948</v>
      </c>
      <c r="V209" s="11">
        <f t="shared" si="49"/>
        <v>2.0100846514466948</v>
      </c>
      <c r="W209" s="11">
        <f t="shared" si="50"/>
        <v>0</v>
      </c>
      <c r="Y209" s="11">
        <f t="shared" si="43"/>
        <v>2.1666101219990219</v>
      </c>
      <c r="Z209" s="11">
        <f t="shared" si="51"/>
        <v>2.1666101219990219</v>
      </c>
      <c r="AA209" s="11">
        <f t="shared" si="44"/>
        <v>0</v>
      </c>
      <c r="AB209" s="11">
        <f>SUM($Z$3:Z209)</f>
        <v>120.32766636905282</v>
      </c>
      <c r="AC209" s="11">
        <f>SUM($AA$3:AA209)</f>
        <v>37.978423504490259</v>
      </c>
      <c r="AD209" s="11">
        <f>AC209*'KERS system '!$B$18</f>
        <v>29.224396886705254</v>
      </c>
      <c r="AE209" s="11">
        <f>AC209*'KERS system '!$B$19</f>
        <v>22.488173404319692</v>
      </c>
    </row>
    <row r="210" spans="6:31" x14ac:dyDescent="0.3">
      <c r="F210" s="13" t="s">
        <v>5</v>
      </c>
      <c r="G210" s="13">
        <v>207</v>
      </c>
      <c r="H210" s="13">
        <v>207</v>
      </c>
      <c r="J210" s="14">
        <v>26.9</v>
      </c>
      <c r="K210" s="14">
        <f t="shared" si="45"/>
        <v>7.4722222222222223</v>
      </c>
      <c r="L210" s="15">
        <v>0.80555555555555558</v>
      </c>
      <c r="N210" s="15">
        <f t="shared" si="39"/>
        <v>232</v>
      </c>
      <c r="O210" s="15">
        <f t="shared" si="40"/>
        <v>12.354024579362687</v>
      </c>
      <c r="P210" s="15">
        <f t="shared" si="41"/>
        <v>56.505600000000008</v>
      </c>
      <c r="Q210" s="15">
        <f t="shared" si="46"/>
        <v>300.85962457936267</v>
      </c>
      <c r="R210" s="15">
        <f t="shared" si="47"/>
        <v>300.85962457936267</v>
      </c>
      <c r="S210" s="15">
        <f t="shared" si="48"/>
        <v>0</v>
      </c>
      <c r="U210" s="15">
        <f t="shared" si="42"/>
        <v>2.323135592551349</v>
      </c>
      <c r="V210" s="15">
        <f t="shared" si="49"/>
        <v>2.323135592551349</v>
      </c>
      <c r="W210" s="15">
        <f t="shared" si="50"/>
        <v>0</v>
      </c>
      <c r="Y210" s="15">
        <f t="shared" si="43"/>
        <v>2.3303370961786323</v>
      </c>
      <c r="Z210" s="15">
        <f t="shared" si="51"/>
        <v>2.3303370961786323</v>
      </c>
      <c r="AA210" s="15">
        <f t="shared" si="44"/>
        <v>0</v>
      </c>
      <c r="AB210" s="15">
        <f>SUM($Z$3:Z210)</f>
        <v>122.65800346523146</v>
      </c>
      <c r="AC210" s="15">
        <f>SUM($AA$3:AA210)</f>
        <v>37.978423504490259</v>
      </c>
      <c r="AD210" s="15">
        <f>AC210*'KERS system '!$B$18</f>
        <v>29.224396886705254</v>
      </c>
      <c r="AE210" s="15">
        <f>AC210*'KERS system '!$B$19</f>
        <v>22.488173404319692</v>
      </c>
    </row>
    <row r="211" spans="6:31" x14ac:dyDescent="0.3">
      <c r="F211" s="9" t="s">
        <v>5</v>
      </c>
      <c r="G211" s="9">
        <v>208</v>
      </c>
      <c r="H211" s="9">
        <v>208</v>
      </c>
      <c r="J211" s="10">
        <v>29.6</v>
      </c>
      <c r="K211" s="10">
        <f t="shared" si="45"/>
        <v>8.2222222222222214</v>
      </c>
      <c r="L211" s="11">
        <v>0.70833333333333348</v>
      </c>
      <c r="N211" s="11">
        <f t="shared" si="39"/>
        <v>204.00000000000006</v>
      </c>
      <c r="O211" s="11">
        <f t="shared" si="40"/>
        <v>14.958475111530255</v>
      </c>
      <c r="P211" s="11">
        <f t="shared" si="41"/>
        <v>56.505600000000008</v>
      </c>
      <c r="Q211" s="11">
        <f t="shared" si="46"/>
        <v>275.46407511153029</v>
      </c>
      <c r="R211" s="11">
        <f t="shared" si="47"/>
        <v>275.46407511153029</v>
      </c>
      <c r="S211" s="11">
        <f t="shared" si="48"/>
        <v>0</v>
      </c>
      <c r="U211" s="11">
        <f t="shared" si="42"/>
        <v>2.3375385998059159</v>
      </c>
      <c r="V211" s="11">
        <f t="shared" si="49"/>
        <v>2.3375385998059159</v>
      </c>
      <c r="W211" s="11">
        <f t="shared" si="50"/>
        <v>0</v>
      </c>
      <c r="Y211" s="11">
        <f t="shared" si="43"/>
        <v>2.5362585128514152</v>
      </c>
      <c r="Z211" s="11">
        <f t="shared" si="51"/>
        <v>2.5362585128514152</v>
      </c>
      <c r="AA211" s="11">
        <f t="shared" si="44"/>
        <v>0</v>
      </c>
      <c r="AB211" s="11">
        <f>SUM($Z$3:Z211)</f>
        <v>125.19426197808288</v>
      </c>
      <c r="AC211" s="11">
        <f>SUM($AA$3:AA211)</f>
        <v>37.978423504490259</v>
      </c>
      <c r="AD211" s="11">
        <f>AC211*'KERS system '!$B$18</f>
        <v>29.224396886705254</v>
      </c>
      <c r="AE211" s="11">
        <f>AC211*'KERS system '!$B$19</f>
        <v>22.488173404319692</v>
      </c>
    </row>
    <row r="212" spans="6:31" x14ac:dyDescent="0.3">
      <c r="F212" s="13" t="s">
        <v>5</v>
      </c>
      <c r="G212" s="13">
        <v>209</v>
      </c>
      <c r="H212" s="13">
        <v>209</v>
      </c>
      <c r="J212" s="14">
        <v>32</v>
      </c>
      <c r="K212" s="14">
        <f t="shared" si="45"/>
        <v>8.8888888888888893</v>
      </c>
      <c r="L212" s="15">
        <v>0.7777777777777779</v>
      </c>
      <c r="N212" s="15">
        <f t="shared" si="39"/>
        <v>224.00000000000003</v>
      </c>
      <c r="O212" s="15">
        <f t="shared" si="40"/>
        <v>17.48251291340279</v>
      </c>
      <c r="P212" s="15">
        <f t="shared" si="41"/>
        <v>56.505600000000008</v>
      </c>
      <c r="Q212" s="15">
        <f t="shared" si="46"/>
        <v>297.9881129134028</v>
      </c>
      <c r="R212" s="15">
        <f t="shared" si="47"/>
        <v>297.9881129134028</v>
      </c>
      <c r="S212" s="15">
        <f t="shared" si="48"/>
        <v>0</v>
      </c>
      <c r="U212" s="15">
        <f t="shared" si="42"/>
        <v>2.7349784258969145</v>
      </c>
      <c r="V212" s="15">
        <f t="shared" si="49"/>
        <v>2.7349784258969145</v>
      </c>
      <c r="W212" s="15">
        <f t="shared" si="50"/>
        <v>0</v>
      </c>
      <c r="Y212" s="15">
        <f t="shared" si="43"/>
        <v>2.8692739448939646</v>
      </c>
      <c r="Z212" s="15">
        <f t="shared" si="51"/>
        <v>2.8692739448939646</v>
      </c>
      <c r="AA212" s="15">
        <f t="shared" si="44"/>
        <v>0</v>
      </c>
      <c r="AB212" s="15">
        <f>SUM($Z$3:Z212)</f>
        <v>128.06353592297685</v>
      </c>
      <c r="AC212" s="15">
        <f>SUM($AA$3:AA212)</f>
        <v>37.978423504490259</v>
      </c>
      <c r="AD212" s="15">
        <f>AC212*'KERS system '!$B$18</f>
        <v>29.224396886705254</v>
      </c>
      <c r="AE212" s="15">
        <f>AC212*'KERS system '!$B$19</f>
        <v>22.488173404319692</v>
      </c>
    </row>
    <row r="213" spans="6:31" x14ac:dyDescent="0.3">
      <c r="F213" s="9" t="s">
        <v>5</v>
      </c>
      <c r="G213" s="9">
        <v>210</v>
      </c>
      <c r="H213" s="9">
        <v>210</v>
      </c>
      <c r="J213" s="10">
        <v>35.200000000000003</v>
      </c>
      <c r="K213" s="10">
        <f t="shared" si="45"/>
        <v>9.7777777777777786</v>
      </c>
      <c r="L213" s="11">
        <v>0.76388888888888884</v>
      </c>
      <c r="N213" s="11">
        <f t="shared" si="39"/>
        <v>220</v>
      </c>
      <c r="O213" s="11">
        <f t="shared" si="40"/>
        <v>21.153840625217374</v>
      </c>
      <c r="P213" s="11">
        <f t="shared" si="41"/>
        <v>56.505600000000008</v>
      </c>
      <c r="Q213" s="11">
        <f t="shared" si="46"/>
        <v>297.65944062521737</v>
      </c>
      <c r="R213" s="11">
        <f t="shared" si="47"/>
        <v>297.65944062521737</v>
      </c>
      <c r="S213" s="11">
        <f t="shared" si="48"/>
        <v>0</v>
      </c>
      <c r="U213" s="11">
        <f t="shared" si="42"/>
        <v>3.0035694638910151</v>
      </c>
      <c r="V213" s="11">
        <f t="shared" si="49"/>
        <v>3.0035694638910151</v>
      </c>
      <c r="W213" s="11">
        <f t="shared" si="50"/>
        <v>0</v>
      </c>
      <c r="Y213" s="11">
        <f t="shared" si="43"/>
        <v>2.790537741916987</v>
      </c>
      <c r="Z213" s="11">
        <f t="shared" si="51"/>
        <v>2.790537741916987</v>
      </c>
      <c r="AA213" s="11">
        <f t="shared" si="44"/>
        <v>0</v>
      </c>
      <c r="AB213" s="11">
        <f>SUM($Z$3:Z213)</f>
        <v>130.85407366489383</v>
      </c>
      <c r="AC213" s="11">
        <f>SUM($AA$3:AA213)</f>
        <v>37.978423504490259</v>
      </c>
      <c r="AD213" s="11">
        <f>AC213*'KERS system '!$B$18</f>
        <v>29.224396886705254</v>
      </c>
      <c r="AE213" s="11">
        <f>AC213*'KERS system '!$B$19</f>
        <v>22.488173404319692</v>
      </c>
    </row>
    <row r="214" spans="6:31" x14ac:dyDescent="0.3">
      <c r="F214" s="13" t="s">
        <v>5</v>
      </c>
      <c r="G214" s="13">
        <v>211</v>
      </c>
      <c r="H214" s="13">
        <v>211</v>
      </c>
      <c r="J214" s="14">
        <v>37.5</v>
      </c>
      <c r="K214" s="14">
        <f t="shared" si="45"/>
        <v>10.416666666666666</v>
      </c>
      <c r="L214" s="15">
        <v>0.55555555555555558</v>
      </c>
      <c r="N214" s="15">
        <f t="shared" si="39"/>
        <v>160</v>
      </c>
      <c r="O214" s="15">
        <f t="shared" si="40"/>
        <v>24.008577914524086</v>
      </c>
      <c r="P214" s="15">
        <f t="shared" si="41"/>
        <v>56.505600000000008</v>
      </c>
      <c r="Q214" s="15">
        <f t="shared" si="46"/>
        <v>240.51417791452411</v>
      </c>
      <c r="R214" s="15">
        <f t="shared" si="47"/>
        <v>240.51417791452411</v>
      </c>
      <c r="S214" s="15">
        <f t="shared" si="48"/>
        <v>0</v>
      </c>
      <c r="U214" s="15">
        <f t="shared" si="42"/>
        <v>2.5775060199429594</v>
      </c>
      <c r="V214" s="15">
        <f t="shared" si="49"/>
        <v>2.5775060199429594</v>
      </c>
      <c r="W214" s="15">
        <f t="shared" si="50"/>
        <v>0</v>
      </c>
      <c r="Y214" s="15">
        <f t="shared" si="43"/>
        <v>2.4208440878707105</v>
      </c>
      <c r="Z214" s="15">
        <f t="shared" si="51"/>
        <v>2.4208440878707105</v>
      </c>
      <c r="AA214" s="15">
        <f t="shared" si="44"/>
        <v>0</v>
      </c>
      <c r="AB214" s="15">
        <f>SUM($Z$3:Z214)</f>
        <v>133.27491775276454</v>
      </c>
      <c r="AC214" s="15">
        <f>SUM($AA$3:AA214)</f>
        <v>37.978423504490259</v>
      </c>
      <c r="AD214" s="15">
        <f>AC214*'KERS system '!$B$18</f>
        <v>29.224396886705254</v>
      </c>
      <c r="AE214" s="15">
        <f>AC214*'KERS system '!$B$19</f>
        <v>22.488173404319692</v>
      </c>
    </row>
    <row r="215" spans="6:31" x14ac:dyDescent="0.3">
      <c r="F215" s="9" t="s">
        <v>5</v>
      </c>
      <c r="G215" s="9">
        <v>212</v>
      </c>
      <c r="H215" s="9">
        <v>212</v>
      </c>
      <c r="J215" s="10">
        <v>39.200000000000003</v>
      </c>
      <c r="K215" s="10">
        <f t="shared" si="45"/>
        <v>10.888888888888889</v>
      </c>
      <c r="L215" s="11">
        <v>0.41666666666666663</v>
      </c>
      <c r="N215" s="11">
        <f t="shared" si="39"/>
        <v>119.99999999999999</v>
      </c>
      <c r="O215" s="11">
        <f t="shared" si="40"/>
        <v>26.23469594067506</v>
      </c>
      <c r="P215" s="11">
        <f t="shared" si="41"/>
        <v>56.505600000000008</v>
      </c>
      <c r="Q215" s="11">
        <f t="shared" si="46"/>
        <v>202.74029594067505</v>
      </c>
      <c r="R215" s="11">
        <f t="shared" si="47"/>
        <v>202.74029594067505</v>
      </c>
      <c r="S215" s="11">
        <f t="shared" si="48"/>
        <v>0</v>
      </c>
      <c r="U215" s="11">
        <f t="shared" si="42"/>
        <v>2.264182155798462</v>
      </c>
      <c r="V215" s="11">
        <f t="shared" si="49"/>
        <v>2.264182155798462</v>
      </c>
      <c r="W215" s="11">
        <f t="shared" si="50"/>
        <v>0</v>
      </c>
      <c r="Y215" s="11">
        <f t="shared" si="43"/>
        <v>2.1708319575964232</v>
      </c>
      <c r="Z215" s="11">
        <f t="shared" si="51"/>
        <v>2.1708319575964232</v>
      </c>
      <c r="AA215" s="11">
        <f t="shared" si="44"/>
        <v>0</v>
      </c>
      <c r="AB215" s="11">
        <f>SUM($Z$3:Z215)</f>
        <v>135.44574971036096</v>
      </c>
      <c r="AC215" s="11">
        <f>SUM($AA$3:AA215)</f>
        <v>37.978423504490259</v>
      </c>
      <c r="AD215" s="11">
        <f>AC215*'KERS system '!$B$18</f>
        <v>29.224396886705254</v>
      </c>
      <c r="AE215" s="11">
        <f>AC215*'KERS system '!$B$19</f>
        <v>22.488173404319692</v>
      </c>
    </row>
    <row r="216" spans="6:31" x14ac:dyDescent="0.3">
      <c r="F216" s="13" t="s">
        <v>5</v>
      </c>
      <c r="G216" s="13">
        <v>213</v>
      </c>
      <c r="H216" s="13">
        <v>213</v>
      </c>
      <c r="J216" s="14">
        <v>40.5</v>
      </c>
      <c r="K216" s="14">
        <f t="shared" si="45"/>
        <v>11.25</v>
      </c>
      <c r="L216" s="15">
        <v>0.33333333333333315</v>
      </c>
      <c r="N216" s="15">
        <f t="shared" si="39"/>
        <v>95.999999999999943</v>
      </c>
      <c r="O216" s="15">
        <f t="shared" si="40"/>
        <v>28.003605279500899</v>
      </c>
      <c r="P216" s="15">
        <f t="shared" si="41"/>
        <v>56.505600000000008</v>
      </c>
      <c r="Q216" s="15">
        <f t="shared" si="46"/>
        <v>180.50920527950086</v>
      </c>
      <c r="R216" s="15">
        <f t="shared" si="47"/>
        <v>180.50920527950086</v>
      </c>
      <c r="S216" s="15">
        <f t="shared" si="48"/>
        <v>0</v>
      </c>
      <c r="U216" s="15">
        <f t="shared" si="42"/>
        <v>2.0774817593943848</v>
      </c>
      <c r="V216" s="15">
        <f t="shared" si="49"/>
        <v>2.0774817593943848</v>
      </c>
      <c r="W216" s="15">
        <f t="shared" si="50"/>
        <v>0</v>
      </c>
      <c r="Y216" s="15">
        <f t="shared" si="43"/>
        <v>2.1628260746782857</v>
      </c>
      <c r="Z216" s="15">
        <f t="shared" si="51"/>
        <v>2.1628260746782857</v>
      </c>
      <c r="AA216" s="15">
        <f t="shared" si="44"/>
        <v>0</v>
      </c>
      <c r="AB216" s="15">
        <f>SUM($Z$3:Z216)</f>
        <v>137.60857578503925</v>
      </c>
      <c r="AC216" s="15">
        <f>SUM($AA$3:AA216)</f>
        <v>37.978423504490259</v>
      </c>
      <c r="AD216" s="15">
        <f>AC216*'KERS system '!$B$18</f>
        <v>29.224396886705254</v>
      </c>
      <c r="AE216" s="15">
        <f>AC216*'KERS system '!$B$19</f>
        <v>22.488173404319692</v>
      </c>
    </row>
    <row r="217" spans="6:31" x14ac:dyDescent="0.3">
      <c r="F217" s="9" t="s">
        <v>5</v>
      </c>
      <c r="G217" s="9">
        <v>214</v>
      </c>
      <c r="H217" s="9">
        <v>214</v>
      </c>
      <c r="J217" s="10">
        <v>41.6</v>
      </c>
      <c r="K217" s="10">
        <f t="shared" si="45"/>
        <v>11.555555555555555</v>
      </c>
      <c r="L217" s="11">
        <v>0.36111111111111133</v>
      </c>
      <c r="N217" s="11">
        <f t="shared" si="39"/>
        <v>104.00000000000006</v>
      </c>
      <c r="O217" s="11">
        <f t="shared" si="40"/>
        <v>29.545446823650707</v>
      </c>
      <c r="P217" s="11">
        <f t="shared" si="41"/>
        <v>56.505600000000008</v>
      </c>
      <c r="Q217" s="11">
        <f t="shared" si="46"/>
        <v>190.05104682365078</v>
      </c>
      <c r="R217" s="11">
        <f t="shared" si="47"/>
        <v>190.05104682365078</v>
      </c>
      <c r="S217" s="11">
        <f t="shared" si="48"/>
        <v>0</v>
      </c>
      <c r="U217" s="11">
        <f t="shared" si="42"/>
        <v>2.2481703899621865</v>
      </c>
      <c r="V217" s="11">
        <f t="shared" si="49"/>
        <v>2.2481703899621865</v>
      </c>
      <c r="W217" s="11">
        <f t="shared" si="50"/>
        <v>0</v>
      </c>
      <c r="Y217" s="11">
        <f t="shared" si="43"/>
        <v>2.5015347472026574</v>
      </c>
      <c r="Z217" s="11">
        <f t="shared" si="51"/>
        <v>2.5015347472026574</v>
      </c>
      <c r="AA217" s="11">
        <f t="shared" si="44"/>
        <v>0</v>
      </c>
      <c r="AB217" s="11">
        <f>SUM($Z$3:Z217)</f>
        <v>140.11011053224192</v>
      </c>
      <c r="AC217" s="11">
        <f>SUM($AA$3:AA217)</f>
        <v>37.978423504490259</v>
      </c>
      <c r="AD217" s="11">
        <f>AC217*'KERS system '!$B$18</f>
        <v>29.224396886705254</v>
      </c>
      <c r="AE217" s="11">
        <f>AC217*'KERS system '!$B$19</f>
        <v>22.488173404319692</v>
      </c>
    </row>
    <row r="218" spans="6:31" x14ac:dyDescent="0.3">
      <c r="F218" s="13" t="s">
        <v>5</v>
      </c>
      <c r="G218" s="13">
        <v>215</v>
      </c>
      <c r="H218" s="13">
        <v>215</v>
      </c>
      <c r="J218" s="14">
        <v>43.1</v>
      </c>
      <c r="K218" s="14">
        <f t="shared" si="45"/>
        <v>11.972222222222221</v>
      </c>
      <c r="L218" s="15">
        <v>0.47222222222222199</v>
      </c>
      <c r="N218" s="15">
        <f t="shared" si="39"/>
        <v>135.99999999999994</v>
      </c>
      <c r="O218" s="15">
        <f t="shared" si="40"/>
        <v>31.714541809634909</v>
      </c>
      <c r="P218" s="15">
        <f t="shared" si="41"/>
        <v>56.505600000000008</v>
      </c>
      <c r="Q218" s="15">
        <f t="shared" si="46"/>
        <v>224.22014180963487</v>
      </c>
      <c r="R218" s="15">
        <f t="shared" si="47"/>
        <v>224.22014180963487</v>
      </c>
      <c r="S218" s="15">
        <f t="shared" si="48"/>
        <v>0</v>
      </c>
      <c r="U218" s="15">
        <f t="shared" si="42"/>
        <v>2.7548991044431284</v>
      </c>
      <c r="V218" s="15">
        <f t="shared" si="49"/>
        <v>2.7548991044431284</v>
      </c>
      <c r="W218" s="15">
        <f t="shared" si="50"/>
        <v>0</v>
      </c>
      <c r="Y218" s="15">
        <f t="shared" si="43"/>
        <v>2.9899767534522814</v>
      </c>
      <c r="Z218" s="15">
        <f t="shared" si="51"/>
        <v>2.9899767534522814</v>
      </c>
      <c r="AA218" s="15">
        <f t="shared" si="44"/>
        <v>0</v>
      </c>
      <c r="AB218" s="15">
        <f>SUM($Z$3:Z218)</f>
        <v>143.1000872856942</v>
      </c>
      <c r="AC218" s="15">
        <f>SUM($AA$3:AA218)</f>
        <v>37.978423504490259</v>
      </c>
      <c r="AD218" s="15">
        <f>AC218*'KERS system '!$B$18</f>
        <v>29.224396886705254</v>
      </c>
      <c r="AE218" s="15">
        <f>AC218*'KERS system '!$B$19</f>
        <v>22.488173404319692</v>
      </c>
    </row>
    <row r="219" spans="6:31" x14ac:dyDescent="0.3">
      <c r="F219" s="9" t="s">
        <v>5</v>
      </c>
      <c r="G219" s="9">
        <v>216</v>
      </c>
      <c r="H219" s="9">
        <v>216</v>
      </c>
      <c r="J219" s="10">
        <v>45</v>
      </c>
      <c r="K219" s="10">
        <f t="shared" si="45"/>
        <v>12.5</v>
      </c>
      <c r="L219" s="11">
        <v>0.55555555555555558</v>
      </c>
      <c r="N219" s="11">
        <f t="shared" si="39"/>
        <v>160</v>
      </c>
      <c r="O219" s="11">
        <f t="shared" si="40"/>
        <v>34.572352196914686</v>
      </c>
      <c r="P219" s="11">
        <f t="shared" si="41"/>
        <v>56.505600000000008</v>
      </c>
      <c r="Q219" s="11">
        <f t="shared" si="46"/>
        <v>251.07795219691471</v>
      </c>
      <c r="R219" s="11">
        <f t="shared" si="47"/>
        <v>251.07795219691471</v>
      </c>
      <c r="S219" s="11">
        <f t="shared" si="48"/>
        <v>0</v>
      </c>
      <c r="U219" s="11">
        <f t="shared" si="42"/>
        <v>3.2250544024614345</v>
      </c>
      <c r="V219" s="11">
        <f t="shared" si="49"/>
        <v>3.2250544024614345</v>
      </c>
      <c r="W219" s="11">
        <f t="shared" si="50"/>
        <v>0</v>
      </c>
      <c r="Y219" s="11">
        <f t="shared" si="43"/>
        <v>3.3219065415277083</v>
      </c>
      <c r="Z219" s="11">
        <f t="shared" si="51"/>
        <v>3.3219065415277083</v>
      </c>
      <c r="AA219" s="11">
        <f t="shared" si="44"/>
        <v>0</v>
      </c>
      <c r="AB219" s="11">
        <f>SUM($Z$3:Z219)</f>
        <v>146.42199382722191</v>
      </c>
      <c r="AC219" s="11">
        <f>SUM($AA$3:AA219)</f>
        <v>37.978423504490259</v>
      </c>
      <c r="AD219" s="11">
        <f>AC219*'KERS system '!$B$18</f>
        <v>29.224396886705254</v>
      </c>
      <c r="AE219" s="11">
        <f>AC219*'KERS system '!$B$19</f>
        <v>22.488173404319692</v>
      </c>
    </row>
    <row r="220" spans="6:31" x14ac:dyDescent="0.3">
      <c r="F220" s="13" t="s">
        <v>5</v>
      </c>
      <c r="G220" s="13">
        <v>217</v>
      </c>
      <c r="H220" s="13">
        <v>217</v>
      </c>
      <c r="J220" s="14">
        <v>47.1</v>
      </c>
      <c r="K220" s="14">
        <f t="shared" si="45"/>
        <v>13.083333333333334</v>
      </c>
      <c r="L220" s="15">
        <v>0.55555555555555558</v>
      </c>
      <c r="N220" s="15">
        <f t="shared" si="39"/>
        <v>160</v>
      </c>
      <c r="O220" s="15">
        <f t="shared" si="40"/>
        <v>37.874395968966674</v>
      </c>
      <c r="P220" s="15">
        <f t="shared" si="41"/>
        <v>56.505600000000008</v>
      </c>
      <c r="Q220" s="15">
        <f t="shared" si="46"/>
        <v>254.37999596896668</v>
      </c>
      <c r="R220" s="15">
        <f t="shared" si="47"/>
        <v>254.37999596896668</v>
      </c>
      <c r="S220" s="15">
        <f t="shared" si="48"/>
        <v>0</v>
      </c>
      <c r="U220" s="15">
        <f t="shared" si="42"/>
        <v>3.4187586805939816</v>
      </c>
      <c r="V220" s="15">
        <f t="shared" si="49"/>
        <v>3.4187586805939816</v>
      </c>
      <c r="W220" s="15">
        <f t="shared" si="50"/>
        <v>0</v>
      </c>
      <c r="Y220" s="15">
        <f t="shared" si="43"/>
        <v>3.3669262441800374</v>
      </c>
      <c r="Z220" s="15">
        <f t="shared" si="51"/>
        <v>3.3669262441800374</v>
      </c>
      <c r="AA220" s="15">
        <f t="shared" si="44"/>
        <v>0</v>
      </c>
      <c r="AB220" s="15">
        <f>SUM($Z$3:Z220)</f>
        <v>149.78892007140195</v>
      </c>
      <c r="AC220" s="15">
        <f>SUM($AA$3:AA220)</f>
        <v>37.978423504490259</v>
      </c>
      <c r="AD220" s="15">
        <f>AC220*'KERS system '!$B$18</f>
        <v>29.224396886705254</v>
      </c>
      <c r="AE220" s="15">
        <f>AC220*'KERS system '!$B$19</f>
        <v>22.488173404319692</v>
      </c>
    </row>
    <row r="221" spans="6:31" x14ac:dyDescent="0.3">
      <c r="F221" s="9" t="s">
        <v>5</v>
      </c>
      <c r="G221" s="9">
        <v>218</v>
      </c>
      <c r="H221" s="9">
        <v>218</v>
      </c>
      <c r="J221" s="10">
        <v>49</v>
      </c>
      <c r="K221" s="10">
        <f t="shared" si="45"/>
        <v>13.611111111111111</v>
      </c>
      <c r="L221" s="11">
        <v>0.4861111111111111</v>
      </c>
      <c r="N221" s="11">
        <f t="shared" si="39"/>
        <v>140</v>
      </c>
      <c r="O221" s="11">
        <f t="shared" si="40"/>
        <v>40.991712407304767</v>
      </c>
      <c r="P221" s="11">
        <f t="shared" si="41"/>
        <v>56.505600000000008</v>
      </c>
      <c r="Q221" s="11">
        <f t="shared" si="46"/>
        <v>237.49731240730478</v>
      </c>
      <c r="R221" s="11">
        <f t="shared" si="47"/>
        <v>237.49731240730478</v>
      </c>
      <c r="S221" s="11">
        <f t="shared" si="48"/>
        <v>0</v>
      </c>
      <c r="U221" s="11">
        <f t="shared" si="42"/>
        <v>3.3150938077660927</v>
      </c>
      <c r="V221" s="11">
        <f t="shared" si="49"/>
        <v>3.3150938077660927</v>
      </c>
      <c r="W221" s="11">
        <f t="shared" si="50"/>
        <v>0</v>
      </c>
      <c r="Y221" s="11">
        <f t="shared" si="43"/>
        <v>3.1830420884747577</v>
      </c>
      <c r="Z221" s="11">
        <f t="shared" si="51"/>
        <v>3.1830420884747577</v>
      </c>
      <c r="AA221" s="11">
        <f t="shared" si="44"/>
        <v>0</v>
      </c>
      <c r="AB221" s="11">
        <f>SUM($Z$3:Z221)</f>
        <v>152.97196215987671</v>
      </c>
      <c r="AC221" s="11">
        <f>SUM($AA$3:AA221)</f>
        <v>37.978423504490259</v>
      </c>
      <c r="AD221" s="11">
        <f>AC221*'KERS system '!$B$18</f>
        <v>29.224396886705254</v>
      </c>
      <c r="AE221" s="11">
        <f>AC221*'KERS system '!$B$19</f>
        <v>22.488173404319692</v>
      </c>
    </row>
    <row r="222" spans="6:31" x14ac:dyDescent="0.3">
      <c r="F222" s="13" t="s">
        <v>5</v>
      </c>
      <c r="G222" s="13">
        <v>219</v>
      </c>
      <c r="H222" s="13">
        <v>219</v>
      </c>
      <c r="J222" s="14">
        <v>50.6</v>
      </c>
      <c r="K222" s="14">
        <f t="shared" si="45"/>
        <v>14.055555555555555</v>
      </c>
      <c r="L222" s="15">
        <v>0.38888888888888851</v>
      </c>
      <c r="N222" s="15">
        <f t="shared" si="39"/>
        <v>111.99999999999989</v>
      </c>
      <c r="O222" s="15">
        <f t="shared" si="40"/>
        <v>43.712428479453081</v>
      </c>
      <c r="P222" s="15">
        <f t="shared" si="41"/>
        <v>56.505600000000008</v>
      </c>
      <c r="Q222" s="15">
        <f t="shared" si="46"/>
        <v>212.21802847945298</v>
      </c>
      <c r="R222" s="15">
        <f t="shared" si="47"/>
        <v>212.21802847945298</v>
      </c>
      <c r="S222" s="15">
        <f t="shared" si="48"/>
        <v>0</v>
      </c>
      <c r="U222" s="15">
        <f t="shared" si="42"/>
        <v>3.0509903691834226</v>
      </c>
      <c r="V222" s="15">
        <f t="shared" si="49"/>
        <v>3.0509903691834226</v>
      </c>
      <c r="W222" s="15">
        <f t="shared" si="50"/>
        <v>0</v>
      </c>
      <c r="Y222" s="15">
        <f t="shared" si="43"/>
        <v>2.8920963823007924</v>
      </c>
      <c r="Z222" s="15">
        <f t="shared" si="51"/>
        <v>2.8920963823007924</v>
      </c>
      <c r="AA222" s="15">
        <f t="shared" si="44"/>
        <v>0</v>
      </c>
      <c r="AB222" s="15">
        <f>SUM($Z$3:Z222)</f>
        <v>155.8640585421775</v>
      </c>
      <c r="AC222" s="15">
        <f>SUM($AA$3:AA222)</f>
        <v>37.978423504490259</v>
      </c>
      <c r="AD222" s="15">
        <f>AC222*'KERS system '!$B$18</f>
        <v>29.224396886705254</v>
      </c>
      <c r="AE222" s="15">
        <f>AC222*'KERS system '!$B$19</f>
        <v>22.488173404319692</v>
      </c>
    </row>
    <row r="223" spans="6:31" x14ac:dyDescent="0.3">
      <c r="F223" s="9" t="s">
        <v>5</v>
      </c>
      <c r="G223" s="9">
        <v>220</v>
      </c>
      <c r="H223" s="9">
        <v>220</v>
      </c>
      <c r="J223" s="10">
        <v>51.8</v>
      </c>
      <c r="K223" s="10">
        <f t="shared" si="45"/>
        <v>14.388888888888889</v>
      </c>
      <c r="L223" s="11">
        <v>0.29166666666666685</v>
      </c>
      <c r="N223" s="11">
        <f t="shared" si="39"/>
        <v>84.000000000000057</v>
      </c>
      <c r="O223" s="11">
        <f t="shared" si="40"/>
        <v>45.810330029061419</v>
      </c>
      <c r="P223" s="11">
        <f t="shared" si="41"/>
        <v>56.505600000000008</v>
      </c>
      <c r="Q223" s="11">
        <f t="shared" si="46"/>
        <v>186.31593002906149</v>
      </c>
      <c r="R223" s="11">
        <f t="shared" si="47"/>
        <v>186.31593002906149</v>
      </c>
      <c r="S223" s="11">
        <f t="shared" si="48"/>
        <v>0</v>
      </c>
      <c r="U223" s="11">
        <f t="shared" si="42"/>
        <v>2.7332023954181626</v>
      </c>
      <c r="V223" s="11">
        <f t="shared" si="49"/>
        <v>2.7332023954181626</v>
      </c>
      <c r="W223" s="11">
        <f t="shared" si="50"/>
        <v>0</v>
      </c>
      <c r="Y223" s="11">
        <f t="shared" si="43"/>
        <v>2.5243375152150822</v>
      </c>
      <c r="Z223" s="11">
        <f t="shared" si="51"/>
        <v>2.5243375152150822</v>
      </c>
      <c r="AA223" s="11">
        <f t="shared" si="44"/>
        <v>0</v>
      </c>
      <c r="AB223" s="11">
        <f>SUM($Z$3:Z223)</f>
        <v>158.38839605739258</v>
      </c>
      <c r="AC223" s="11">
        <f>SUM($AA$3:AA223)</f>
        <v>37.978423504490259</v>
      </c>
      <c r="AD223" s="11">
        <f>AC223*'KERS system '!$B$18</f>
        <v>29.224396886705254</v>
      </c>
      <c r="AE223" s="11">
        <f>AC223*'KERS system '!$B$19</f>
        <v>22.488173404319692</v>
      </c>
    </row>
    <row r="224" spans="6:31" x14ac:dyDescent="0.3">
      <c r="F224" s="13" t="s">
        <v>5</v>
      </c>
      <c r="G224" s="13">
        <v>221</v>
      </c>
      <c r="H224" s="13">
        <v>221</v>
      </c>
      <c r="J224" s="14">
        <v>52.7</v>
      </c>
      <c r="K224" s="14">
        <f t="shared" si="45"/>
        <v>14.638888888888889</v>
      </c>
      <c r="L224" s="15">
        <v>0.18055555555555614</v>
      </c>
      <c r="N224" s="15">
        <f t="shared" si="39"/>
        <v>52.000000000000171</v>
      </c>
      <c r="O224" s="15">
        <f t="shared" si="40"/>
        <v>47.416023719984793</v>
      </c>
      <c r="P224" s="15">
        <f t="shared" si="41"/>
        <v>56.505600000000008</v>
      </c>
      <c r="Q224" s="15">
        <f t="shared" si="46"/>
        <v>155.92162371998498</v>
      </c>
      <c r="R224" s="15">
        <f t="shared" si="47"/>
        <v>155.92162371998498</v>
      </c>
      <c r="S224" s="15">
        <f t="shared" si="48"/>
        <v>0</v>
      </c>
      <c r="U224" s="15">
        <f t="shared" si="42"/>
        <v>2.3154726350120023</v>
      </c>
      <c r="V224" s="15">
        <f t="shared" si="49"/>
        <v>2.3154726350120023</v>
      </c>
      <c r="W224" s="15">
        <f t="shared" si="50"/>
        <v>0</v>
      </c>
      <c r="Y224" s="15">
        <f t="shared" si="43"/>
        <v>2.1757033135985075</v>
      </c>
      <c r="Z224" s="15">
        <f t="shared" si="51"/>
        <v>2.1757033135985075</v>
      </c>
      <c r="AA224" s="15">
        <f t="shared" si="44"/>
        <v>0</v>
      </c>
      <c r="AB224" s="15">
        <f>SUM($Z$3:Z224)</f>
        <v>160.5640993709911</v>
      </c>
      <c r="AC224" s="15">
        <f>SUM($AA$3:AA224)</f>
        <v>37.978423504490259</v>
      </c>
      <c r="AD224" s="15">
        <f>AC224*'KERS system '!$B$18</f>
        <v>29.224396886705254</v>
      </c>
      <c r="AE224" s="15">
        <f>AC224*'KERS system '!$B$19</f>
        <v>22.488173404319692</v>
      </c>
    </row>
    <row r="225" spans="6:31" x14ac:dyDescent="0.3">
      <c r="F225" s="9" t="s">
        <v>5</v>
      </c>
      <c r="G225" s="9">
        <v>222</v>
      </c>
      <c r="H225" s="9">
        <v>222</v>
      </c>
      <c r="J225" s="10">
        <v>53.1</v>
      </c>
      <c r="K225" s="10">
        <f t="shared" si="45"/>
        <v>14.75</v>
      </c>
      <c r="L225" s="11">
        <v>0.11111111111111072</v>
      </c>
      <c r="N225" s="11">
        <f t="shared" si="39"/>
        <v>31.999999999999886</v>
      </c>
      <c r="O225" s="11">
        <f t="shared" si="40"/>
        <v>48.13854319898401</v>
      </c>
      <c r="P225" s="11">
        <f t="shared" si="41"/>
        <v>56.505600000000008</v>
      </c>
      <c r="Q225" s="11">
        <f t="shared" si="46"/>
        <v>136.6441431989839</v>
      </c>
      <c r="R225" s="11">
        <f t="shared" si="47"/>
        <v>136.6441431989839</v>
      </c>
      <c r="S225" s="11">
        <f t="shared" si="48"/>
        <v>0</v>
      </c>
      <c r="U225" s="11">
        <f t="shared" si="42"/>
        <v>2.0359339921850124</v>
      </c>
      <c r="V225" s="11">
        <f t="shared" si="49"/>
        <v>2.0359339921850124</v>
      </c>
      <c r="W225" s="11">
        <f t="shared" si="50"/>
        <v>0</v>
      </c>
      <c r="Y225" s="11">
        <f t="shared" si="43"/>
        <v>2.0180027126251261</v>
      </c>
      <c r="Z225" s="11">
        <f t="shared" si="51"/>
        <v>2.0180027126251261</v>
      </c>
      <c r="AA225" s="11">
        <f t="shared" si="44"/>
        <v>0</v>
      </c>
      <c r="AB225" s="11">
        <f>SUM($Z$3:Z225)</f>
        <v>162.58210208361623</v>
      </c>
      <c r="AC225" s="11">
        <f>SUM($AA$3:AA225)</f>
        <v>37.978423504490259</v>
      </c>
      <c r="AD225" s="11">
        <f>AC225*'KERS system '!$B$18</f>
        <v>29.224396886705254</v>
      </c>
      <c r="AE225" s="11">
        <f>AC225*'KERS system '!$B$19</f>
        <v>22.488173404319692</v>
      </c>
    </row>
    <row r="226" spans="6:31" x14ac:dyDescent="0.3">
      <c r="F226" s="13" t="s">
        <v>5</v>
      </c>
      <c r="G226" s="13">
        <v>223</v>
      </c>
      <c r="H226" s="13">
        <v>223</v>
      </c>
      <c r="J226" s="14">
        <v>53.5</v>
      </c>
      <c r="K226" s="14">
        <f t="shared" si="45"/>
        <v>14.861111111111111</v>
      </c>
      <c r="L226" s="15">
        <v>9.7222222222221627E-2</v>
      </c>
      <c r="N226" s="15">
        <f t="shared" si="39"/>
        <v>27.999999999999829</v>
      </c>
      <c r="O226" s="15">
        <f t="shared" si="40"/>
        <v>48.866525963268671</v>
      </c>
      <c r="P226" s="15">
        <f t="shared" si="41"/>
        <v>56.505600000000008</v>
      </c>
      <c r="Q226" s="15">
        <f t="shared" si="46"/>
        <v>133.3721259632685</v>
      </c>
      <c r="R226" s="15">
        <f t="shared" si="47"/>
        <v>133.3721259632685</v>
      </c>
      <c r="S226" s="15">
        <f t="shared" si="48"/>
        <v>0</v>
      </c>
      <c r="U226" s="15">
        <f t="shared" si="42"/>
        <v>2.0000714330652403</v>
      </c>
      <c r="V226" s="15">
        <f t="shared" si="49"/>
        <v>2.0000714330652403</v>
      </c>
      <c r="W226" s="15">
        <f t="shared" si="50"/>
        <v>0</v>
      </c>
      <c r="Y226" s="15">
        <f t="shared" si="43"/>
        <v>2.0097856367380169</v>
      </c>
      <c r="Z226" s="15">
        <f t="shared" si="51"/>
        <v>2.0097856367380169</v>
      </c>
      <c r="AA226" s="15">
        <f t="shared" si="44"/>
        <v>0</v>
      </c>
      <c r="AB226" s="15">
        <f>SUM($Z$3:Z226)</f>
        <v>164.59188772035426</v>
      </c>
      <c r="AC226" s="15">
        <f>SUM($AA$3:AA226)</f>
        <v>37.978423504490259</v>
      </c>
      <c r="AD226" s="15">
        <f>AC226*'KERS system '!$B$18</f>
        <v>29.224396886705254</v>
      </c>
      <c r="AE226" s="15">
        <f>AC226*'KERS system '!$B$19</f>
        <v>22.488173404319692</v>
      </c>
    </row>
    <row r="227" spans="6:31" x14ac:dyDescent="0.3">
      <c r="F227" s="9" t="s">
        <v>5</v>
      </c>
      <c r="G227" s="9">
        <v>224</v>
      </c>
      <c r="H227" s="9">
        <v>224</v>
      </c>
      <c r="J227" s="10">
        <v>53.8</v>
      </c>
      <c r="K227" s="10">
        <f t="shared" si="45"/>
        <v>14.944444444444445</v>
      </c>
      <c r="L227" s="11">
        <v>9.7222222222222612E-2</v>
      </c>
      <c r="N227" s="11">
        <f t="shared" si="39"/>
        <v>28.000000000000114</v>
      </c>
      <c r="O227" s="11">
        <f t="shared" si="40"/>
        <v>49.416098317450746</v>
      </c>
      <c r="P227" s="11">
        <f t="shared" si="41"/>
        <v>56.505600000000008</v>
      </c>
      <c r="Q227" s="11">
        <f t="shared" si="46"/>
        <v>133.92169831745088</v>
      </c>
      <c r="R227" s="11">
        <f t="shared" si="47"/>
        <v>133.92169831745088</v>
      </c>
      <c r="S227" s="11">
        <f t="shared" si="48"/>
        <v>0</v>
      </c>
      <c r="U227" s="11">
        <f t="shared" si="42"/>
        <v>2.0194998404107936</v>
      </c>
      <c r="V227" s="11">
        <f t="shared" si="49"/>
        <v>2.0194998404107936</v>
      </c>
      <c r="W227" s="11">
        <f t="shared" si="50"/>
        <v>0</v>
      </c>
      <c r="Y227" s="11">
        <f t="shared" si="43"/>
        <v>2.126803201766422</v>
      </c>
      <c r="Z227" s="11">
        <f t="shared" si="51"/>
        <v>2.126803201766422</v>
      </c>
      <c r="AA227" s="11">
        <f t="shared" si="44"/>
        <v>0</v>
      </c>
      <c r="AB227" s="11">
        <f>SUM($Z$3:Z227)</f>
        <v>166.71869092212069</v>
      </c>
      <c r="AC227" s="11">
        <f>SUM($AA$3:AA227)</f>
        <v>37.978423504490259</v>
      </c>
      <c r="AD227" s="11">
        <f>AC227*'KERS system '!$B$18</f>
        <v>29.224396886705254</v>
      </c>
      <c r="AE227" s="11">
        <f>AC227*'KERS system '!$B$19</f>
        <v>22.488173404319692</v>
      </c>
    </row>
    <row r="228" spans="6:31" x14ac:dyDescent="0.3">
      <c r="F228" s="13" t="s">
        <v>5</v>
      </c>
      <c r="G228" s="13">
        <v>225</v>
      </c>
      <c r="H228" s="13">
        <v>225</v>
      </c>
      <c r="J228" s="14">
        <v>54.2</v>
      </c>
      <c r="K228" s="14">
        <f t="shared" si="45"/>
        <v>15.055555555555555</v>
      </c>
      <c r="L228" s="15">
        <v>0.1388888888888889</v>
      </c>
      <c r="N228" s="15">
        <f t="shared" si="39"/>
        <v>40</v>
      </c>
      <c r="O228" s="15">
        <f t="shared" si="40"/>
        <v>50.153641830984924</v>
      </c>
      <c r="P228" s="15">
        <f t="shared" si="41"/>
        <v>56.505600000000008</v>
      </c>
      <c r="Q228" s="15">
        <f t="shared" si="46"/>
        <v>146.65924183098494</v>
      </c>
      <c r="R228" s="15">
        <f t="shared" si="47"/>
        <v>146.65924183098494</v>
      </c>
      <c r="S228" s="15">
        <f t="shared" si="48"/>
        <v>0</v>
      </c>
      <c r="U228" s="15">
        <f t="shared" si="42"/>
        <v>2.2341065631220509</v>
      </c>
      <c r="V228" s="15">
        <f t="shared" si="49"/>
        <v>2.2341065631220509</v>
      </c>
      <c r="W228" s="15">
        <f t="shared" si="50"/>
        <v>0</v>
      </c>
      <c r="Y228" s="15">
        <f t="shared" si="43"/>
        <v>2.2867331051323516</v>
      </c>
      <c r="Z228" s="15">
        <f t="shared" si="51"/>
        <v>2.2867331051323516</v>
      </c>
      <c r="AA228" s="15">
        <f t="shared" si="44"/>
        <v>0</v>
      </c>
      <c r="AB228" s="15">
        <f>SUM($Z$3:Z228)</f>
        <v>169.00542402725304</v>
      </c>
      <c r="AC228" s="15">
        <f>SUM($AA$3:AA228)</f>
        <v>37.978423504490259</v>
      </c>
      <c r="AD228" s="15">
        <f>AC228*'KERS system '!$B$18</f>
        <v>29.224396886705254</v>
      </c>
      <c r="AE228" s="15">
        <f>AC228*'KERS system '!$B$19</f>
        <v>22.488173404319692</v>
      </c>
    </row>
    <row r="229" spans="6:31" x14ac:dyDescent="0.3">
      <c r="F229" s="9" t="s">
        <v>5</v>
      </c>
      <c r="G229" s="9">
        <v>226</v>
      </c>
      <c r="H229" s="9">
        <v>226</v>
      </c>
      <c r="J229" s="10">
        <v>54.8</v>
      </c>
      <c r="K229" s="10">
        <f t="shared" si="45"/>
        <v>15.222222222222221</v>
      </c>
      <c r="L229" s="11">
        <v>0.15277777777777699</v>
      </c>
      <c r="N229" s="11">
        <f t="shared" si="39"/>
        <v>43.999999999999773</v>
      </c>
      <c r="O229" s="11">
        <f t="shared" si="40"/>
        <v>51.270200761196385</v>
      </c>
      <c r="P229" s="11">
        <f t="shared" si="41"/>
        <v>56.505600000000008</v>
      </c>
      <c r="Q229" s="11">
        <f t="shared" si="46"/>
        <v>151.77580076119617</v>
      </c>
      <c r="R229" s="11">
        <f t="shared" si="47"/>
        <v>151.77580076119617</v>
      </c>
      <c r="S229" s="11">
        <f t="shared" si="48"/>
        <v>0</v>
      </c>
      <c r="U229" s="11">
        <f t="shared" si="42"/>
        <v>2.3393596471426523</v>
      </c>
      <c r="V229" s="11">
        <f t="shared" si="49"/>
        <v>2.3393596471426523</v>
      </c>
      <c r="W229" s="11">
        <f t="shared" si="50"/>
        <v>0</v>
      </c>
      <c r="Y229" s="11">
        <f t="shared" si="43"/>
        <v>2.3251983357456343</v>
      </c>
      <c r="Z229" s="11">
        <f t="shared" si="51"/>
        <v>2.3251983357456343</v>
      </c>
      <c r="AA229" s="11">
        <f t="shared" si="44"/>
        <v>0</v>
      </c>
      <c r="AB229" s="11">
        <f>SUM($Z$3:Z229)</f>
        <v>171.33062236299867</v>
      </c>
      <c r="AC229" s="11">
        <f>SUM($AA$3:AA229)</f>
        <v>37.978423504490259</v>
      </c>
      <c r="AD229" s="11">
        <f>AC229*'KERS system '!$B$18</f>
        <v>29.224396886705254</v>
      </c>
      <c r="AE229" s="11">
        <f>AC229*'KERS system '!$B$19</f>
        <v>22.488173404319692</v>
      </c>
    </row>
    <row r="230" spans="6:31" x14ac:dyDescent="0.3">
      <c r="F230" s="13" t="s">
        <v>5</v>
      </c>
      <c r="G230" s="13">
        <v>227</v>
      </c>
      <c r="H230" s="13">
        <v>227</v>
      </c>
      <c r="J230" s="14">
        <v>55.3</v>
      </c>
      <c r="K230" s="14">
        <f t="shared" si="45"/>
        <v>15.361111111111111</v>
      </c>
      <c r="L230" s="15">
        <v>0.1388888888888889</v>
      </c>
      <c r="N230" s="15">
        <f t="shared" si="39"/>
        <v>40</v>
      </c>
      <c r="O230" s="15">
        <f t="shared" si="40"/>
        <v>52.210056557956953</v>
      </c>
      <c r="P230" s="15">
        <f t="shared" si="41"/>
        <v>56.505600000000008</v>
      </c>
      <c r="Q230" s="15">
        <f t="shared" si="46"/>
        <v>148.71565655795698</v>
      </c>
      <c r="R230" s="15">
        <f t="shared" si="47"/>
        <v>148.71565655795698</v>
      </c>
      <c r="S230" s="15">
        <f t="shared" si="48"/>
        <v>0</v>
      </c>
      <c r="U230" s="15">
        <f t="shared" si="42"/>
        <v>2.3110370243486167</v>
      </c>
      <c r="V230" s="15">
        <f t="shared" si="49"/>
        <v>2.3110370243486167</v>
      </c>
      <c r="W230" s="15">
        <f t="shared" si="50"/>
        <v>0</v>
      </c>
      <c r="Y230" s="15">
        <f t="shared" si="43"/>
        <v>2.2964927998936244</v>
      </c>
      <c r="Z230" s="15">
        <f t="shared" si="51"/>
        <v>2.2964927998936244</v>
      </c>
      <c r="AA230" s="15">
        <f t="shared" si="44"/>
        <v>0</v>
      </c>
      <c r="AB230" s="15">
        <f>SUM($Z$3:Z230)</f>
        <v>173.6271151628923</v>
      </c>
      <c r="AC230" s="15">
        <f>SUM($AA$3:AA230)</f>
        <v>37.978423504490259</v>
      </c>
      <c r="AD230" s="15">
        <f>AC230*'KERS system '!$B$18</f>
        <v>29.224396886705254</v>
      </c>
      <c r="AE230" s="15">
        <f>AC230*'KERS system '!$B$19</f>
        <v>22.488173404319692</v>
      </c>
    </row>
    <row r="231" spans="6:31" x14ac:dyDescent="0.3">
      <c r="F231" s="9" t="s">
        <v>5</v>
      </c>
      <c r="G231" s="9">
        <v>228</v>
      </c>
      <c r="H231" s="9">
        <v>228</v>
      </c>
      <c r="J231" s="10">
        <v>55.8</v>
      </c>
      <c r="K231" s="10">
        <f t="shared" si="45"/>
        <v>15.5</v>
      </c>
      <c r="L231" s="11">
        <v>0.12500000000000078</v>
      </c>
      <c r="N231" s="11">
        <f t="shared" si="39"/>
        <v>36.000000000000227</v>
      </c>
      <c r="O231" s="11">
        <f t="shared" si="40"/>
        <v>53.158448737976023</v>
      </c>
      <c r="P231" s="11">
        <f t="shared" si="41"/>
        <v>56.505600000000008</v>
      </c>
      <c r="Q231" s="11">
        <f t="shared" si="46"/>
        <v>145.66404873797626</v>
      </c>
      <c r="R231" s="11">
        <f t="shared" si="47"/>
        <v>145.66404873797626</v>
      </c>
      <c r="S231" s="11">
        <f t="shared" si="48"/>
        <v>0</v>
      </c>
      <c r="U231" s="11">
        <f t="shared" si="42"/>
        <v>2.2819485754386322</v>
      </c>
      <c r="V231" s="11">
        <f t="shared" si="49"/>
        <v>2.2819485754386322</v>
      </c>
      <c r="W231" s="11">
        <f t="shared" si="50"/>
        <v>0</v>
      </c>
      <c r="Y231" s="11">
        <f t="shared" si="43"/>
        <v>2.2309500948998839</v>
      </c>
      <c r="Z231" s="11">
        <f t="shared" si="51"/>
        <v>2.2309500948998839</v>
      </c>
      <c r="AA231" s="11">
        <f t="shared" si="44"/>
        <v>0</v>
      </c>
      <c r="AB231" s="11">
        <f>SUM($Z$3:Z231)</f>
        <v>175.85806525779219</v>
      </c>
      <c r="AC231" s="11">
        <f>SUM($AA$3:AA231)</f>
        <v>37.978423504490259</v>
      </c>
      <c r="AD231" s="11">
        <f>AC231*'KERS system '!$B$18</f>
        <v>29.224396886705254</v>
      </c>
      <c r="AE231" s="11">
        <f>AC231*'KERS system '!$B$19</f>
        <v>22.488173404319692</v>
      </c>
    </row>
    <row r="232" spans="6:31" x14ac:dyDescent="0.3">
      <c r="F232" s="13" t="s">
        <v>5</v>
      </c>
      <c r="G232" s="13">
        <v>229</v>
      </c>
      <c r="H232" s="13">
        <v>229</v>
      </c>
      <c r="J232" s="14">
        <v>56.2</v>
      </c>
      <c r="K232" s="14">
        <f t="shared" si="45"/>
        <v>15.611111111111111</v>
      </c>
      <c r="L232" s="15">
        <v>9.7222222222222612E-2</v>
      </c>
      <c r="N232" s="15">
        <f t="shared" si="39"/>
        <v>28.000000000000114</v>
      </c>
      <c r="O232" s="15">
        <f t="shared" si="40"/>
        <v>53.923308677937399</v>
      </c>
      <c r="P232" s="15">
        <f t="shared" si="41"/>
        <v>56.505600000000008</v>
      </c>
      <c r="Q232" s="15">
        <f t="shared" si="46"/>
        <v>138.42890867793753</v>
      </c>
      <c r="R232" s="15">
        <f t="shared" si="47"/>
        <v>138.42890867793753</v>
      </c>
      <c r="S232" s="15">
        <f t="shared" si="48"/>
        <v>0</v>
      </c>
      <c r="U232" s="15">
        <f t="shared" si="42"/>
        <v>2.1799516143611357</v>
      </c>
      <c r="V232" s="15">
        <f t="shared" si="49"/>
        <v>2.1799516143611357</v>
      </c>
      <c r="W232" s="15">
        <f t="shared" si="50"/>
        <v>0</v>
      </c>
      <c r="Y232" s="15">
        <f t="shared" si="43"/>
        <v>2.0593087889352963</v>
      </c>
      <c r="Z232" s="15">
        <f t="shared" si="51"/>
        <v>2.0593087889352963</v>
      </c>
      <c r="AA232" s="15">
        <f t="shared" si="44"/>
        <v>0</v>
      </c>
      <c r="AB232" s="15">
        <f>SUM($Z$3:Z232)</f>
        <v>177.91737404672747</v>
      </c>
      <c r="AC232" s="15">
        <f>SUM($AA$3:AA232)</f>
        <v>37.978423504490259</v>
      </c>
      <c r="AD232" s="15">
        <f>AC232*'KERS system '!$B$18</f>
        <v>29.224396886705254</v>
      </c>
      <c r="AE232" s="15">
        <f>AC232*'KERS system '!$B$19</f>
        <v>22.488173404319692</v>
      </c>
    </row>
    <row r="233" spans="6:31" x14ac:dyDescent="0.3">
      <c r="F233" s="9" t="s">
        <v>5</v>
      </c>
      <c r="G233" s="9">
        <v>230</v>
      </c>
      <c r="H233" s="9">
        <v>230</v>
      </c>
      <c r="J233" s="10">
        <v>56.5</v>
      </c>
      <c r="K233" s="10">
        <f t="shared" si="45"/>
        <v>15.694444444444445</v>
      </c>
      <c r="L233" s="11">
        <v>4.1666666666666269E-2</v>
      </c>
      <c r="N233" s="11">
        <f t="shared" si="39"/>
        <v>11.999999999999886</v>
      </c>
      <c r="O233" s="11">
        <f t="shared" si="40"/>
        <v>54.500538913876994</v>
      </c>
      <c r="P233" s="11">
        <f t="shared" si="41"/>
        <v>56.505600000000008</v>
      </c>
      <c r="Q233" s="11">
        <f t="shared" si="46"/>
        <v>123.0061389138769</v>
      </c>
      <c r="R233" s="11">
        <f t="shared" si="47"/>
        <v>123.0061389138769</v>
      </c>
      <c r="S233" s="11">
        <f t="shared" si="48"/>
        <v>0</v>
      </c>
      <c r="U233" s="11">
        <f t="shared" si="42"/>
        <v>1.938665963509457</v>
      </c>
      <c r="V233" s="11">
        <f t="shared" si="49"/>
        <v>1.938665963509457</v>
      </c>
      <c r="W233" s="11">
        <f t="shared" si="50"/>
        <v>0</v>
      </c>
      <c r="Y233" s="11">
        <f t="shared" si="43"/>
        <v>1.7421796801761253</v>
      </c>
      <c r="Z233" s="11">
        <f t="shared" si="51"/>
        <v>1.7421796801761253</v>
      </c>
      <c r="AA233" s="11">
        <f t="shared" si="44"/>
        <v>0</v>
      </c>
      <c r="AB233" s="11">
        <f>SUM($Z$3:Z233)</f>
        <v>179.6595537269036</v>
      </c>
      <c r="AC233" s="11">
        <f>SUM($AA$3:AA233)</f>
        <v>37.978423504490259</v>
      </c>
      <c r="AD233" s="11">
        <f>AC233*'KERS system '!$B$18</f>
        <v>29.224396886705254</v>
      </c>
      <c r="AE233" s="11">
        <f>AC233*'KERS system '!$B$19</f>
        <v>22.488173404319692</v>
      </c>
    </row>
    <row r="234" spans="6:31" x14ac:dyDescent="0.3">
      <c r="F234" s="13" t="s">
        <v>5</v>
      </c>
      <c r="G234" s="13">
        <v>231</v>
      </c>
      <c r="H234" s="13">
        <v>231</v>
      </c>
      <c r="J234" s="14">
        <v>56.5</v>
      </c>
      <c r="K234" s="14">
        <f t="shared" si="45"/>
        <v>15.694444444444445</v>
      </c>
      <c r="L234" s="15">
        <v>-4.1666666666666269E-2</v>
      </c>
      <c r="N234" s="15">
        <f t="shared" si="39"/>
        <v>-11.999999999999886</v>
      </c>
      <c r="O234" s="15">
        <f t="shared" si="40"/>
        <v>54.500538913876994</v>
      </c>
      <c r="P234" s="15">
        <f t="shared" si="41"/>
        <v>56.505600000000008</v>
      </c>
      <c r="Q234" s="15">
        <f t="shared" si="46"/>
        <v>99.006138913877123</v>
      </c>
      <c r="R234" s="15">
        <f t="shared" si="47"/>
        <v>99.006138913877123</v>
      </c>
      <c r="S234" s="15">
        <f t="shared" si="48"/>
        <v>0</v>
      </c>
      <c r="U234" s="15">
        <f t="shared" si="42"/>
        <v>1.5456933968427937</v>
      </c>
      <c r="V234" s="15">
        <f t="shared" si="49"/>
        <v>1.5456933968427937</v>
      </c>
      <c r="W234" s="15">
        <f t="shared" si="50"/>
        <v>0</v>
      </c>
      <c r="Y234" s="15">
        <f t="shared" si="43"/>
        <v>1.1136243644908523</v>
      </c>
      <c r="Z234" s="15">
        <f t="shared" si="51"/>
        <v>1.1136243644908523</v>
      </c>
      <c r="AA234" s="15">
        <f t="shared" si="44"/>
        <v>0</v>
      </c>
      <c r="AB234" s="15">
        <f>SUM($Z$3:Z234)</f>
        <v>180.77317809139444</v>
      </c>
      <c r="AC234" s="15">
        <f>SUM($AA$3:AA234)</f>
        <v>37.978423504490259</v>
      </c>
      <c r="AD234" s="15">
        <f>AC234*'KERS system '!$B$18</f>
        <v>29.224396886705254</v>
      </c>
      <c r="AE234" s="15">
        <f>AC234*'KERS system '!$B$19</f>
        <v>22.488173404319692</v>
      </c>
    </row>
    <row r="235" spans="6:31" x14ac:dyDescent="0.3">
      <c r="F235" s="9" t="s">
        <v>5</v>
      </c>
      <c r="G235" s="9">
        <v>232</v>
      </c>
      <c r="H235" s="9">
        <v>232</v>
      </c>
      <c r="J235" s="10">
        <v>56.2</v>
      </c>
      <c r="K235" s="10">
        <f t="shared" si="45"/>
        <v>15.611111111111111</v>
      </c>
      <c r="L235" s="11">
        <v>-0.2222222222222224</v>
      </c>
      <c r="N235" s="11">
        <f t="shared" si="39"/>
        <v>-64.000000000000057</v>
      </c>
      <c r="O235" s="11">
        <f t="shared" si="40"/>
        <v>53.923308677937399</v>
      </c>
      <c r="P235" s="11">
        <f t="shared" si="41"/>
        <v>56.505600000000008</v>
      </c>
      <c r="Q235" s="11">
        <f t="shared" si="46"/>
        <v>46.428908677937351</v>
      </c>
      <c r="R235" s="11">
        <f t="shared" si="47"/>
        <v>46.428908677937351</v>
      </c>
      <c r="S235" s="11">
        <f t="shared" si="48"/>
        <v>0</v>
      </c>
      <c r="U235" s="11">
        <f t="shared" si="42"/>
        <v>0.68155533213891084</v>
      </c>
      <c r="V235" s="11">
        <f t="shared" si="49"/>
        <v>0.68155533213891084</v>
      </c>
      <c r="W235" s="11">
        <f t="shared" si="50"/>
        <v>0</v>
      </c>
      <c r="Y235" s="11">
        <f t="shared" si="43"/>
        <v>0.11392483476984855</v>
      </c>
      <c r="Z235" s="11">
        <f t="shared" si="51"/>
        <v>0.11392483476984855</v>
      </c>
      <c r="AA235" s="11">
        <f t="shared" si="44"/>
        <v>0</v>
      </c>
      <c r="AB235" s="11">
        <f>SUM($Z$3:Z235)</f>
        <v>180.88710292616429</v>
      </c>
      <c r="AC235" s="11">
        <f>SUM($AA$3:AA235)</f>
        <v>37.978423504490259</v>
      </c>
      <c r="AD235" s="11">
        <f>AC235*'KERS system '!$B$18</f>
        <v>29.224396886705254</v>
      </c>
      <c r="AE235" s="11">
        <f>AC235*'KERS system '!$B$19</f>
        <v>22.488173404319692</v>
      </c>
    </row>
    <row r="236" spans="6:31" x14ac:dyDescent="0.3">
      <c r="F236" s="13" t="s">
        <v>5</v>
      </c>
      <c r="G236" s="13">
        <v>233</v>
      </c>
      <c r="H236" s="13">
        <v>233</v>
      </c>
      <c r="J236" s="14">
        <v>54.9</v>
      </c>
      <c r="K236" s="14">
        <f t="shared" si="45"/>
        <v>15.25</v>
      </c>
      <c r="L236" s="15">
        <v>-0.45833333333333393</v>
      </c>
      <c r="N236" s="15">
        <f t="shared" si="39"/>
        <v>-132.00000000000017</v>
      </c>
      <c r="O236" s="15">
        <f t="shared" si="40"/>
        <v>51.457489009887823</v>
      </c>
      <c r="P236" s="15">
        <f t="shared" si="41"/>
        <v>56.505600000000008</v>
      </c>
      <c r="Q236" s="15">
        <f t="shared" si="46"/>
        <v>-24.036910990112339</v>
      </c>
      <c r="R236" s="15">
        <f t="shared" si="47"/>
        <v>0</v>
      </c>
      <c r="S236" s="15">
        <f t="shared" si="48"/>
        <v>24.036910990112339</v>
      </c>
      <c r="U236" s="15">
        <f t="shared" si="42"/>
        <v>-0.45370566259921374</v>
      </c>
      <c r="V236" s="15">
        <f t="shared" si="49"/>
        <v>0</v>
      </c>
      <c r="W236" s="15">
        <f t="shared" si="50"/>
        <v>0.45370566259921374</v>
      </c>
      <c r="Y236" s="15">
        <f t="shared" si="43"/>
        <v>-0.65645255171172101</v>
      </c>
      <c r="Z236" s="15">
        <f t="shared" si="51"/>
        <v>0</v>
      </c>
      <c r="AA236" s="15">
        <f t="shared" si="44"/>
        <v>0.65645255171172101</v>
      </c>
      <c r="AB236" s="15">
        <f>SUM($Z$3:Z236)</f>
        <v>180.88710292616429</v>
      </c>
      <c r="AC236" s="15">
        <f>SUM($AA$3:AA236)</f>
        <v>38.634876056201982</v>
      </c>
      <c r="AD236" s="15">
        <f>AC236*'KERS system '!$B$18</f>
        <v>29.729537125247422</v>
      </c>
      <c r="AE236" s="15">
        <f>AC236*'KERS system '!$B$19</f>
        <v>22.876878817877891</v>
      </c>
    </row>
    <row r="237" spans="6:31" x14ac:dyDescent="0.3">
      <c r="F237" s="9" t="s">
        <v>5</v>
      </c>
      <c r="G237" s="9">
        <v>234</v>
      </c>
      <c r="H237" s="9">
        <v>234</v>
      </c>
      <c r="J237" s="10">
        <v>52.9</v>
      </c>
      <c r="K237" s="10">
        <f t="shared" si="45"/>
        <v>14.694444444444445</v>
      </c>
      <c r="L237" s="11">
        <v>-0.54166666666666641</v>
      </c>
      <c r="N237" s="11">
        <f t="shared" si="39"/>
        <v>-155.99999999999991</v>
      </c>
      <c r="O237" s="11">
        <f t="shared" si="40"/>
        <v>47.776600548823723</v>
      </c>
      <c r="P237" s="11">
        <f t="shared" si="41"/>
        <v>56.505600000000008</v>
      </c>
      <c r="Q237" s="11">
        <f t="shared" si="46"/>
        <v>-51.717799451176184</v>
      </c>
      <c r="R237" s="11">
        <f t="shared" si="47"/>
        <v>0</v>
      </c>
      <c r="S237" s="11">
        <f t="shared" si="48"/>
        <v>51.717799451176184</v>
      </c>
      <c r="U237" s="11">
        <f t="shared" si="42"/>
        <v>-0.85919944082422817</v>
      </c>
      <c r="V237" s="11">
        <f t="shared" si="49"/>
        <v>0</v>
      </c>
      <c r="W237" s="11">
        <f t="shared" si="50"/>
        <v>0.85919944082422817</v>
      </c>
      <c r="Y237" s="11">
        <f t="shared" si="43"/>
        <v>-0.63116372162796297</v>
      </c>
      <c r="Z237" s="11">
        <f t="shared" si="51"/>
        <v>0</v>
      </c>
      <c r="AA237" s="11">
        <f t="shared" si="44"/>
        <v>0.63116372162796297</v>
      </c>
      <c r="AB237" s="11">
        <f>SUM($Z$3:Z237)</f>
        <v>180.88710292616429</v>
      </c>
      <c r="AC237" s="11">
        <f>SUM($AA$3:AA237)</f>
        <v>39.266039777829945</v>
      </c>
      <c r="AD237" s="11">
        <f>AC237*'KERS system '!$B$18</f>
        <v>30.215217609040142</v>
      </c>
      <c r="AE237" s="11">
        <f>AC237*'KERS system '!$B$19</f>
        <v>23.250609950156388</v>
      </c>
    </row>
    <row r="238" spans="6:31" x14ac:dyDescent="0.3">
      <c r="F238" s="13" t="s">
        <v>5</v>
      </c>
      <c r="G238" s="13">
        <v>235</v>
      </c>
      <c r="H238" s="13">
        <v>235</v>
      </c>
      <c r="J238" s="14">
        <v>51</v>
      </c>
      <c r="K238" s="14">
        <f t="shared" si="45"/>
        <v>14.166666666666666</v>
      </c>
      <c r="L238" s="15">
        <v>-0.43055555555555575</v>
      </c>
      <c r="N238" s="15">
        <f t="shared" si="39"/>
        <v>-124.00000000000006</v>
      </c>
      <c r="O238" s="15">
        <f t="shared" si="40"/>
        <v>44.40626571070375</v>
      </c>
      <c r="P238" s="15">
        <f t="shared" si="41"/>
        <v>56.505600000000008</v>
      </c>
      <c r="Q238" s="15">
        <f t="shared" si="46"/>
        <v>-23.088134289296299</v>
      </c>
      <c r="R238" s="15">
        <f t="shared" si="47"/>
        <v>0</v>
      </c>
      <c r="S238" s="15">
        <f t="shared" si="48"/>
        <v>23.088134289296299</v>
      </c>
      <c r="U238" s="15">
        <f t="shared" si="42"/>
        <v>-0.40312800243169783</v>
      </c>
      <c r="V238" s="15">
        <f t="shared" si="49"/>
        <v>0</v>
      </c>
      <c r="W238" s="15">
        <f t="shared" si="50"/>
        <v>0.40312800243169783</v>
      </c>
      <c r="Y238" s="15">
        <f t="shared" si="43"/>
        <v>-3.7432442762259072E-2</v>
      </c>
      <c r="Z238" s="15">
        <f t="shared" si="51"/>
        <v>0</v>
      </c>
      <c r="AA238" s="15">
        <f t="shared" si="44"/>
        <v>3.7432442762259072E-2</v>
      </c>
      <c r="AB238" s="15">
        <f>SUM($Z$3:Z238)</f>
        <v>180.88710292616429</v>
      </c>
      <c r="AC238" s="15">
        <f>SUM($AA$3:AA238)</f>
        <v>39.303472220592205</v>
      </c>
      <c r="AD238" s="15">
        <f>AC238*'KERS system '!$B$18</f>
        <v>30.244021873745702</v>
      </c>
      <c r="AE238" s="15">
        <f>AC238*'KERS system '!$B$19</f>
        <v>23.272774831847315</v>
      </c>
    </row>
    <row r="239" spans="6:31" x14ac:dyDescent="0.3">
      <c r="F239" s="9" t="s">
        <v>5</v>
      </c>
      <c r="G239" s="9">
        <v>236</v>
      </c>
      <c r="H239" s="9">
        <v>236</v>
      </c>
      <c r="J239" s="10">
        <v>49.8</v>
      </c>
      <c r="K239" s="10">
        <f t="shared" si="45"/>
        <v>13.833333333333334</v>
      </c>
      <c r="L239" s="11">
        <v>-0.24999999999999961</v>
      </c>
      <c r="N239" s="11">
        <f t="shared" si="39"/>
        <v>-71.999999999999886</v>
      </c>
      <c r="O239" s="11">
        <f t="shared" si="40"/>
        <v>42.341143872808054</v>
      </c>
      <c r="P239" s="11">
        <f t="shared" si="41"/>
        <v>56.505600000000008</v>
      </c>
      <c r="Q239" s="11">
        <f t="shared" si="46"/>
        <v>26.846743872808176</v>
      </c>
      <c r="R239" s="11">
        <f t="shared" si="47"/>
        <v>26.846743872808176</v>
      </c>
      <c r="S239" s="11">
        <f t="shared" si="48"/>
        <v>0</v>
      </c>
      <c r="U239" s="11">
        <f t="shared" si="42"/>
        <v>0.32826311690717969</v>
      </c>
      <c r="V239" s="11">
        <f t="shared" si="49"/>
        <v>0.32826311690717969</v>
      </c>
      <c r="W239" s="11">
        <f t="shared" si="50"/>
        <v>0</v>
      </c>
      <c r="Y239" s="11">
        <f t="shared" si="43"/>
        <v>0.43342216565519698</v>
      </c>
      <c r="Z239" s="11">
        <f t="shared" si="51"/>
        <v>0.43342216565519698</v>
      </c>
      <c r="AA239" s="11">
        <f t="shared" si="44"/>
        <v>0</v>
      </c>
      <c r="AB239" s="11">
        <f>SUM($Z$3:Z239)</f>
        <v>181.32052509181949</v>
      </c>
      <c r="AC239" s="11">
        <f>SUM($AA$3:AA239)</f>
        <v>39.303472220592205</v>
      </c>
      <c r="AD239" s="11">
        <f>AC239*'KERS system '!$B$18</f>
        <v>30.244021873745702</v>
      </c>
      <c r="AE239" s="11">
        <f>AC239*'KERS system '!$B$19</f>
        <v>23.272774831847315</v>
      </c>
    </row>
    <row r="240" spans="6:31" x14ac:dyDescent="0.3">
      <c r="F240" s="13" t="s">
        <v>5</v>
      </c>
      <c r="G240" s="13">
        <v>237</v>
      </c>
      <c r="H240" s="13">
        <v>237</v>
      </c>
      <c r="J240" s="14">
        <v>49.2</v>
      </c>
      <c r="K240" s="14">
        <f t="shared" si="45"/>
        <v>13.666666666666666</v>
      </c>
      <c r="L240" s="15">
        <v>-0.19444444444444425</v>
      </c>
      <c r="N240" s="15">
        <f t="shared" si="39"/>
        <v>-55.999999999999943</v>
      </c>
      <c r="O240" s="15">
        <f t="shared" si="40"/>
        <v>41.327021541698556</v>
      </c>
      <c r="P240" s="15">
        <f t="shared" si="41"/>
        <v>56.505600000000008</v>
      </c>
      <c r="Q240" s="15">
        <f t="shared" si="46"/>
        <v>41.832621541698622</v>
      </c>
      <c r="R240" s="15">
        <f t="shared" si="47"/>
        <v>41.832621541698622</v>
      </c>
      <c r="S240" s="15">
        <f t="shared" si="48"/>
        <v>0</v>
      </c>
      <c r="U240" s="15">
        <f t="shared" si="42"/>
        <v>0.53858121440321427</v>
      </c>
      <c r="V240" s="15">
        <f t="shared" si="49"/>
        <v>0.53858121440321427</v>
      </c>
      <c r="W240" s="15">
        <f t="shared" si="50"/>
        <v>0</v>
      </c>
      <c r="Y240" s="15">
        <f t="shared" si="43"/>
        <v>0.27276532341150833</v>
      </c>
      <c r="Z240" s="15">
        <f t="shared" si="51"/>
        <v>0.27276532341150833</v>
      </c>
      <c r="AA240" s="15">
        <f t="shared" si="44"/>
        <v>0</v>
      </c>
      <c r="AB240" s="15">
        <f>SUM($Z$3:Z240)</f>
        <v>181.593290415231</v>
      </c>
      <c r="AC240" s="15">
        <f>SUM($AA$3:AA240)</f>
        <v>39.303472220592205</v>
      </c>
      <c r="AD240" s="15">
        <f>AC240*'KERS system '!$B$18</f>
        <v>30.244021873745702</v>
      </c>
      <c r="AE240" s="15">
        <f>AC240*'KERS system '!$B$19</f>
        <v>23.272774831847315</v>
      </c>
    </row>
    <row r="241" spans="6:31" x14ac:dyDescent="0.3">
      <c r="F241" s="9" t="s">
        <v>5</v>
      </c>
      <c r="G241" s="9">
        <v>238</v>
      </c>
      <c r="H241" s="9">
        <v>238</v>
      </c>
      <c r="J241" s="10">
        <v>48.4</v>
      </c>
      <c r="K241" s="10">
        <f t="shared" si="45"/>
        <v>13.444444444444445</v>
      </c>
      <c r="L241" s="11">
        <v>-0.31944444444444503</v>
      </c>
      <c r="N241" s="11">
        <f t="shared" si="39"/>
        <v>-92.000000000000171</v>
      </c>
      <c r="O241" s="11">
        <f t="shared" si="40"/>
        <v>39.993979932051595</v>
      </c>
      <c r="P241" s="11">
        <f t="shared" si="41"/>
        <v>56.505600000000008</v>
      </c>
      <c r="Q241" s="11">
        <f t="shared" si="46"/>
        <v>4.4995799320514323</v>
      </c>
      <c r="R241" s="11">
        <f t="shared" si="47"/>
        <v>4.4995799320514323</v>
      </c>
      <c r="S241" s="11">
        <f t="shared" si="48"/>
        <v>0</v>
      </c>
      <c r="U241" s="11">
        <f t="shared" si="42"/>
        <v>6.949432419802371E-3</v>
      </c>
      <c r="V241" s="11">
        <f t="shared" si="49"/>
        <v>6.949432419802371E-3</v>
      </c>
      <c r="W241" s="11">
        <f t="shared" si="50"/>
        <v>0</v>
      </c>
      <c r="Y241" s="11">
        <f t="shared" si="43"/>
        <v>-0.49835874944965869</v>
      </c>
      <c r="Z241" s="11">
        <f t="shared" si="51"/>
        <v>0</v>
      </c>
      <c r="AA241" s="11">
        <f t="shared" si="44"/>
        <v>0.49835874944965869</v>
      </c>
      <c r="AB241" s="11">
        <f>SUM($Z$3:Z241)</f>
        <v>181.593290415231</v>
      </c>
      <c r="AC241" s="11">
        <f>SUM($AA$3:AA241)</f>
        <v>39.801830970041863</v>
      </c>
      <c r="AD241" s="11">
        <f>AC241*'KERS system '!$B$18</f>
        <v>30.627508931447213</v>
      </c>
      <c r="AE241" s="11">
        <f>AC241*'KERS system '!$B$19</f>
        <v>23.567868122748628</v>
      </c>
    </row>
    <row r="242" spans="6:31" x14ac:dyDescent="0.3">
      <c r="F242" s="13" t="s">
        <v>5</v>
      </c>
      <c r="G242" s="13">
        <v>239</v>
      </c>
      <c r="H242" s="13">
        <v>239</v>
      </c>
      <c r="J242" s="14">
        <v>46.9</v>
      </c>
      <c r="K242" s="14">
        <f t="shared" si="45"/>
        <v>13.027777777777779</v>
      </c>
      <c r="L242" s="15">
        <v>-0.56944444444444464</v>
      </c>
      <c r="N242" s="15">
        <f t="shared" si="39"/>
        <v>-164.00000000000006</v>
      </c>
      <c r="O242" s="15">
        <f t="shared" si="40"/>
        <v>37.553427958447173</v>
      </c>
      <c r="P242" s="15">
        <f t="shared" si="41"/>
        <v>56.505600000000008</v>
      </c>
      <c r="Q242" s="15">
        <f t="shared" si="46"/>
        <v>-69.940972041552868</v>
      </c>
      <c r="R242" s="15">
        <f t="shared" si="47"/>
        <v>0</v>
      </c>
      <c r="S242" s="15">
        <f t="shared" si="48"/>
        <v>69.940972041552868</v>
      </c>
      <c r="U242" s="15">
        <f t="shared" si="42"/>
        <v>-1.0036669313191198</v>
      </c>
      <c r="V242" s="15">
        <f t="shared" si="49"/>
        <v>0</v>
      </c>
      <c r="W242" s="15">
        <f t="shared" si="50"/>
        <v>1.0036669313191198</v>
      </c>
      <c r="Y242" s="15">
        <f t="shared" si="43"/>
        <v>-1.3345498344381952</v>
      </c>
      <c r="Z242" s="15">
        <f t="shared" si="51"/>
        <v>0</v>
      </c>
      <c r="AA242" s="15">
        <f t="shared" si="44"/>
        <v>1.3345498344381952</v>
      </c>
      <c r="AB242" s="15">
        <f>SUM($Z$3:Z242)</f>
        <v>181.593290415231</v>
      </c>
      <c r="AC242" s="15">
        <f>SUM($AA$3:AA242)</f>
        <v>41.136380804480055</v>
      </c>
      <c r="AD242" s="15">
        <f>AC242*'KERS system '!$B$18</f>
        <v>31.654445029047402</v>
      </c>
      <c r="AE242" s="15">
        <f>AC242*'KERS system '!$B$19</f>
        <v>24.358095449851973</v>
      </c>
    </row>
    <row r="243" spans="6:31" x14ac:dyDescent="0.3">
      <c r="F243" s="9" t="s">
        <v>5</v>
      </c>
      <c r="G243" s="9">
        <v>240</v>
      </c>
      <c r="H243" s="9">
        <v>240</v>
      </c>
      <c r="J243" s="10">
        <v>44.3</v>
      </c>
      <c r="K243" s="10">
        <f t="shared" si="45"/>
        <v>12.305555555555555</v>
      </c>
      <c r="L243" s="11">
        <v>-0.74999999999999978</v>
      </c>
      <c r="N243" s="11">
        <f t="shared" si="39"/>
        <v>-215.99999999999994</v>
      </c>
      <c r="O243" s="11">
        <f t="shared" si="40"/>
        <v>33.505133561937342</v>
      </c>
      <c r="P243" s="11">
        <f t="shared" si="41"/>
        <v>56.505600000000008</v>
      </c>
      <c r="Q243" s="11">
        <f t="shared" si="46"/>
        <v>-125.9892664380626</v>
      </c>
      <c r="R243" s="11">
        <f t="shared" si="47"/>
        <v>0</v>
      </c>
      <c r="S243" s="11">
        <f t="shared" si="48"/>
        <v>125.9892664380626</v>
      </c>
      <c r="U243" s="11">
        <f t="shared" si="42"/>
        <v>-1.6654327375572706</v>
      </c>
      <c r="V243" s="11">
        <f t="shared" si="49"/>
        <v>0</v>
      </c>
      <c r="W243" s="11">
        <f t="shared" si="50"/>
        <v>1.6654327375572706</v>
      </c>
      <c r="Y243" s="11">
        <f t="shared" si="43"/>
        <v>-1.4921197127291042</v>
      </c>
      <c r="Z243" s="11">
        <f t="shared" si="51"/>
        <v>0</v>
      </c>
      <c r="AA243" s="11">
        <f t="shared" si="44"/>
        <v>1.4921197127291042</v>
      </c>
      <c r="AB243" s="11">
        <f>SUM($Z$3:Z243)</f>
        <v>181.593290415231</v>
      </c>
      <c r="AC243" s="11">
        <f>SUM($AA$3:AA243)</f>
        <v>42.628500517209162</v>
      </c>
      <c r="AD243" s="11">
        <f>AC243*'KERS system '!$B$18</f>
        <v>32.80263114799245</v>
      </c>
      <c r="AE243" s="11">
        <f>AC243*'KERS system '!$B$19</f>
        <v>25.24162466838019</v>
      </c>
    </row>
    <row r="244" spans="6:31" x14ac:dyDescent="0.3">
      <c r="F244" s="13" t="s">
        <v>5</v>
      </c>
      <c r="G244" s="13">
        <v>241</v>
      </c>
      <c r="H244" s="13">
        <v>241</v>
      </c>
      <c r="J244" s="14">
        <v>41.5</v>
      </c>
      <c r="K244" s="14">
        <f t="shared" si="45"/>
        <v>11.527777777777779</v>
      </c>
      <c r="L244" s="15">
        <v>-0.6666666666666663</v>
      </c>
      <c r="N244" s="15">
        <f t="shared" si="39"/>
        <v>-191.99999999999989</v>
      </c>
      <c r="O244" s="15">
        <f t="shared" si="40"/>
        <v>29.403572133894482</v>
      </c>
      <c r="P244" s="15">
        <f t="shared" si="41"/>
        <v>56.505600000000008</v>
      </c>
      <c r="Q244" s="15">
        <f t="shared" si="46"/>
        <v>-106.0908278661054</v>
      </c>
      <c r="R244" s="15">
        <f t="shared" si="47"/>
        <v>0</v>
      </c>
      <c r="S244" s="15">
        <f t="shared" si="48"/>
        <v>106.0908278661054</v>
      </c>
      <c r="U244" s="15">
        <f t="shared" si="42"/>
        <v>-1.3188066879009377</v>
      </c>
      <c r="V244" s="15">
        <f t="shared" si="49"/>
        <v>0</v>
      </c>
      <c r="W244" s="15">
        <f t="shared" si="50"/>
        <v>1.3188066879009377</v>
      </c>
      <c r="Y244" s="15">
        <f t="shared" si="43"/>
        <v>-1.2335183764023325</v>
      </c>
      <c r="Z244" s="15">
        <f t="shared" si="51"/>
        <v>0</v>
      </c>
      <c r="AA244" s="15">
        <f t="shared" si="44"/>
        <v>1.2335183764023325</v>
      </c>
      <c r="AB244" s="15">
        <f>SUM($Z$3:Z244)</f>
        <v>181.593290415231</v>
      </c>
      <c r="AC244" s="15">
        <f>SUM($AA$3:AA244)</f>
        <v>43.862018893611491</v>
      </c>
      <c r="AD244" s="15">
        <f>AC244*'KERS system '!$B$18</f>
        <v>33.751823538634042</v>
      </c>
      <c r="AE244" s="15">
        <f>AC244*'KERS system '!$B$19</f>
        <v>25.972028212978895</v>
      </c>
    </row>
    <row r="245" spans="6:31" x14ac:dyDescent="0.3">
      <c r="F245" s="9" t="s">
        <v>5</v>
      </c>
      <c r="G245" s="9">
        <v>242</v>
      </c>
      <c r="H245" s="9">
        <v>242</v>
      </c>
      <c r="J245" s="10">
        <v>39.5</v>
      </c>
      <c r="K245" s="10">
        <f t="shared" si="45"/>
        <v>10.972222222222221</v>
      </c>
      <c r="L245" s="11">
        <v>-0.625</v>
      </c>
      <c r="N245" s="11">
        <f t="shared" si="39"/>
        <v>-180</v>
      </c>
      <c r="O245" s="11">
        <f t="shared" si="40"/>
        <v>26.637783958141302</v>
      </c>
      <c r="P245" s="11">
        <f t="shared" si="41"/>
        <v>56.505600000000008</v>
      </c>
      <c r="Q245" s="11">
        <f t="shared" si="46"/>
        <v>-96.856616041858672</v>
      </c>
      <c r="R245" s="11">
        <f t="shared" si="47"/>
        <v>0</v>
      </c>
      <c r="S245" s="11">
        <f t="shared" si="48"/>
        <v>96.856616041858672</v>
      </c>
      <c r="U245" s="11">
        <f t="shared" si="42"/>
        <v>-1.1482300649037276</v>
      </c>
      <c r="V245" s="11">
        <f t="shared" si="49"/>
        <v>0</v>
      </c>
      <c r="W245" s="11">
        <f t="shared" si="50"/>
        <v>1.1482300649037276</v>
      </c>
      <c r="Y245" s="11">
        <f t="shared" si="43"/>
        <v>-1.2144546210094549</v>
      </c>
      <c r="Z245" s="11">
        <f t="shared" si="51"/>
        <v>0</v>
      </c>
      <c r="AA245" s="11">
        <f t="shared" si="44"/>
        <v>1.2144546210094549</v>
      </c>
      <c r="AB245" s="11">
        <f>SUM($Z$3:Z245)</f>
        <v>181.593290415231</v>
      </c>
      <c r="AC245" s="11">
        <f>SUM($AA$3:AA245)</f>
        <v>45.076473514620943</v>
      </c>
      <c r="AD245" s="11">
        <f>AC245*'KERS system '!$B$18</f>
        <v>34.686346369500811</v>
      </c>
      <c r="AE245" s="11">
        <f>AC245*'KERS system '!$B$19</f>
        <v>26.691143531330876</v>
      </c>
    </row>
    <row r="246" spans="6:31" x14ac:dyDescent="0.3">
      <c r="F246" s="13" t="s">
        <v>5</v>
      </c>
      <c r="G246" s="13">
        <v>243</v>
      </c>
      <c r="H246" s="13">
        <v>243</v>
      </c>
      <c r="J246" s="14">
        <v>37</v>
      </c>
      <c r="K246" s="14">
        <f t="shared" si="45"/>
        <v>10.277777777777779</v>
      </c>
      <c r="L246" s="15">
        <v>-0.68055555555555536</v>
      </c>
      <c r="N246" s="15">
        <f t="shared" si="39"/>
        <v>-195.99999999999994</v>
      </c>
      <c r="O246" s="15">
        <f t="shared" si="40"/>
        <v>23.372617361766032</v>
      </c>
      <c r="P246" s="15">
        <f t="shared" si="41"/>
        <v>56.505600000000008</v>
      </c>
      <c r="Q246" s="15">
        <f t="shared" si="46"/>
        <v>-116.1217826382339</v>
      </c>
      <c r="R246" s="15">
        <f t="shared" si="47"/>
        <v>0</v>
      </c>
      <c r="S246" s="15">
        <f t="shared" si="48"/>
        <v>116.1217826382339</v>
      </c>
      <c r="U246" s="15">
        <f t="shared" si="42"/>
        <v>-1.280679177115182</v>
      </c>
      <c r="V246" s="15">
        <f t="shared" si="49"/>
        <v>0</v>
      </c>
      <c r="W246" s="15">
        <f t="shared" si="50"/>
        <v>1.280679177115182</v>
      </c>
      <c r="Y246" s="15">
        <f t="shared" si="43"/>
        <v>-1.2131333947441745</v>
      </c>
      <c r="Z246" s="15">
        <f t="shared" si="51"/>
        <v>0</v>
      </c>
      <c r="AA246" s="15">
        <f t="shared" si="44"/>
        <v>1.2131333947441745</v>
      </c>
      <c r="AB246" s="15">
        <f>SUM($Z$3:Z246)</f>
        <v>181.593290415231</v>
      </c>
      <c r="AC246" s="15">
        <f>SUM($AA$3:AA246)</f>
        <v>46.289606909365119</v>
      </c>
      <c r="AD246" s="15">
        <f>AC246*'KERS system '!$B$18</f>
        <v>35.61985251675646</v>
      </c>
      <c r="AE246" s="15">
        <f>AC246*'KERS system '!$B$19</f>
        <v>27.409476511644094</v>
      </c>
    </row>
    <row r="247" spans="6:31" x14ac:dyDescent="0.3">
      <c r="F247" s="9" t="s">
        <v>5</v>
      </c>
      <c r="G247" s="9">
        <v>244</v>
      </c>
      <c r="H247" s="9">
        <v>244</v>
      </c>
      <c r="J247" s="10">
        <v>34.6</v>
      </c>
      <c r="K247" s="10">
        <f t="shared" si="45"/>
        <v>9.6111111111111107</v>
      </c>
      <c r="L247" s="11">
        <v>-0.65277777777777812</v>
      </c>
      <c r="N247" s="11">
        <f t="shared" si="39"/>
        <v>-188.00000000000011</v>
      </c>
      <c r="O247" s="11">
        <f t="shared" si="40"/>
        <v>20.438833163485626</v>
      </c>
      <c r="P247" s="11">
        <f t="shared" si="41"/>
        <v>56.505600000000008</v>
      </c>
      <c r="Q247" s="11">
        <f t="shared" si="46"/>
        <v>-111.05556683651446</v>
      </c>
      <c r="R247" s="11">
        <f t="shared" si="47"/>
        <v>0</v>
      </c>
      <c r="S247" s="11">
        <f t="shared" si="48"/>
        <v>111.05556683651446</v>
      </c>
      <c r="U247" s="11">
        <f t="shared" si="42"/>
        <v>-1.145587612373167</v>
      </c>
      <c r="V247" s="11">
        <f t="shared" si="49"/>
        <v>0</v>
      </c>
      <c r="W247" s="11">
        <f t="shared" si="50"/>
        <v>1.145587612373167</v>
      </c>
      <c r="Y247" s="11">
        <f t="shared" si="43"/>
        <v>-1.2877880122257013</v>
      </c>
      <c r="Z247" s="11">
        <f t="shared" si="51"/>
        <v>0</v>
      </c>
      <c r="AA247" s="11">
        <f t="shared" si="44"/>
        <v>1.2877880122257013</v>
      </c>
      <c r="AB247" s="11">
        <f>SUM($Z$3:Z247)</f>
        <v>181.593290415231</v>
      </c>
      <c r="AC247" s="11">
        <f>SUM($AA$3:AA247)</f>
        <v>47.577394921590823</v>
      </c>
      <c r="AD247" s="11">
        <f>AC247*'KERS system '!$B$18</f>
        <v>36.610805392164139</v>
      </c>
      <c r="AE247" s="11">
        <f>AC247*'KERS system '!$B$19</f>
        <v>28.172014749270303</v>
      </c>
    </row>
    <row r="248" spans="6:31" x14ac:dyDescent="0.3">
      <c r="F248" s="13" t="s">
        <v>5</v>
      </c>
      <c r="G248" s="13">
        <v>245</v>
      </c>
      <c r="H248" s="13">
        <v>245</v>
      </c>
      <c r="J248" s="14">
        <v>32.299999999999997</v>
      </c>
      <c r="K248" s="14">
        <f t="shared" si="45"/>
        <v>8.9722222222222214</v>
      </c>
      <c r="L248" s="15">
        <v>-0.7777777777777779</v>
      </c>
      <c r="N248" s="15">
        <f t="shared" si="39"/>
        <v>-224.00000000000003</v>
      </c>
      <c r="O248" s="15">
        <f t="shared" si="40"/>
        <v>17.811846579515613</v>
      </c>
      <c r="P248" s="15">
        <f t="shared" si="41"/>
        <v>56.505600000000008</v>
      </c>
      <c r="Q248" s="15">
        <f t="shared" si="46"/>
        <v>-149.6825534204844</v>
      </c>
      <c r="R248" s="15">
        <f t="shared" si="47"/>
        <v>0</v>
      </c>
      <c r="S248" s="15">
        <f t="shared" si="48"/>
        <v>149.6825534204844</v>
      </c>
      <c r="U248" s="15">
        <f t="shared" si="42"/>
        <v>-1.4299884120782353</v>
      </c>
      <c r="V248" s="15">
        <f t="shared" si="49"/>
        <v>0</v>
      </c>
      <c r="W248" s="15">
        <f t="shared" si="50"/>
        <v>1.4299884120782353</v>
      </c>
      <c r="Y248" s="15">
        <f t="shared" si="43"/>
        <v>-1.6397869806803684</v>
      </c>
      <c r="Z248" s="15">
        <f t="shared" si="51"/>
        <v>0</v>
      </c>
      <c r="AA248" s="15">
        <f t="shared" si="44"/>
        <v>1.6397869806803684</v>
      </c>
      <c r="AB248" s="15">
        <f>SUM($Z$3:Z248)</f>
        <v>181.593290415231</v>
      </c>
      <c r="AC248" s="15">
        <f>SUM($AA$3:AA248)</f>
        <v>49.217181902271193</v>
      </c>
      <c r="AD248" s="15">
        <f>AC248*'KERS system '!$B$18</f>
        <v>37.872621473797679</v>
      </c>
      <c r="AE248" s="15">
        <f>AC248*'KERS system '!$B$19</f>
        <v>29.142982224087316</v>
      </c>
    </row>
    <row r="249" spans="6:31" x14ac:dyDescent="0.3">
      <c r="F249" s="9" t="s">
        <v>5</v>
      </c>
      <c r="G249" s="9">
        <v>246</v>
      </c>
      <c r="H249" s="9">
        <v>246</v>
      </c>
      <c r="J249" s="10">
        <v>29</v>
      </c>
      <c r="K249" s="10">
        <f t="shared" si="45"/>
        <v>8.0555555555555554</v>
      </c>
      <c r="L249" s="11">
        <v>-0.99999999999999933</v>
      </c>
      <c r="N249" s="11">
        <f t="shared" si="39"/>
        <v>-287.99999999999983</v>
      </c>
      <c r="O249" s="11">
        <f t="shared" si="40"/>
        <v>14.358196640792718</v>
      </c>
      <c r="P249" s="11">
        <f t="shared" si="41"/>
        <v>56.505600000000008</v>
      </c>
      <c r="Q249" s="11">
        <f t="shared" si="46"/>
        <v>-217.13620335920712</v>
      </c>
      <c r="R249" s="11">
        <f t="shared" si="47"/>
        <v>0</v>
      </c>
      <c r="S249" s="11">
        <f t="shared" si="48"/>
        <v>217.13620335920712</v>
      </c>
      <c r="U249" s="11">
        <f t="shared" si="42"/>
        <v>-1.8495855492825015</v>
      </c>
      <c r="V249" s="11">
        <f t="shared" si="49"/>
        <v>0</v>
      </c>
      <c r="W249" s="11">
        <f t="shared" si="50"/>
        <v>1.8495855492825015</v>
      </c>
      <c r="Y249" s="11">
        <f t="shared" si="43"/>
        <v>-1.6795820782249127</v>
      </c>
      <c r="Z249" s="11">
        <f t="shared" si="51"/>
        <v>0</v>
      </c>
      <c r="AA249" s="11">
        <f t="shared" si="44"/>
        <v>1.6795820782249127</v>
      </c>
      <c r="AB249" s="11">
        <f>SUM($Z$3:Z249)</f>
        <v>181.593290415231</v>
      </c>
      <c r="AC249" s="11">
        <f>SUM($AA$3:AA249)</f>
        <v>50.896763980496104</v>
      </c>
      <c r="AD249" s="11">
        <f>AC249*'KERS system '!$B$18</f>
        <v>39.165059882991748</v>
      </c>
      <c r="AE249" s="11">
        <f>AC249*'KERS system '!$B$19</f>
        <v>30.137513579962153</v>
      </c>
    </row>
    <row r="250" spans="6:31" x14ac:dyDescent="0.3">
      <c r="F250" s="13" t="s">
        <v>5</v>
      </c>
      <c r="G250" s="13">
        <v>247</v>
      </c>
      <c r="H250" s="13">
        <v>247</v>
      </c>
      <c r="J250" s="14">
        <v>25.1</v>
      </c>
      <c r="K250" s="14">
        <f t="shared" si="45"/>
        <v>6.9722222222222223</v>
      </c>
      <c r="L250" s="15">
        <v>-0.94444444444444453</v>
      </c>
      <c r="N250" s="15">
        <f t="shared" si="39"/>
        <v>-272</v>
      </c>
      <c r="O250" s="15">
        <f t="shared" si="40"/>
        <v>10.756013633371962</v>
      </c>
      <c r="P250" s="15">
        <f t="shared" si="41"/>
        <v>56.505600000000008</v>
      </c>
      <c r="Q250" s="15">
        <f t="shared" si="46"/>
        <v>-204.73838636662805</v>
      </c>
      <c r="R250" s="15">
        <f t="shared" si="47"/>
        <v>0</v>
      </c>
      <c r="S250" s="15">
        <f t="shared" si="48"/>
        <v>204.73838636662805</v>
      </c>
      <c r="U250" s="15">
        <f t="shared" si="42"/>
        <v>-1.5095786071673238</v>
      </c>
      <c r="V250" s="15">
        <f t="shared" si="49"/>
        <v>0</v>
      </c>
      <c r="W250" s="15">
        <f t="shared" si="50"/>
        <v>1.5095786071673238</v>
      </c>
      <c r="Y250" s="15">
        <f t="shared" si="43"/>
        <v>-1.0950443183121021</v>
      </c>
      <c r="Z250" s="15">
        <f t="shared" si="51"/>
        <v>0</v>
      </c>
      <c r="AA250" s="15">
        <f t="shared" si="44"/>
        <v>1.0950443183121021</v>
      </c>
      <c r="AB250" s="15">
        <f>SUM($Z$3:Z250)</f>
        <v>181.593290415231</v>
      </c>
      <c r="AC250" s="15">
        <f>SUM($AA$3:AA250)</f>
        <v>51.991808298808209</v>
      </c>
      <c r="AD250" s="15">
        <f>AC250*'KERS system '!$B$18</f>
        <v>40.007696485932918</v>
      </c>
      <c r="AE250" s="15">
        <f>AC250*'KERS system '!$B$19</f>
        <v>30.78592244592538</v>
      </c>
    </row>
    <row r="251" spans="6:31" x14ac:dyDescent="0.3">
      <c r="F251" s="9" t="s">
        <v>5</v>
      </c>
      <c r="G251" s="9">
        <v>248</v>
      </c>
      <c r="H251" s="9">
        <v>248</v>
      </c>
      <c r="J251" s="10">
        <v>22.2</v>
      </c>
      <c r="K251" s="10">
        <f t="shared" si="45"/>
        <v>6.166666666666667</v>
      </c>
      <c r="L251" s="11">
        <v>-0.5833333333333337</v>
      </c>
      <c r="N251" s="11">
        <f t="shared" si="39"/>
        <v>-168.00000000000011</v>
      </c>
      <c r="O251" s="11">
        <f t="shared" si="40"/>
        <v>8.4141422502357699</v>
      </c>
      <c r="P251" s="11">
        <f t="shared" si="41"/>
        <v>56.505600000000008</v>
      </c>
      <c r="Q251" s="11">
        <f t="shared" si="46"/>
        <v>-103.08025774976431</v>
      </c>
      <c r="R251" s="11">
        <f t="shared" si="47"/>
        <v>0</v>
      </c>
      <c r="S251" s="11">
        <f t="shared" si="48"/>
        <v>103.08025774976431</v>
      </c>
      <c r="U251" s="11">
        <f t="shared" si="42"/>
        <v>-0.68051002945688022</v>
      </c>
      <c r="V251" s="11">
        <f t="shared" si="49"/>
        <v>0</v>
      </c>
      <c r="W251" s="11">
        <f t="shared" si="50"/>
        <v>0.68051002945688022</v>
      </c>
      <c r="Y251" s="11">
        <f t="shared" si="43"/>
        <v>-0.37263179938485258</v>
      </c>
      <c r="Z251" s="11">
        <f t="shared" si="51"/>
        <v>0</v>
      </c>
      <c r="AA251" s="11">
        <f t="shared" si="44"/>
        <v>0.37263179938485258</v>
      </c>
      <c r="AB251" s="11">
        <f>SUM($Z$3:Z251)</f>
        <v>181.593290415231</v>
      </c>
      <c r="AC251" s="11">
        <f>SUM($AA$3:AA251)</f>
        <v>52.364440098193064</v>
      </c>
      <c r="AD251" s="11">
        <f>AC251*'KERS system '!$B$18</f>
        <v>40.294436655559558</v>
      </c>
      <c r="AE251" s="11">
        <f>AC251*'KERS system '!$B$19</f>
        <v>31.006569006453081</v>
      </c>
    </row>
    <row r="252" spans="6:31" x14ac:dyDescent="0.3">
      <c r="F252" s="13" t="s">
        <v>5</v>
      </c>
      <c r="G252" s="13">
        <v>249</v>
      </c>
      <c r="H252" s="13">
        <v>249</v>
      </c>
      <c r="J252" s="14">
        <v>20.9</v>
      </c>
      <c r="K252" s="14">
        <f t="shared" si="45"/>
        <v>5.8055555555555554</v>
      </c>
      <c r="L252" s="15">
        <v>-0.25000000000000011</v>
      </c>
      <c r="N252" s="15">
        <f t="shared" si="39"/>
        <v>-72.000000000000028</v>
      </c>
      <c r="O252" s="15">
        <f t="shared" si="40"/>
        <v>7.4575551422885455</v>
      </c>
      <c r="P252" s="15">
        <f t="shared" si="41"/>
        <v>56.505600000000008</v>
      </c>
      <c r="Q252" s="15">
        <f t="shared" si="46"/>
        <v>-8.0368448577114791</v>
      </c>
      <c r="R252" s="15">
        <f t="shared" si="47"/>
        <v>0</v>
      </c>
      <c r="S252" s="15">
        <f t="shared" si="48"/>
        <v>8.0368448577114791</v>
      </c>
      <c r="U252" s="15">
        <f t="shared" si="42"/>
        <v>-6.4753569312824985E-2</v>
      </c>
      <c r="V252" s="15">
        <f t="shared" si="49"/>
        <v>0</v>
      </c>
      <c r="W252" s="15">
        <f t="shared" si="50"/>
        <v>6.4753569312824985E-2</v>
      </c>
      <c r="Y252" s="15">
        <f t="shared" si="43"/>
        <v>-1.7682090867559959E-2</v>
      </c>
      <c r="Z252" s="15">
        <f t="shared" si="51"/>
        <v>0</v>
      </c>
      <c r="AA252" s="15">
        <f t="shared" si="44"/>
        <v>1.7682090867559959E-2</v>
      </c>
      <c r="AB252" s="15">
        <f>SUM($Z$3:Z252)</f>
        <v>181.593290415231</v>
      </c>
      <c r="AC252" s="15">
        <f>SUM($AA$3:AA252)</f>
        <v>52.382122189060624</v>
      </c>
      <c r="AD252" s="15">
        <f>AC252*'KERS system '!$B$18</f>
        <v>40.308043024482146</v>
      </c>
      <c r="AE252" s="15">
        <f>AC252*'KERS system '!$B$19</f>
        <v>31.017039107339013</v>
      </c>
    </row>
    <row r="253" spans="6:31" x14ac:dyDescent="0.3">
      <c r="F253" s="9" t="s">
        <v>5</v>
      </c>
      <c r="G253" s="9">
        <v>250</v>
      </c>
      <c r="H253" s="9">
        <v>250</v>
      </c>
      <c r="J253" s="10">
        <v>20.399999999999999</v>
      </c>
      <c r="K253" s="10">
        <f t="shared" si="45"/>
        <v>5.666666666666667</v>
      </c>
      <c r="L253" s="11">
        <v>-0.19444444444444425</v>
      </c>
      <c r="N253" s="11">
        <f t="shared" si="39"/>
        <v>-55.999999999999943</v>
      </c>
      <c r="O253" s="11">
        <f t="shared" si="40"/>
        <v>7.1050025137126021</v>
      </c>
      <c r="P253" s="11">
        <f t="shared" si="41"/>
        <v>56.505600000000008</v>
      </c>
      <c r="Q253" s="11">
        <f t="shared" si="46"/>
        <v>7.6106025137126707</v>
      </c>
      <c r="R253" s="11">
        <f t="shared" si="47"/>
        <v>7.6106025137126707</v>
      </c>
      <c r="S253" s="11">
        <f t="shared" si="48"/>
        <v>0</v>
      </c>
      <c r="U253" s="11">
        <f t="shared" si="42"/>
        <v>2.9389387577705071E-2</v>
      </c>
      <c r="V253" s="11">
        <f t="shared" si="49"/>
        <v>2.9389387577705071E-2</v>
      </c>
      <c r="W253" s="11">
        <f t="shared" si="50"/>
        <v>0</v>
      </c>
      <c r="Y253" s="11">
        <f t="shared" si="43"/>
        <v>-4.0733190985077668E-2</v>
      </c>
      <c r="Z253" s="11">
        <f t="shared" si="51"/>
        <v>0</v>
      </c>
      <c r="AA253" s="11">
        <f t="shared" si="44"/>
        <v>4.0733190985077668E-2</v>
      </c>
      <c r="AB253" s="11">
        <f>SUM($Z$3:Z253)</f>
        <v>181.593290415231</v>
      </c>
      <c r="AC253" s="11">
        <f>SUM($AA$3:AA253)</f>
        <v>52.422855380045704</v>
      </c>
      <c r="AD253" s="11">
        <f>AC253*'KERS system '!$B$18</f>
        <v>40.33938721494517</v>
      </c>
      <c r="AE253" s="11">
        <f>AC253*'KERS system '!$B$19</f>
        <v>31.041158461900306</v>
      </c>
    </row>
    <row r="254" spans="6:31" x14ac:dyDescent="0.3">
      <c r="F254" s="13" t="s">
        <v>5</v>
      </c>
      <c r="G254" s="13">
        <v>251</v>
      </c>
      <c r="H254" s="13">
        <v>251</v>
      </c>
      <c r="J254" s="14">
        <v>19.5</v>
      </c>
      <c r="K254" s="14">
        <f t="shared" si="45"/>
        <v>5.416666666666667</v>
      </c>
      <c r="L254" s="15">
        <v>-0.27777777777777779</v>
      </c>
      <c r="N254" s="15">
        <f t="shared" si="39"/>
        <v>-80</v>
      </c>
      <c r="O254" s="15">
        <f t="shared" si="40"/>
        <v>6.4919194680873149</v>
      </c>
      <c r="P254" s="15">
        <f t="shared" si="41"/>
        <v>56.505600000000008</v>
      </c>
      <c r="Q254" s="15">
        <f t="shared" si="46"/>
        <v>-17.002480531912674</v>
      </c>
      <c r="R254" s="15">
        <f t="shared" si="47"/>
        <v>0</v>
      </c>
      <c r="S254" s="15">
        <f t="shared" si="48"/>
        <v>17.002480531912674</v>
      </c>
      <c r="U254" s="15">
        <f t="shared" si="42"/>
        <v>-0.1108557695478604</v>
      </c>
      <c r="V254" s="15">
        <f t="shared" si="49"/>
        <v>0</v>
      </c>
      <c r="W254" s="15">
        <f t="shared" si="50"/>
        <v>0.1108557695478604</v>
      </c>
      <c r="Y254" s="15">
        <f t="shared" si="43"/>
        <v>-7.7553793203279292E-2</v>
      </c>
      <c r="Z254" s="15">
        <f t="shared" si="51"/>
        <v>0</v>
      </c>
      <c r="AA254" s="15">
        <f t="shared" si="44"/>
        <v>7.7553793203279292E-2</v>
      </c>
      <c r="AB254" s="15">
        <f>SUM($Z$3:Z254)</f>
        <v>181.593290415231</v>
      </c>
      <c r="AC254" s="15">
        <f>SUM($AA$3:AA254)</f>
        <v>52.500409173248983</v>
      </c>
      <c r="AD254" s="15">
        <f>AC254*'KERS system '!$B$18</f>
        <v>40.399064858815088</v>
      </c>
      <c r="AE254" s="15">
        <f>AC254*'KERS system '!$B$19</f>
        <v>31.087080408858213</v>
      </c>
    </row>
    <row r="255" spans="6:31" x14ac:dyDescent="0.3">
      <c r="F255" s="9" t="s">
        <v>5</v>
      </c>
      <c r="G255" s="9">
        <v>252</v>
      </c>
      <c r="H255" s="9">
        <v>252</v>
      </c>
      <c r="J255" s="10">
        <v>18.399999999999999</v>
      </c>
      <c r="K255" s="10">
        <f t="shared" si="45"/>
        <v>5.1111111111111107</v>
      </c>
      <c r="L255" s="11">
        <v>-0.23611111111111099</v>
      </c>
      <c r="N255" s="11">
        <f t="shared" si="39"/>
        <v>-67.999999999999972</v>
      </c>
      <c r="O255" s="11">
        <f t="shared" si="40"/>
        <v>5.7801558319937953</v>
      </c>
      <c r="P255" s="11">
        <f t="shared" si="41"/>
        <v>56.505600000000008</v>
      </c>
      <c r="Q255" s="11">
        <f t="shared" si="46"/>
        <v>-5.714244168006168</v>
      </c>
      <c r="R255" s="11">
        <f t="shared" si="47"/>
        <v>0</v>
      </c>
      <c r="S255" s="11">
        <f t="shared" si="48"/>
        <v>5.714244168006168</v>
      </c>
      <c r="U255" s="11">
        <f t="shared" si="42"/>
        <v>-4.4251816858698181E-2</v>
      </c>
      <c r="V255" s="11">
        <f t="shared" si="49"/>
        <v>0</v>
      </c>
      <c r="W255" s="11">
        <f t="shared" si="50"/>
        <v>4.4251816858698181E-2</v>
      </c>
      <c r="Y255" s="11">
        <f t="shared" si="43"/>
        <v>6.9039697280339346E-2</v>
      </c>
      <c r="Z255" s="11">
        <f t="shared" si="51"/>
        <v>6.9039697280339346E-2</v>
      </c>
      <c r="AA255" s="11">
        <f t="shared" si="44"/>
        <v>0</v>
      </c>
      <c r="AB255" s="11">
        <f>SUM($Z$3:Z255)</f>
        <v>181.66233011251134</v>
      </c>
      <c r="AC255" s="11">
        <f>SUM($AA$3:AA255)</f>
        <v>52.500409173248983</v>
      </c>
      <c r="AD255" s="11">
        <f>AC255*'KERS system '!$B$18</f>
        <v>40.399064858815088</v>
      </c>
      <c r="AE255" s="11">
        <f>AC255*'KERS system '!$B$19</f>
        <v>31.087080408858213</v>
      </c>
    </row>
    <row r="256" spans="6:31" x14ac:dyDescent="0.3">
      <c r="F256" s="13" t="s">
        <v>5</v>
      </c>
      <c r="G256" s="13">
        <v>253</v>
      </c>
      <c r="H256" s="13">
        <v>253</v>
      </c>
      <c r="J256" s="14">
        <v>17.8</v>
      </c>
      <c r="K256" s="14">
        <f t="shared" si="45"/>
        <v>4.9444444444444446</v>
      </c>
      <c r="L256" s="15">
        <v>-8.3333333333333037E-2</v>
      </c>
      <c r="N256" s="15">
        <f t="shared" si="39"/>
        <v>-23.999999999999915</v>
      </c>
      <c r="O256" s="15">
        <f t="shared" si="40"/>
        <v>5.4093353432446669</v>
      </c>
      <c r="P256" s="15">
        <f t="shared" si="41"/>
        <v>56.505600000000008</v>
      </c>
      <c r="Q256" s="15">
        <f t="shared" si="46"/>
        <v>37.914935343244764</v>
      </c>
      <c r="R256" s="15">
        <f t="shared" si="47"/>
        <v>37.914935343244764</v>
      </c>
      <c r="S256" s="15">
        <f t="shared" si="48"/>
        <v>0</v>
      </c>
      <c r="U256" s="15">
        <f t="shared" si="42"/>
        <v>0.18233121141937689</v>
      </c>
      <c r="V256" s="15">
        <f t="shared" si="49"/>
        <v>0.18233121141937689</v>
      </c>
      <c r="W256" s="15">
        <f t="shared" si="50"/>
        <v>0</v>
      </c>
      <c r="Y256" s="15">
        <f t="shared" si="43"/>
        <v>0.20296516919715424</v>
      </c>
      <c r="Z256" s="15">
        <f t="shared" si="51"/>
        <v>0.20296516919715424</v>
      </c>
      <c r="AA256" s="15">
        <f t="shared" si="44"/>
        <v>0</v>
      </c>
      <c r="AB256" s="15">
        <f>SUM($Z$3:Z256)</f>
        <v>181.86529528170848</v>
      </c>
      <c r="AC256" s="15">
        <f>SUM($AA$3:AA256)</f>
        <v>52.500409173248983</v>
      </c>
      <c r="AD256" s="15">
        <f>AC256*'KERS system '!$B$18</f>
        <v>40.399064858815088</v>
      </c>
      <c r="AE256" s="15">
        <f>AC256*'KERS system '!$B$19</f>
        <v>31.087080408858213</v>
      </c>
    </row>
    <row r="257" spans="6:31" x14ac:dyDescent="0.3">
      <c r="F257" s="9" t="s">
        <v>5</v>
      </c>
      <c r="G257" s="9">
        <v>254</v>
      </c>
      <c r="H257" s="9">
        <v>254</v>
      </c>
      <c r="J257" s="10">
        <v>17.8</v>
      </c>
      <c r="K257" s="10">
        <f t="shared" si="45"/>
        <v>4.9444444444444446</v>
      </c>
      <c r="L257" s="11">
        <v>-5.5555555555555851E-2</v>
      </c>
      <c r="N257" s="11">
        <f t="shared" si="39"/>
        <v>-16.000000000000085</v>
      </c>
      <c r="O257" s="11">
        <f t="shared" si="40"/>
        <v>5.4093353432446669</v>
      </c>
      <c r="P257" s="11">
        <f t="shared" si="41"/>
        <v>56.505600000000008</v>
      </c>
      <c r="Q257" s="11">
        <f t="shared" si="46"/>
        <v>45.914935343244593</v>
      </c>
      <c r="R257" s="11">
        <f t="shared" si="47"/>
        <v>45.914935343244593</v>
      </c>
      <c r="S257" s="11">
        <f t="shared" si="48"/>
        <v>0</v>
      </c>
      <c r="U257" s="11">
        <f t="shared" si="42"/>
        <v>0.22359912697493159</v>
      </c>
      <c r="V257" s="11">
        <f t="shared" si="49"/>
        <v>0.22359912697493159</v>
      </c>
      <c r="W257" s="11">
        <f t="shared" si="50"/>
        <v>0</v>
      </c>
      <c r="Y257" s="11">
        <f t="shared" si="43"/>
        <v>4.9058524564955325E-2</v>
      </c>
      <c r="Z257" s="11">
        <f t="shared" si="51"/>
        <v>4.9058524564955325E-2</v>
      </c>
      <c r="AA257" s="11">
        <f t="shared" si="44"/>
        <v>0</v>
      </c>
      <c r="AB257" s="11">
        <f>SUM($Z$3:Z257)</f>
        <v>181.91435380627343</v>
      </c>
      <c r="AC257" s="11">
        <f>SUM($AA$3:AA257)</f>
        <v>52.500409173248983</v>
      </c>
      <c r="AD257" s="11">
        <f>AC257*'KERS system '!$B$18</f>
        <v>40.399064858815088</v>
      </c>
      <c r="AE257" s="11">
        <f>AC257*'KERS system '!$B$19</f>
        <v>31.087080408858213</v>
      </c>
    </row>
    <row r="258" spans="6:31" x14ac:dyDescent="0.3">
      <c r="F258" s="13" t="s">
        <v>5</v>
      </c>
      <c r="G258" s="13">
        <v>255</v>
      </c>
      <c r="H258" s="13">
        <v>255</v>
      </c>
      <c r="J258" s="14">
        <v>17.399999999999999</v>
      </c>
      <c r="K258" s="14">
        <f t="shared" si="45"/>
        <v>4.833333333333333</v>
      </c>
      <c r="L258" s="15">
        <v>-0.29166666666666685</v>
      </c>
      <c r="N258" s="15">
        <f t="shared" si="39"/>
        <v>-84.000000000000057</v>
      </c>
      <c r="O258" s="15">
        <f t="shared" si="40"/>
        <v>5.1689507906853773</v>
      </c>
      <c r="P258" s="15">
        <f t="shared" si="41"/>
        <v>56.505600000000008</v>
      </c>
      <c r="Q258" s="15">
        <f t="shared" si="46"/>
        <v>-22.325449209314677</v>
      </c>
      <c r="R258" s="15">
        <f t="shared" si="47"/>
        <v>0</v>
      </c>
      <c r="S258" s="15">
        <f t="shared" si="48"/>
        <v>22.325449209314677</v>
      </c>
      <c r="U258" s="15">
        <f t="shared" si="42"/>
        <v>-0.12548207784502094</v>
      </c>
      <c r="V258" s="15">
        <f t="shared" si="49"/>
        <v>0</v>
      </c>
      <c r="W258" s="15">
        <f t="shared" si="50"/>
        <v>0.12548207784502094</v>
      </c>
      <c r="Y258" s="15">
        <f t="shared" si="43"/>
        <v>-0.19424549008435016</v>
      </c>
      <c r="Z258" s="15">
        <f t="shared" si="51"/>
        <v>0</v>
      </c>
      <c r="AA258" s="15">
        <f t="shared" si="44"/>
        <v>0.19424549008435016</v>
      </c>
      <c r="AB258" s="15">
        <f>SUM($Z$3:Z258)</f>
        <v>181.91435380627343</v>
      </c>
      <c r="AC258" s="15">
        <f>SUM($AA$3:AA258)</f>
        <v>52.694654663333331</v>
      </c>
      <c r="AD258" s="15">
        <f>AC258*'KERS system '!$B$18</f>
        <v>40.548536763434996</v>
      </c>
      <c r="AE258" s="15">
        <f>AC258*'KERS system '!$B$19</f>
        <v>31.202099039463231</v>
      </c>
    </row>
    <row r="259" spans="6:31" x14ac:dyDescent="0.3">
      <c r="F259" s="9" t="s">
        <v>5</v>
      </c>
      <c r="G259" s="9">
        <v>256</v>
      </c>
      <c r="H259" s="9">
        <v>256</v>
      </c>
      <c r="J259" s="10">
        <v>15.7</v>
      </c>
      <c r="K259" s="10">
        <f t="shared" si="45"/>
        <v>4.3611111111111107</v>
      </c>
      <c r="L259" s="11">
        <v>-0.40277777777777757</v>
      </c>
      <c r="N259" s="11">
        <f t="shared" ref="N259:N322" si="52">$C$7*$L259</f>
        <v>-115.99999999999994</v>
      </c>
      <c r="O259" s="11">
        <f t="shared" ref="O259:O322" si="53">0.5*$C$3*$C$17*$C$14*K259^2</f>
        <v>4.2082662187740745</v>
      </c>
      <c r="P259" s="11">
        <f t="shared" ref="P259:P322" si="54">$C$15</f>
        <v>56.505600000000008</v>
      </c>
      <c r="Q259" s="11">
        <f t="shared" si="46"/>
        <v>-55.286133781225864</v>
      </c>
      <c r="R259" s="11">
        <f t="shared" si="47"/>
        <v>0</v>
      </c>
      <c r="S259" s="11">
        <f t="shared" si="48"/>
        <v>55.286133781225864</v>
      </c>
      <c r="U259" s="11">
        <f t="shared" ref="U259:U322" si="55">(K259/1000)*(($C$7*$C$4*$C$18)+(0.5*$C$3*$C$17*$C$14*K259^2)+($C$7*$C$19*L259))</f>
        <v>-0.26300890232367941</v>
      </c>
      <c r="V259" s="11">
        <f t="shared" si="49"/>
        <v>0</v>
      </c>
      <c r="W259" s="11">
        <f t="shared" si="50"/>
        <v>0.26300890232367941</v>
      </c>
      <c r="Y259" s="11">
        <f t="shared" ref="Y259:Y322" si="56">((U259+U260)/2)*(G260-G259)</f>
        <v>-3.5692339658662711E-2</v>
      </c>
      <c r="Z259" s="11">
        <f t="shared" si="51"/>
        <v>0</v>
      </c>
      <c r="AA259" s="11">
        <f t="shared" ref="AA259:AA322" si="57">IF(Y259 &lt;=0,Y259,)*-1</f>
        <v>3.5692339658662711E-2</v>
      </c>
      <c r="AB259" s="11">
        <f>SUM($Z$3:Z259)</f>
        <v>181.91435380627343</v>
      </c>
      <c r="AC259" s="11">
        <f>SUM($AA$3:AA259)</f>
        <v>52.730347002991991</v>
      </c>
      <c r="AD259" s="11">
        <f>AC259*'KERS system '!$B$18</f>
        <v>40.576002018802335</v>
      </c>
      <c r="AE259" s="11">
        <f>AC259*'KERS system '!$B$19</f>
        <v>31.223233553468397</v>
      </c>
    </row>
    <row r="260" spans="6:31" x14ac:dyDescent="0.3">
      <c r="F260" s="13" t="s">
        <v>5</v>
      </c>
      <c r="G260" s="13">
        <v>257</v>
      </c>
      <c r="H260" s="13">
        <v>257</v>
      </c>
      <c r="J260" s="14">
        <v>14.5</v>
      </c>
      <c r="K260" s="14">
        <f t="shared" ref="K260:K323" si="58">J260*1000/3600</f>
        <v>4.0277777777777777</v>
      </c>
      <c r="L260" s="15">
        <v>-4.1666666666666519E-2</v>
      </c>
      <c r="N260" s="15">
        <f t="shared" si="52"/>
        <v>-11.999999999999957</v>
      </c>
      <c r="O260" s="15">
        <f t="shared" si="53"/>
        <v>3.5895491601981795</v>
      </c>
      <c r="P260" s="15">
        <f t="shared" si="54"/>
        <v>56.505600000000008</v>
      </c>
      <c r="Q260" s="15">
        <f t="shared" ref="Q260:Q323" si="59">N260+O260+P260</f>
        <v>48.095149160198233</v>
      </c>
      <c r="R260" s="15">
        <f t="shared" ref="R260:R323" si="60">IF(Q260 &gt;0,Q260,)</f>
        <v>48.095149160198233</v>
      </c>
      <c r="S260" s="15">
        <f t="shared" ref="S260:S323" si="61">IF(Q260 &lt;=0,Q260,)*-1</f>
        <v>0</v>
      </c>
      <c r="U260" s="15">
        <f t="shared" si="55"/>
        <v>0.19162422300635398</v>
      </c>
      <c r="V260" s="15">
        <f t="shared" ref="V260:V323" si="62">IF(U260 &gt;0,U260,)</f>
        <v>0.19162422300635398</v>
      </c>
      <c r="W260" s="15">
        <f t="shared" ref="W260:W323" si="63">IF(U260 &lt;=0,U260,)*-1</f>
        <v>0</v>
      </c>
      <c r="Y260" s="15">
        <f t="shared" si="56"/>
        <v>0.52881309296573609</v>
      </c>
      <c r="Z260" s="15">
        <f t="shared" ref="Z260:Z323" si="64">IF(Y260 &gt;0,Y260,)</f>
        <v>0.52881309296573609</v>
      </c>
      <c r="AA260" s="15">
        <f t="shared" si="57"/>
        <v>0</v>
      </c>
      <c r="AB260" s="15">
        <f>SUM($Z$3:Z260)</f>
        <v>182.44316689923917</v>
      </c>
      <c r="AC260" s="15">
        <f>SUM($AA$3:AA260)</f>
        <v>52.730347002991991</v>
      </c>
      <c r="AD260" s="15">
        <f>AC260*'KERS system '!$B$18</f>
        <v>40.576002018802335</v>
      </c>
      <c r="AE260" s="15">
        <f>AC260*'KERS system '!$B$19</f>
        <v>31.223233553468397</v>
      </c>
    </row>
    <row r="261" spans="6:31" x14ac:dyDescent="0.3">
      <c r="F261" s="9" t="s">
        <v>5</v>
      </c>
      <c r="G261" s="9">
        <v>258</v>
      </c>
      <c r="H261" s="9">
        <v>258</v>
      </c>
      <c r="J261" s="10">
        <v>15.4</v>
      </c>
      <c r="K261" s="10">
        <f t="shared" si="58"/>
        <v>4.2777777777777777</v>
      </c>
      <c r="L261" s="11">
        <v>0.47222222222222199</v>
      </c>
      <c r="N261" s="11">
        <f t="shared" si="52"/>
        <v>135.99999999999994</v>
      </c>
      <c r="O261" s="11">
        <f t="shared" si="53"/>
        <v>4.0489773071705129</v>
      </c>
      <c r="P261" s="11">
        <f t="shared" si="54"/>
        <v>56.505600000000008</v>
      </c>
      <c r="Q261" s="11">
        <f t="shared" si="59"/>
        <v>196.55457730717046</v>
      </c>
      <c r="R261" s="11">
        <f t="shared" si="60"/>
        <v>196.55457730717046</v>
      </c>
      <c r="S261" s="11">
        <f t="shared" si="61"/>
        <v>0</v>
      </c>
      <c r="U261" s="11">
        <f t="shared" si="55"/>
        <v>0.86600196292511811</v>
      </c>
      <c r="V261" s="11">
        <f t="shared" si="62"/>
        <v>0.86600196292511811</v>
      </c>
      <c r="W261" s="11">
        <f t="shared" si="63"/>
        <v>0</v>
      </c>
      <c r="Y261" s="11">
        <f t="shared" si="56"/>
        <v>1.126576769190728</v>
      </c>
      <c r="Z261" s="11">
        <f t="shared" si="64"/>
        <v>1.126576769190728</v>
      </c>
      <c r="AA261" s="11">
        <f t="shared" si="57"/>
        <v>0</v>
      </c>
      <c r="AB261" s="11">
        <f>SUM($Z$3:Z261)</f>
        <v>183.56974366842991</v>
      </c>
      <c r="AC261" s="11">
        <f>SUM($AA$3:AA261)</f>
        <v>52.730347002991991</v>
      </c>
      <c r="AD261" s="11">
        <f>AC261*'KERS system '!$B$18</f>
        <v>40.576002018802335</v>
      </c>
      <c r="AE261" s="11">
        <f>AC261*'KERS system '!$B$19</f>
        <v>31.223233553468397</v>
      </c>
    </row>
    <row r="262" spans="6:31" x14ac:dyDescent="0.3">
      <c r="F262" s="13" t="s">
        <v>5</v>
      </c>
      <c r="G262" s="13">
        <v>259</v>
      </c>
      <c r="H262" s="13">
        <v>259</v>
      </c>
      <c r="J262" s="14">
        <v>17.899999999999999</v>
      </c>
      <c r="K262" s="14">
        <f t="shared" si="58"/>
        <v>4.9722222222222223</v>
      </c>
      <c r="L262" s="15">
        <v>0.72222222222222232</v>
      </c>
      <c r="N262" s="15">
        <f t="shared" si="52"/>
        <v>208.00000000000003</v>
      </c>
      <c r="O262" s="15">
        <f t="shared" si="53"/>
        <v>5.4702851197103382</v>
      </c>
      <c r="P262" s="15">
        <f t="shared" si="54"/>
        <v>56.505600000000008</v>
      </c>
      <c r="Q262" s="15">
        <f t="shared" si="59"/>
        <v>269.97588511971037</v>
      </c>
      <c r="R262" s="15">
        <f t="shared" si="60"/>
        <v>269.97588511971037</v>
      </c>
      <c r="S262" s="15">
        <f t="shared" si="61"/>
        <v>0</v>
      </c>
      <c r="U262" s="15">
        <f t="shared" si="55"/>
        <v>1.3871515754563382</v>
      </c>
      <c r="V262" s="15">
        <f t="shared" si="62"/>
        <v>1.3871515754563382</v>
      </c>
      <c r="W262" s="15">
        <f t="shared" si="63"/>
        <v>0</v>
      </c>
      <c r="Y262" s="15">
        <f t="shared" si="56"/>
        <v>1.5087866809924098</v>
      </c>
      <c r="Z262" s="15">
        <f t="shared" si="64"/>
        <v>1.5087866809924098</v>
      </c>
      <c r="AA262" s="15">
        <f t="shared" si="57"/>
        <v>0</v>
      </c>
      <c r="AB262" s="15">
        <f>SUM($Z$3:Z262)</f>
        <v>185.07853034942232</v>
      </c>
      <c r="AC262" s="15">
        <f>SUM($AA$3:AA262)</f>
        <v>52.730347002991991</v>
      </c>
      <c r="AD262" s="15">
        <f>AC262*'KERS system '!$B$18</f>
        <v>40.576002018802335</v>
      </c>
      <c r="AE262" s="15">
        <f>AC262*'KERS system '!$B$19</f>
        <v>31.223233553468397</v>
      </c>
    </row>
    <row r="263" spans="6:31" x14ac:dyDescent="0.3">
      <c r="F263" s="9" t="s">
        <v>5</v>
      </c>
      <c r="G263" s="9">
        <v>260</v>
      </c>
      <c r="H263" s="9">
        <v>260</v>
      </c>
      <c r="J263" s="10">
        <v>20.6</v>
      </c>
      <c r="K263" s="10">
        <f t="shared" si="58"/>
        <v>5.7222222222222223</v>
      </c>
      <c r="L263" s="11">
        <v>0.73611111111111116</v>
      </c>
      <c r="N263" s="11">
        <f t="shared" si="52"/>
        <v>212</v>
      </c>
      <c r="O263" s="11">
        <f t="shared" si="53"/>
        <v>7.2449991991519598</v>
      </c>
      <c r="P263" s="11">
        <f t="shared" si="54"/>
        <v>56.505600000000008</v>
      </c>
      <c r="Q263" s="11">
        <f t="shared" si="59"/>
        <v>275.75059919915196</v>
      </c>
      <c r="R263" s="11">
        <f t="shared" si="60"/>
        <v>275.75059919915196</v>
      </c>
      <c r="S263" s="11">
        <f t="shared" si="61"/>
        <v>0</v>
      </c>
      <c r="U263" s="11">
        <f t="shared" si="55"/>
        <v>1.6304217865284811</v>
      </c>
      <c r="V263" s="11">
        <f t="shared" si="62"/>
        <v>1.6304217865284811</v>
      </c>
      <c r="W263" s="11">
        <f t="shared" si="63"/>
        <v>0</v>
      </c>
      <c r="Y263" s="11">
        <f t="shared" si="56"/>
        <v>1.7126835787812529</v>
      </c>
      <c r="Z263" s="11">
        <f t="shared" si="64"/>
        <v>1.7126835787812529</v>
      </c>
      <c r="AA263" s="11">
        <f t="shared" si="57"/>
        <v>0</v>
      </c>
      <c r="AB263" s="11">
        <f>SUM($Z$3:Z263)</f>
        <v>186.79121392820358</v>
      </c>
      <c r="AC263" s="11">
        <f>SUM($AA$3:AA263)</f>
        <v>52.730347002991991</v>
      </c>
      <c r="AD263" s="11">
        <f>AC263*'KERS system '!$B$18</f>
        <v>40.576002018802335</v>
      </c>
      <c r="AE263" s="11">
        <f>AC263*'KERS system '!$B$19</f>
        <v>31.223233553468397</v>
      </c>
    </row>
    <row r="264" spans="6:31" x14ac:dyDescent="0.3">
      <c r="F264" s="13" t="s">
        <v>5</v>
      </c>
      <c r="G264" s="13">
        <v>261</v>
      </c>
      <c r="H264" s="13">
        <v>261</v>
      </c>
      <c r="J264" s="14">
        <v>23.2</v>
      </c>
      <c r="K264" s="14">
        <f t="shared" si="58"/>
        <v>6.4444444444444446</v>
      </c>
      <c r="L264" s="15">
        <v>0.70833333333333304</v>
      </c>
      <c r="N264" s="15">
        <f t="shared" si="52"/>
        <v>203.99999999999991</v>
      </c>
      <c r="O264" s="15">
        <f t="shared" si="53"/>
        <v>9.1892458501073406</v>
      </c>
      <c r="P264" s="15">
        <f t="shared" si="54"/>
        <v>56.505600000000008</v>
      </c>
      <c r="Q264" s="15">
        <f t="shared" si="59"/>
        <v>269.69484585010724</v>
      </c>
      <c r="R264" s="15">
        <f t="shared" si="60"/>
        <v>269.69484585010724</v>
      </c>
      <c r="S264" s="15">
        <f t="shared" si="61"/>
        <v>0</v>
      </c>
      <c r="U264" s="15">
        <f t="shared" si="55"/>
        <v>1.7949453710340246</v>
      </c>
      <c r="V264" s="15">
        <f t="shared" si="62"/>
        <v>1.7949453710340246</v>
      </c>
      <c r="W264" s="15">
        <f t="shared" si="63"/>
        <v>0</v>
      </c>
      <c r="Y264" s="15">
        <f t="shared" si="56"/>
        <v>1.9586891914906257</v>
      </c>
      <c r="Z264" s="15">
        <f t="shared" si="64"/>
        <v>1.9586891914906257</v>
      </c>
      <c r="AA264" s="15">
        <f t="shared" si="57"/>
        <v>0</v>
      </c>
      <c r="AB264" s="15">
        <f>SUM($Z$3:Z264)</f>
        <v>188.74990311969421</v>
      </c>
      <c r="AC264" s="15">
        <f>SUM($AA$3:AA264)</f>
        <v>52.730347002991991</v>
      </c>
      <c r="AD264" s="15">
        <f>AC264*'KERS system '!$B$18</f>
        <v>40.576002018802335</v>
      </c>
      <c r="AE264" s="15">
        <f>AC264*'KERS system '!$B$19</f>
        <v>31.223233553468397</v>
      </c>
    </row>
    <row r="265" spans="6:31" x14ac:dyDescent="0.3">
      <c r="F265" s="9" t="s">
        <v>5</v>
      </c>
      <c r="G265" s="9">
        <v>262</v>
      </c>
      <c r="H265" s="9">
        <v>262</v>
      </c>
      <c r="J265" s="10">
        <v>25.7</v>
      </c>
      <c r="K265" s="10">
        <f t="shared" si="58"/>
        <v>7.1388888888888893</v>
      </c>
      <c r="L265" s="11">
        <v>0.76388888888888884</v>
      </c>
      <c r="N265" s="11">
        <f t="shared" si="52"/>
        <v>220</v>
      </c>
      <c r="O265" s="11">
        <f t="shared" si="53"/>
        <v>11.276391556809969</v>
      </c>
      <c r="P265" s="11">
        <f t="shared" si="54"/>
        <v>56.505600000000008</v>
      </c>
      <c r="Q265" s="11">
        <f t="shared" si="59"/>
        <v>287.78199155681</v>
      </c>
      <c r="R265" s="11">
        <f t="shared" si="60"/>
        <v>287.78199155681</v>
      </c>
      <c r="S265" s="11">
        <f t="shared" si="61"/>
        <v>0</v>
      </c>
      <c r="U265" s="11">
        <f t="shared" si="55"/>
        <v>2.1224330119472268</v>
      </c>
      <c r="V265" s="11">
        <f t="shared" si="62"/>
        <v>2.1224330119472268</v>
      </c>
      <c r="W265" s="11">
        <f t="shared" si="63"/>
        <v>0</v>
      </c>
      <c r="Y265" s="11">
        <f t="shared" si="56"/>
        <v>2.473667661585198</v>
      </c>
      <c r="Z265" s="11">
        <f t="shared" si="64"/>
        <v>2.473667661585198</v>
      </c>
      <c r="AA265" s="11">
        <f t="shared" si="57"/>
        <v>0</v>
      </c>
      <c r="AB265" s="11">
        <f>SUM($Z$3:Z265)</f>
        <v>191.22357078127942</v>
      </c>
      <c r="AC265" s="11">
        <f>SUM($AA$3:AA265)</f>
        <v>52.730347002991991</v>
      </c>
      <c r="AD265" s="11">
        <f>AC265*'KERS system '!$B$18</f>
        <v>40.576002018802335</v>
      </c>
      <c r="AE265" s="11">
        <f>AC265*'KERS system '!$B$19</f>
        <v>31.223233553468397</v>
      </c>
    </row>
    <row r="266" spans="6:31" x14ac:dyDescent="0.3">
      <c r="F266" s="13" t="s">
        <v>5</v>
      </c>
      <c r="G266" s="13">
        <v>263</v>
      </c>
      <c r="H266" s="13">
        <v>263</v>
      </c>
      <c r="J266" s="14">
        <v>28.7</v>
      </c>
      <c r="K266" s="14">
        <f t="shared" si="58"/>
        <v>7.9722222222222223</v>
      </c>
      <c r="L266" s="15">
        <v>0.94444444444444453</v>
      </c>
      <c r="N266" s="15">
        <f t="shared" si="52"/>
        <v>272</v>
      </c>
      <c r="O266" s="15">
        <f t="shared" si="53"/>
        <v>14.062667052383537</v>
      </c>
      <c r="P266" s="15">
        <f t="shared" si="54"/>
        <v>56.505600000000008</v>
      </c>
      <c r="Q266" s="15">
        <f t="shared" si="59"/>
        <v>342.56826705238353</v>
      </c>
      <c r="R266" s="15">
        <f t="shared" si="60"/>
        <v>342.56826705238353</v>
      </c>
      <c r="S266" s="15">
        <f t="shared" si="61"/>
        <v>0</v>
      </c>
      <c r="U266" s="15">
        <f t="shared" si="55"/>
        <v>2.8249023112231693</v>
      </c>
      <c r="V266" s="15">
        <f t="shared" si="62"/>
        <v>2.8249023112231693</v>
      </c>
      <c r="W266" s="15">
        <f t="shared" si="63"/>
        <v>0</v>
      </c>
      <c r="Y266" s="15">
        <f t="shared" si="56"/>
        <v>3.1428619699298102</v>
      </c>
      <c r="Z266" s="15">
        <f t="shared" si="64"/>
        <v>3.1428619699298102</v>
      </c>
      <c r="AA266" s="15">
        <f t="shared" si="57"/>
        <v>0</v>
      </c>
      <c r="AB266" s="15">
        <f>SUM($Z$3:Z266)</f>
        <v>194.36643275120923</v>
      </c>
      <c r="AC266" s="15">
        <f>SUM($AA$3:AA266)</f>
        <v>52.730347002991991</v>
      </c>
      <c r="AD266" s="15">
        <f>AC266*'KERS system '!$B$18</f>
        <v>40.576002018802335</v>
      </c>
      <c r="AE266" s="15">
        <f>AC266*'KERS system '!$B$19</f>
        <v>31.223233553468397</v>
      </c>
    </row>
    <row r="267" spans="6:31" x14ac:dyDescent="0.3">
      <c r="F267" s="9" t="s">
        <v>5</v>
      </c>
      <c r="G267" s="9">
        <v>264</v>
      </c>
      <c r="H267" s="9">
        <v>264</v>
      </c>
      <c r="J267" s="10">
        <v>32.5</v>
      </c>
      <c r="K267" s="10">
        <f t="shared" si="58"/>
        <v>9.0277777777777786</v>
      </c>
      <c r="L267" s="11">
        <v>1.0277777777777781</v>
      </c>
      <c r="N267" s="11">
        <f t="shared" si="52"/>
        <v>296.00000000000011</v>
      </c>
      <c r="O267" s="11">
        <f t="shared" si="53"/>
        <v>18.033109633575872</v>
      </c>
      <c r="P267" s="11">
        <f t="shared" si="54"/>
        <v>56.505600000000008</v>
      </c>
      <c r="Q267" s="11">
        <f t="shared" si="59"/>
        <v>370.53870963357599</v>
      </c>
      <c r="R267" s="11">
        <f t="shared" si="60"/>
        <v>370.53870963357599</v>
      </c>
      <c r="S267" s="11">
        <f t="shared" si="61"/>
        <v>0</v>
      </c>
      <c r="U267" s="11">
        <f t="shared" si="55"/>
        <v>3.4608216286364506</v>
      </c>
      <c r="V267" s="11">
        <f t="shared" si="62"/>
        <v>3.4608216286364506</v>
      </c>
      <c r="W267" s="11">
        <f t="shared" si="63"/>
        <v>0</v>
      </c>
      <c r="Y267" s="11">
        <f t="shared" si="56"/>
        <v>3.4853240701375765</v>
      </c>
      <c r="Z267" s="11">
        <f t="shared" si="64"/>
        <v>3.4853240701375765</v>
      </c>
      <c r="AA267" s="11">
        <f t="shared" si="57"/>
        <v>0</v>
      </c>
      <c r="AB267" s="11">
        <f>SUM($Z$3:Z267)</f>
        <v>197.85175682134681</v>
      </c>
      <c r="AC267" s="11">
        <f>SUM($AA$3:AA267)</f>
        <v>52.730347002991991</v>
      </c>
      <c r="AD267" s="11">
        <f>AC267*'KERS system '!$B$18</f>
        <v>40.576002018802335</v>
      </c>
      <c r="AE267" s="11">
        <f>AC267*'KERS system '!$B$19</f>
        <v>31.223233553468397</v>
      </c>
    </row>
    <row r="268" spans="6:31" x14ac:dyDescent="0.3">
      <c r="F268" s="13" t="s">
        <v>5</v>
      </c>
      <c r="G268" s="13">
        <v>265</v>
      </c>
      <c r="H268" s="13">
        <v>265</v>
      </c>
      <c r="J268" s="14">
        <v>36.1</v>
      </c>
      <c r="K268" s="14">
        <f t="shared" si="58"/>
        <v>10.027777777777779</v>
      </c>
      <c r="L268" s="15">
        <v>0.90277777777777779</v>
      </c>
      <c r="N268" s="15">
        <f t="shared" si="52"/>
        <v>260</v>
      </c>
      <c r="O268" s="15">
        <f t="shared" si="53"/>
        <v>22.249400052612938</v>
      </c>
      <c r="P268" s="15">
        <f t="shared" si="54"/>
        <v>56.505600000000008</v>
      </c>
      <c r="Q268" s="15">
        <f t="shared" si="59"/>
        <v>338.75500005261296</v>
      </c>
      <c r="R268" s="15">
        <f t="shared" si="60"/>
        <v>338.75500005261296</v>
      </c>
      <c r="S268" s="15">
        <f t="shared" si="61"/>
        <v>0</v>
      </c>
      <c r="U268" s="15">
        <f t="shared" si="55"/>
        <v>3.5098265116387024</v>
      </c>
      <c r="V268" s="15">
        <f t="shared" si="62"/>
        <v>3.5098265116387024</v>
      </c>
      <c r="W268" s="15">
        <f t="shared" si="63"/>
        <v>0</v>
      </c>
      <c r="Y268" s="15">
        <f t="shared" si="56"/>
        <v>3.2640604942945757</v>
      </c>
      <c r="Z268" s="15">
        <f t="shared" si="64"/>
        <v>3.2640604942945757</v>
      </c>
      <c r="AA268" s="15">
        <f t="shared" si="57"/>
        <v>0</v>
      </c>
      <c r="AB268" s="15">
        <f>SUM($Z$3:Z268)</f>
        <v>201.11581731564138</v>
      </c>
      <c r="AC268" s="15">
        <f>SUM($AA$3:AA268)</f>
        <v>52.730347002991991</v>
      </c>
      <c r="AD268" s="15">
        <f>AC268*'KERS system '!$B$18</f>
        <v>40.576002018802335</v>
      </c>
      <c r="AE268" s="15">
        <f>AC268*'KERS system '!$B$19</f>
        <v>31.223233553468397</v>
      </c>
    </row>
    <row r="269" spans="6:31" x14ac:dyDescent="0.3">
      <c r="F269" s="9" t="s">
        <v>5</v>
      </c>
      <c r="G269" s="9">
        <v>266</v>
      </c>
      <c r="H269" s="9">
        <v>266</v>
      </c>
      <c r="J269" s="10">
        <v>39</v>
      </c>
      <c r="K269" s="10">
        <f t="shared" si="58"/>
        <v>10.833333333333334</v>
      </c>
      <c r="L269" s="11">
        <v>0.65277777777777712</v>
      </c>
      <c r="N269" s="11">
        <f t="shared" si="52"/>
        <v>187.9999999999998</v>
      </c>
      <c r="O269" s="11">
        <f t="shared" si="53"/>
        <v>25.96767787234926</v>
      </c>
      <c r="P269" s="11">
        <f t="shared" si="54"/>
        <v>56.505600000000008</v>
      </c>
      <c r="Q269" s="11">
        <f t="shared" si="59"/>
        <v>270.47327787234906</v>
      </c>
      <c r="R269" s="11">
        <f t="shared" si="60"/>
        <v>270.47327787234906</v>
      </c>
      <c r="S269" s="11">
        <f t="shared" si="61"/>
        <v>0</v>
      </c>
      <c r="U269" s="11">
        <f t="shared" si="55"/>
        <v>3.0182944769504485</v>
      </c>
      <c r="V269" s="11">
        <f t="shared" si="62"/>
        <v>3.0182944769504485</v>
      </c>
      <c r="W269" s="11">
        <f t="shared" si="63"/>
        <v>0</v>
      </c>
      <c r="Y269" s="11">
        <f t="shared" si="56"/>
        <v>2.9126607221193765</v>
      </c>
      <c r="Z269" s="11">
        <f t="shared" si="64"/>
        <v>2.9126607221193765</v>
      </c>
      <c r="AA269" s="11">
        <f t="shared" si="57"/>
        <v>0</v>
      </c>
      <c r="AB269" s="11">
        <f>SUM($Z$3:Z269)</f>
        <v>204.02847803776075</v>
      </c>
      <c r="AC269" s="11">
        <f>SUM($AA$3:AA269)</f>
        <v>52.730347002991991</v>
      </c>
      <c r="AD269" s="11">
        <f>AC269*'KERS system '!$B$18</f>
        <v>40.576002018802335</v>
      </c>
      <c r="AE269" s="11">
        <f>AC269*'KERS system '!$B$19</f>
        <v>31.223233553468397</v>
      </c>
    </row>
    <row r="270" spans="6:31" x14ac:dyDescent="0.3">
      <c r="F270" s="13" t="s">
        <v>5</v>
      </c>
      <c r="G270" s="13">
        <v>267</v>
      </c>
      <c r="H270" s="13">
        <v>267</v>
      </c>
      <c r="J270" s="14">
        <v>40.799999999999997</v>
      </c>
      <c r="K270" s="14">
        <f t="shared" si="58"/>
        <v>11.333333333333334</v>
      </c>
      <c r="L270" s="15">
        <v>0.54166666666666641</v>
      </c>
      <c r="N270" s="15">
        <f t="shared" si="52"/>
        <v>155.99999999999991</v>
      </c>
      <c r="O270" s="15">
        <f t="shared" si="53"/>
        <v>28.420010054850408</v>
      </c>
      <c r="P270" s="15">
        <f t="shared" si="54"/>
        <v>56.505600000000008</v>
      </c>
      <c r="Q270" s="15">
        <f t="shared" si="59"/>
        <v>240.92561005485032</v>
      </c>
      <c r="R270" s="15">
        <f t="shared" si="60"/>
        <v>240.92561005485032</v>
      </c>
      <c r="S270" s="15">
        <f t="shared" si="61"/>
        <v>0</v>
      </c>
      <c r="U270" s="15">
        <f t="shared" si="55"/>
        <v>2.8070269672883041</v>
      </c>
      <c r="V270" s="15">
        <f t="shared" si="62"/>
        <v>2.8070269672883041</v>
      </c>
      <c r="W270" s="15">
        <f t="shared" si="63"/>
        <v>0</v>
      </c>
      <c r="Y270" s="15">
        <f t="shared" si="56"/>
        <v>2.8225516412380105</v>
      </c>
      <c r="Z270" s="15">
        <f t="shared" si="64"/>
        <v>2.8225516412380105</v>
      </c>
      <c r="AA270" s="15">
        <f t="shared" si="57"/>
        <v>0</v>
      </c>
      <c r="AB270" s="15">
        <f>SUM($Z$3:Z270)</f>
        <v>206.85102967899877</v>
      </c>
      <c r="AC270" s="15">
        <f>SUM($AA$3:AA270)</f>
        <v>52.730347002991991</v>
      </c>
      <c r="AD270" s="15">
        <f>AC270*'KERS system '!$B$18</f>
        <v>40.576002018802335</v>
      </c>
      <c r="AE270" s="15">
        <f>AC270*'KERS system '!$B$19</f>
        <v>31.223233553468397</v>
      </c>
    </row>
    <row r="271" spans="6:31" x14ac:dyDescent="0.3">
      <c r="F271" s="9" t="s">
        <v>5</v>
      </c>
      <c r="G271" s="9">
        <v>268</v>
      </c>
      <c r="H271" s="9">
        <v>268</v>
      </c>
      <c r="J271" s="10">
        <v>42.9</v>
      </c>
      <c r="K271" s="10">
        <f t="shared" si="58"/>
        <v>11.916666666666666</v>
      </c>
      <c r="L271" s="11">
        <v>0.50000000000000022</v>
      </c>
      <c r="N271" s="11">
        <f t="shared" si="52"/>
        <v>144.00000000000006</v>
      </c>
      <c r="O271" s="11">
        <f t="shared" si="53"/>
        <v>31.420890225542596</v>
      </c>
      <c r="P271" s="11">
        <f t="shared" si="54"/>
        <v>56.505600000000008</v>
      </c>
      <c r="Q271" s="11">
        <f t="shared" si="59"/>
        <v>231.92649022554266</v>
      </c>
      <c r="R271" s="11">
        <f t="shared" si="60"/>
        <v>231.92649022554266</v>
      </c>
      <c r="S271" s="11">
        <f t="shared" si="61"/>
        <v>0</v>
      </c>
      <c r="U271" s="11">
        <f t="shared" si="55"/>
        <v>2.8380763151877169</v>
      </c>
      <c r="V271" s="11">
        <f t="shared" si="62"/>
        <v>2.8380763151877169</v>
      </c>
      <c r="W271" s="11">
        <f t="shared" si="63"/>
        <v>0</v>
      </c>
      <c r="Y271" s="11">
        <f t="shared" si="56"/>
        <v>2.7470727997663404</v>
      </c>
      <c r="Z271" s="11">
        <f t="shared" si="64"/>
        <v>2.7470727997663404</v>
      </c>
      <c r="AA271" s="11">
        <f t="shared" si="57"/>
        <v>0</v>
      </c>
      <c r="AB271" s="11">
        <f>SUM($Z$3:Z271)</f>
        <v>209.5981024787651</v>
      </c>
      <c r="AC271" s="11">
        <f>SUM($AA$3:AA271)</f>
        <v>52.730347002991991</v>
      </c>
      <c r="AD271" s="11">
        <f>AC271*'KERS system '!$B$18</f>
        <v>40.576002018802335</v>
      </c>
      <c r="AE271" s="11">
        <f>AC271*'KERS system '!$B$19</f>
        <v>31.223233553468397</v>
      </c>
    </row>
    <row r="272" spans="6:31" x14ac:dyDescent="0.3">
      <c r="F272" s="13" t="s">
        <v>5</v>
      </c>
      <c r="G272" s="13">
        <v>269</v>
      </c>
      <c r="H272" s="13">
        <v>269</v>
      </c>
      <c r="J272" s="14">
        <v>44.4</v>
      </c>
      <c r="K272" s="14">
        <f t="shared" si="58"/>
        <v>12.333333333333334</v>
      </c>
      <c r="L272" s="15">
        <v>0.41666666666666663</v>
      </c>
      <c r="N272" s="15">
        <f t="shared" si="52"/>
        <v>119.99999999999999</v>
      </c>
      <c r="O272" s="15">
        <f t="shared" si="53"/>
        <v>33.65656900094308</v>
      </c>
      <c r="P272" s="15">
        <f t="shared" si="54"/>
        <v>56.505600000000008</v>
      </c>
      <c r="Q272" s="15">
        <f t="shared" si="59"/>
        <v>210.16216900094309</v>
      </c>
      <c r="R272" s="15">
        <f t="shared" si="60"/>
        <v>210.16216900094309</v>
      </c>
      <c r="S272" s="15">
        <f t="shared" si="61"/>
        <v>0</v>
      </c>
      <c r="U272" s="15">
        <f t="shared" si="55"/>
        <v>2.6560692843449645</v>
      </c>
      <c r="V272" s="15">
        <f t="shared" si="62"/>
        <v>2.6560692843449645</v>
      </c>
      <c r="W272" s="15">
        <f t="shared" si="63"/>
        <v>0</v>
      </c>
      <c r="Y272" s="15">
        <f t="shared" si="56"/>
        <v>2.343223016736129</v>
      </c>
      <c r="Z272" s="15">
        <f t="shared" si="64"/>
        <v>2.343223016736129</v>
      </c>
      <c r="AA272" s="15">
        <f t="shared" si="57"/>
        <v>0</v>
      </c>
      <c r="AB272" s="15">
        <f>SUM($Z$3:Z272)</f>
        <v>211.94132549550122</v>
      </c>
      <c r="AC272" s="15">
        <f>SUM($AA$3:AA272)</f>
        <v>52.730347002991991</v>
      </c>
      <c r="AD272" s="15">
        <f>AC272*'KERS system '!$B$18</f>
        <v>40.576002018802335</v>
      </c>
      <c r="AE272" s="15">
        <f>AC272*'KERS system '!$B$19</f>
        <v>31.223233553468397</v>
      </c>
    </row>
    <row r="273" spans="6:31" x14ac:dyDescent="0.3">
      <c r="F273" s="9" t="s">
        <v>5</v>
      </c>
      <c r="G273" s="9">
        <v>270</v>
      </c>
      <c r="H273" s="9">
        <v>270</v>
      </c>
      <c r="J273" s="10">
        <v>45.9</v>
      </c>
      <c r="K273" s="10">
        <f t="shared" si="58"/>
        <v>12.75</v>
      </c>
      <c r="L273" s="11">
        <v>0.2222222222222224</v>
      </c>
      <c r="N273" s="11">
        <f t="shared" si="52"/>
        <v>64.000000000000057</v>
      </c>
      <c r="O273" s="11">
        <f t="shared" si="53"/>
        <v>35.969075225670039</v>
      </c>
      <c r="P273" s="11">
        <f t="shared" si="54"/>
        <v>56.505600000000008</v>
      </c>
      <c r="Q273" s="11">
        <f t="shared" si="59"/>
        <v>156.4746752256701</v>
      </c>
      <c r="R273" s="11">
        <f t="shared" si="60"/>
        <v>156.4746752256701</v>
      </c>
      <c r="S273" s="11">
        <f t="shared" si="61"/>
        <v>0</v>
      </c>
      <c r="U273" s="11">
        <f t="shared" si="55"/>
        <v>2.0303767491272939</v>
      </c>
      <c r="V273" s="11">
        <f t="shared" si="62"/>
        <v>2.0303767491272939</v>
      </c>
      <c r="W273" s="11">
        <f t="shared" si="63"/>
        <v>0</v>
      </c>
      <c r="Y273" s="11">
        <f t="shared" si="56"/>
        <v>1.527015641466178</v>
      </c>
      <c r="Z273" s="11">
        <f t="shared" si="64"/>
        <v>1.527015641466178</v>
      </c>
      <c r="AA273" s="11">
        <f t="shared" si="57"/>
        <v>0</v>
      </c>
      <c r="AB273" s="11">
        <f>SUM($Z$3:Z273)</f>
        <v>213.46834113696738</v>
      </c>
      <c r="AC273" s="11">
        <f>SUM($AA$3:AA273)</f>
        <v>52.730347002991991</v>
      </c>
      <c r="AD273" s="11">
        <f>AC273*'KERS system '!$B$18</f>
        <v>40.576002018802335</v>
      </c>
      <c r="AE273" s="11">
        <f>AC273*'KERS system '!$B$19</f>
        <v>31.223233553468397</v>
      </c>
    </row>
    <row r="274" spans="6:31" x14ac:dyDescent="0.3">
      <c r="F274" s="13" t="s">
        <v>5</v>
      </c>
      <c r="G274" s="13">
        <v>271</v>
      </c>
      <c r="H274" s="13">
        <v>271</v>
      </c>
      <c r="J274" s="14">
        <v>46</v>
      </c>
      <c r="K274" s="14">
        <f t="shared" si="58"/>
        <v>12.777777777777779</v>
      </c>
      <c r="L274" s="15">
        <v>-4.1666666666666269E-2</v>
      </c>
      <c r="N274" s="15">
        <f t="shared" si="52"/>
        <v>-11.999999999999886</v>
      </c>
      <c r="O274" s="15">
        <f t="shared" si="53"/>
        <v>36.125973949961228</v>
      </c>
      <c r="P274" s="15">
        <f t="shared" si="54"/>
        <v>56.505600000000008</v>
      </c>
      <c r="Q274" s="15">
        <f t="shared" si="59"/>
        <v>80.63157394996135</v>
      </c>
      <c r="R274" s="15">
        <f t="shared" si="60"/>
        <v>80.63157394996135</v>
      </c>
      <c r="S274" s="15">
        <f t="shared" si="61"/>
        <v>0</v>
      </c>
      <c r="U274" s="15">
        <f t="shared" si="55"/>
        <v>1.0236545338050618</v>
      </c>
      <c r="V274" s="15">
        <f t="shared" si="62"/>
        <v>1.0236545338050618</v>
      </c>
      <c r="W274" s="15">
        <f t="shared" si="63"/>
        <v>0</v>
      </c>
      <c r="Y274" s="15">
        <f t="shared" si="56"/>
        <v>0.90952201620612749</v>
      </c>
      <c r="Z274" s="15">
        <f t="shared" si="64"/>
        <v>0.90952201620612749</v>
      </c>
      <c r="AA274" s="15">
        <f t="shared" si="57"/>
        <v>0</v>
      </c>
      <c r="AB274" s="15">
        <f>SUM($Z$3:Z274)</f>
        <v>214.37786315317351</v>
      </c>
      <c r="AC274" s="15">
        <f>SUM($AA$3:AA274)</f>
        <v>52.730347002991991</v>
      </c>
      <c r="AD274" s="15">
        <f>AC274*'KERS system '!$B$18</f>
        <v>40.576002018802335</v>
      </c>
      <c r="AE274" s="15">
        <f>AC274*'KERS system '!$B$19</f>
        <v>31.223233553468397</v>
      </c>
    </row>
    <row r="275" spans="6:31" x14ac:dyDescent="0.3">
      <c r="F275" s="9" t="s">
        <v>5</v>
      </c>
      <c r="G275" s="9">
        <v>272</v>
      </c>
      <c r="H275" s="9">
        <v>272</v>
      </c>
      <c r="J275" s="10">
        <v>45.6</v>
      </c>
      <c r="K275" s="10">
        <f t="shared" si="58"/>
        <v>12.666666666666666</v>
      </c>
      <c r="L275" s="11">
        <v>-9.7222222222222612E-2</v>
      </c>
      <c r="N275" s="11">
        <f t="shared" si="52"/>
        <v>-28.000000000000114</v>
      </c>
      <c r="O275" s="11">
        <f t="shared" si="53"/>
        <v>35.50042778477853</v>
      </c>
      <c r="P275" s="11">
        <f t="shared" si="54"/>
        <v>56.505600000000008</v>
      </c>
      <c r="Q275" s="11">
        <f t="shared" si="59"/>
        <v>64.006027784778425</v>
      </c>
      <c r="R275" s="11">
        <f t="shared" si="60"/>
        <v>64.006027784778425</v>
      </c>
      <c r="S275" s="11">
        <f t="shared" si="61"/>
        <v>0</v>
      </c>
      <c r="U275" s="11">
        <f t="shared" si="55"/>
        <v>0.79538949860719332</v>
      </c>
      <c r="V275" s="11">
        <f t="shared" si="62"/>
        <v>0.79538949860719332</v>
      </c>
      <c r="W275" s="11">
        <f t="shared" si="63"/>
        <v>0</v>
      </c>
      <c r="Y275" s="11">
        <f t="shared" si="56"/>
        <v>0.47477026720863341</v>
      </c>
      <c r="Z275" s="11">
        <f t="shared" si="64"/>
        <v>0.47477026720863341</v>
      </c>
      <c r="AA275" s="11">
        <f t="shared" si="57"/>
        <v>0</v>
      </c>
      <c r="AB275" s="11">
        <f>SUM($Z$3:Z275)</f>
        <v>214.85263342038215</v>
      </c>
      <c r="AC275" s="11">
        <f>SUM($AA$3:AA275)</f>
        <v>52.730347002991991</v>
      </c>
      <c r="AD275" s="11">
        <f>AC275*'KERS system '!$B$18</f>
        <v>40.576002018802335</v>
      </c>
      <c r="AE275" s="11">
        <f>AC275*'KERS system '!$B$19</f>
        <v>31.223233553468397</v>
      </c>
    </row>
    <row r="276" spans="6:31" x14ac:dyDescent="0.3">
      <c r="F276" s="13" t="s">
        <v>5</v>
      </c>
      <c r="G276" s="13">
        <v>273</v>
      </c>
      <c r="H276" s="13">
        <v>273</v>
      </c>
      <c r="J276" s="14">
        <v>45.3</v>
      </c>
      <c r="K276" s="14">
        <f t="shared" si="58"/>
        <v>12.583333333333334</v>
      </c>
      <c r="L276" s="15">
        <v>-0.26388888888888867</v>
      </c>
      <c r="N276" s="15">
        <f t="shared" si="52"/>
        <v>-75.999999999999943</v>
      </c>
      <c r="O276" s="15">
        <f t="shared" si="53"/>
        <v>35.034853441860086</v>
      </c>
      <c r="P276" s="15">
        <f t="shared" si="54"/>
        <v>56.505600000000008</v>
      </c>
      <c r="Q276" s="15">
        <f t="shared" si="59"/>
        <v>15.540453441860151</v>
      </c>
      <c r="R276" s="15">
        <f t="shared" si="60"/>
        <v>15.540453441860151</v>
      </c>
      <c r="S276" s="15">
        <f t="shared" si="61"/>
        <v>0</v>
      </c>
      <c r="U276" s="15">
        <f t="shared" si="55"/>
        <v>0.15415103581007353</v>
      </c>
      <c r="V276" s="15">
        <f t="shared" si="62"/>
        <v>0.15415103581007353</v>
      </c>
      <c r="W276" s="15">
        <f t="shared" si="63"/>
        <v>0</v>
      </c>
      <c r="Y276" s="15">
        <f t="shared" si="56"/>
        <v>-0.52187491291357346</v>
      </c>
      <c r="Z276" s="15">
        <f t="shared" si="64"/>
        <v>0</v>
      </c>
      <c r="AA276" s="15">
        <f t="shared" si="57"/>
        <v>0.52187491291357346</v>
      </c>
      <c r="AB276" s="15">
        <f>SUM($Z$3:Z276)</f>
        <v>214.85263342038215</v>
      </c>
      <c r="AC276" s="15">
        <f>SUM($AA$3:AA276)</f>
        <v>53.252221915905565</v>
      </c>
      <c r="AD276" s="15">
        <f>AC276*'KERS system '!$B$18</f>
        <v>40.977584764289332</v>
      </c>
      <c r="AE276" s="15">
        <f>AC276*'KERS system '!$B$19</f>
        <v>31.532251476120639</v>
      </c>
    </row>
    <row r="277" spans="6:31" x14ac:dyDescent="0.3">
      <c r="F277" s="9" t="s">
        <v>5</v>
      </c>
      <c r="G277" s="9">
        <v>274</v>
      </c>
      <c r="H277" s="9">
        <v>274</v>
      </c>
      <c r="J277" s="10">
        <v>43.7</v>
      </c>
      <c r="K277" s="10">
        <f t="shared" si="58"/>
        <v>12.138888888888889</v>
      </c>
      <c r="L277" s="11">
        <v>-0.625</v>
      </c>
      <c r="N277" s="11">
        <f t="shared" si="52"/>
        <v>-180</v>
      </c>
      <c r="O277" s="11">
        <f t="shared" si="53"/>
        <v>32.60369148984001</v>
      </c>
      <c r="P277" s="11">
        <f t="shared" si="54"/>
        <v>56.505600000000008</v>
      </c>
      <c r="Q277" s="11">
        <f t="shared" si="59"/>
        <v>-90.890708510159982</v>
      </c>
      <c r="R277" s="11">
        <f t="shared" si="60"/>
        <v>0</v>
      </c>
      <c r="S277" s="11">
        <f t="shared" si="61"/>
        <v>90.890708510159982</v>
      </c>
      <c r="U277" s="11">
        <f t="shared" si="55"/>
        <v>-1.1979008616372204</v>
      </c>
      <c r="V277" s="11">
        <f t="shared" si="62"/>
        <v>0</v>
      </c>
      <c r="W277" s="11">
        <f t="shared" si="63"/>
        <v>1.1979008616372204</v>
      </c>
      <c r="Y277" s="11">
        <f t="shared" si="56"/>
        <v>-1.4656359871744589</v>
      </c>
      <c r="Z277" s="11">
        <f t="shared" si="64"/>
        <v>0</v>
      </c>
      <c r="AA277" s="11">
        <f t="shared" si="57"/>
        <v>1.4656359871744589</v>
      </c>
      <c r="AB277" s="11">
        <f>SUM($Z$3:Z277)</f>
        <v>214.85263342038215</v>
      </c>
      <c r="AC277" s="11">
        <f>SUM($AA$3:AA277)</f>
        <v>54.717857903080024</v>
      </c>
      <c r="AD277" s="11">
        <f>AC277*'KERS system '!$B$18</f>
        <v>42.105391656420075</v>
      </c>
      <c r="AE277" s="11">
        <f>AC277*'KERS system '!$B$19</f>
        <v>32.40009887961525</v>
      </c>
    </row>
    <row r="278" spans="6:31" x14ac:dyDescent="0.3">
      <c r="F278" s="13" t="s">
        <v>5</v>
      </c>
      <c r="G278" s="13">
        <v>275</v>
      </c>
      <c r="H278" s="13">
        <v>275</v>
      </c>
      <c r="J278" s="14">
        <v>40.799999999999997</v>
      </c>
      <c r="K278" s="14">
        <f t="shared" si="58"/>
        <v>11.333333333333334</v>
      </c>
      <c r="L278" s="15">
        <v>-0.79166666666666707</v>
      </c>
      <c r="N278" s="15">
        <f t="shared" si="52"/>
        <v>-228.00000000000011</v>
      </c>
      <c r="O278" s="15">
        <f t="shared" si="53"/>
        <v>28.420010054850408</v>
      </c>
      <c r="P278" s="15">
        <f t="shared" si="54"/>
        <v>56.505600000000008</v>
      </c>
      <c r="Q278" s="15">
        <f t="shared" si="59"/>
        <v>-143.07438994514968</v>
      </c>
      <c r="R278" s="15">
        <f t="shared" si="60"/>
        <v>0</v>
      </c>
      <c r="S278" s="15">
        <f t="shared" si="61"/>
        <v>143.07438994514968</v>
      </c>
      <c r="U278" s="15">
        <f t="shared" si="55"/>
        <v>-1.7333711127116973</v>
      </c>
      <c r="V278" s="15">
        <f t="shared" si="62"/>
        <v>0</v>
      </c>
      <c r="W278" s="15">
        <f t="shared" si="63"/>
        <v>1.7333711127116973</v>
      </c>
      <c r="Y278" s="15">
        <f t="shared" si="56"/>
        <v>-1.8479488168668841</v>
      </c>
      <c r="Z278" s="15">
        <f t="shared" si="64"/>
        <v>0</v>
      </c>
      <c r="AA278" s="15">
        <f t="shared" si="57"/>
        <v>1.8479488168668841</v>
      </c>
      <c r="AB278" s="15">
        <f>SUM($Z$3:Z278)</f>
        <v>214.85263342038215</v>
      </c>
      <c r="AC278" s="15">
        <f>SUM($AA$3:AA278)</f>
        <v>56.565806719946906</v>
      </c>
      <c r="AD278" s="15">
        <f>AC278*'KERS system '!$B$18</f>
        <v>43.52738827099914</v>
      </c>
      <c r="AE278" s="15">
        <f>AC278*'KERS system '!$B$19</f>
        <v>33.494325274533843</v>
      </c>
    </row>
    <row r="279" spans="6:31" x14ac:dyDescent="0.3">
      <c r="F279" s="9" t="s">
        <v>5</v>
      </c>
      <c r="G279" s="9">
        <v>276</v>
      </c>
      <c r="H279" s="9">
        <v>276</v>
      </c>
      <c r="J279" s="10">
        <v>38</v>
      </c>
      <c r="K279" s="10">
        <f t="shared" si="58"/>
        <v>10.555555555555555</v>
      </c>
      <c r="L279" s="11">
        <v>-0.88888888888888862</v>
      </c>
      <c r="N279" s="11">
        <f t="shared" si="52"/>
        <v>-255.99999999999991</v>
      </c>
      <c r="O279" s="11">
        <f t="shared" si="53"/>
        <v>24.653074850540644</v>
      </c>
      <c r="P279" s="11">
        <f t="shared" si="54"/>
        <v>56.505600000000008</v>
      </c>
      <c r="Q279" s="11">
        <f t="shared" si="59"/>
        <v>-174.84132514945927</v>
      </c>
      <c r="R279" s="11">
        <f t="shared" si="60"/>
        <v>0</v>
      </c>
      <c r="S279" s="11">
        <f t="shared" si="61"/>
        <v>174.84132514945927</v>
      </c>
      <c r="U279" s="11">
        <f t="shared" si="55"/>
        <v>-1.9625265210220706</v>
      </c>
      <c r="V279" s="11">
        <f t="shared" si="62"/>
        <v>0</v>
      </c>
      <c r="W279" s="11">
        <f t="shared" si="63"/>
        <v>1.9625265210220706</v>
      </c>
      <c r="Y279" s="11">
        <f t="shared" si="56"/>
        <v>-2.0303941309134026</v>
      </c>
      <c r="Z279" s="11">
        <f t="shared" si="64"/>
        <v>0</v>
      </c>
      <c r="AA279" s="11">
        <f t="shared" si="57"/>
        <v>2.0303941309134026</v>
      </c>
      <c r="AB279" s="11">
        <f>SUM($Z$3:Z279)</f>
        <v>214.85263342038215</v>
      </c>
      <c r="AC279" s="11">
        <f>SUM($AA$3:AA279)</f>
        <v>58.596200850860306</v>
      </c>
      <c r="AD279" s="11">
        <f>AC279*'KERS system '!$B$18</f>
        <v>45.089776554737</v>
      </c>
      <c r="AE279" s="11">
        <f>AC279*'KERS system '!$B$19</f>
        <v>34.696583058870125</v>
      </c>
    </row>
    <row r="280" spans="6:31" x14ac:dyDescent="0.3">
      <c r="F280" s="13" t="s">
        <v>5</v>
      </c>
      <c r="G280" s="13">
        <v>277</v>
      </c>
      <c r="H280" s="13">
        <v>277</v>
      </c>
      <c r="J280" s="14">
        <v>34.4</v>
      </c>
      <c r="K280" s="14">
        <f t="shared" si="58"/>
        <v>9.5555555555555554</v>
      </c>
      <c r="L280" s="15">
        <v>-0.98611111111111127</v>
      </c>
      <c r="N280" s="15">
        <f t="shared" si="52"/>
        <v>-284.00000000000006</v>
      </c>
      <c r="O280" s="15">
        <f t="shared" si="53"/>
        <v>20.203228985551092</v>
      </c>
      <c r="P280" s="15">
        <f t="shared" si="54"/>
        <v>56.505600000000008</v>
      </c>
      <c r="Q280" s="15">
        <f t="shared" si="59"/>
        <v>-207.29117101444893</v>
      </c>
      <c r="R280" s="15">
        <f t="shared" si="60"/>
        <v>0</v>
      </c>
      <c r="S280" s="15">
        <f t="shared" si="61"/>
        <v>207.29117101444893</v>
      </c>
      <c r="U280" s="15">
        <f t="shared" si="55"/>
        <v>-2.0982617408047348</v>
      </c>
      <c r="V280" s="15">
        <f t="shared" si="62"/>
        <v>0</v>
      </c>
      <c r="W280" s="15">
        <f t="shared" si="63"/>
        <v>2.0982617408047348</v>
      </c>
      <c r="Y280" s="15">
        <f t="shared" si="56"/>
        <v>-2.3306413852188896</v>
      </c>
      <c r="Z280" s="15">
        <f t="shared" si="64"/>
        <v>0</v>
      </c>
      <c r="AA280" s="15">
        <f t="shared" si="57"/>
        <v>2.3306413852188896</v>
      </c>
      <c r="AB280" s="15">
        <f>SUM($Z$3:Z280)</f>
        <v>214.85263342038215</v>
      </c>
      <c r="AC280" s="15">
        <f>SUM($AA$3:AA280)</f>
        <v>60.926842236079196</v>
      </c>
      <c r="AD280" s="15">
        <f>AC280*'KERS system '!$B$18</f>
        <v>46.883205100662941</v>
      </c>
      <c r="AE280" s="15">
        <f>AC280*'KERS system '!$B$19</f>
        <v>36.076626324960131</v>
      </c>
    </row>
    <row r="281" spans="6:31" x14ac:dyDescent="0.3">
      <c r="F281" s="9" t="s">
        <v>5</v>
      </c>
      <c r="G281" s="9">
        <v>278</v>
      </c>
      <c r="H281" s="9">
        <v>278</v>
      </c>
      <c r="J281" s="10">
        <v>30.9</v>
      </c>
      <c r="K281" s="10">
        <f t="shared" si="58"/>
        <v>8.5833333333333339</v>
      </c>
      <c r="L281" s="11">
        <v>-1.2361111111111109</v>
      </c>
      <c r="N281" s="11">
        <f t="shared" si="52"/>
        <v>-355.99999999999994</v>
      </c>
      <c r="O281" s="11">
        <f t="shared" si="53"/>
        <v>16.301248198091908</v>
      </c>
      <c r="P281" s="11">
        <f t="shared" si="54"/>
        <v>56.505600000000008</v>
      </c>
      <c r="Q281" s="11">
        <f t="shared" si="59"/>
        <v>-283.19315180190802</v>
      </c>
      <c r="R281" s="11">
        <f t="shared" si="60"/>
        <v>0</v>
      </c>
      <c r="S281" s="11">
        <f t="shared" si="61"/>
        <v>283.19315180190802</v>
      </c>
      <c r="U281" s="11">
        <f t="shared" si="55"/>
        <v>-2.5630210296330445</v>
      </c>
      <c r="V281" s="11">
        <f t="shared" si="62"/>
        <v>0</v>
      </c>
      <c r="W281" s="11">
        <f t="shared" si="63"/>
        <v>2.5630210296330445</v>
      </c>
      <c r="Y281" s="11">
        <f t="shared" si="56"/>
        <v>-2.44616292538517</v>
      </c>
      <c r="Z281" s="11">
        <f t="shared" si="64"/>
        <v>0</v>
      </c>
      <c r="AA281" s="11">
        <f t="shared" si="57"/>
        <v>2.44616292538517</v>
      </c>
      <c r="AB281" s="11">
        <f>SUM($Z$3:Z281)</f>
        <v>214.85263342038215</v>
      </c>
      <c r="AC281" s="11">
        <f>SUM($AA$3:AA281)</f>
        <v>63.373005161464363</v>
      </c>
      <c r="AD281" s="11">
        <f>AC281*'KERS system '!$B$18</f>
        <v>48.765527471746822</v>
      </c>
      <c r="AE281" s="11">
        <f>AC281*'KERS system '!$B$19</f>
        <v>37.525073389509181</v>
      </c>
    </row>
    <row r="282" spans="6:31" x14ac:dyDescent="0.3">
      <c r="F282" s="13" t="s">
        <v>5</v>
      </c>
      <c r="G282" s="13">
        <v>279</v>
      </c>
      <c r="H282" s="13">
        <v>279</v>
      </c>
      <c r="J282" s="14">
        <v>25.5</v>
      </c>
      <c r="K282" s="14">
        <f t="shared" si="58"/>
        <v>7.083333333333333</v>
      </c>
      <c r="L282" s="15">
        <v>-1.3194444444444444</v>
      </c>
      <c r="N282" s="15">
        <f t="shared" si="52"/>
        <v>-380</v>
      </c>
      <c r="O282" s="15">
        <f t="shared" si="53"/>
        <v>11.101566427675937</v>
      </c>
      <c r="P282" s="15">
        <f t="shared" si="54"/>
        <v>56.505600000000008</v>
      </c>
      <c r="Q282" s="15">
        <f t="shared" si="59"/>
        <v>-312.39283357232404</v>
      </c>
      <c r="R282" s="15">
        <f t="shared" si="60"/>
        <v>0</v>
      </c>
      <c r="S282" s="15">
        <f t="shared" si="61"/>
        <v>312.39283357232404</v>
      </c>
      <c r="U282" s="15">
        <f t="shared" si="55"/>
        <v>-2.3293048211372955</v>
      </c>
      <c r="V282" s="15">
        <f t="shared" si="62"/>
        <v>0</v>
      </c>
      <c r="W282" s="15">
        <f t="shared" si="63"/>
        <v>2.3293048211372955</v>
      </c>
      <c r="Y282" s="15">
        <f t="shared" si="56"/>
        <v>-1.6308550837772269</v>
      </c>
      <c r="Z282" s="15">
        <f t="shared" si="64"/>
        <v>0</v>
      </c>
      <c r="AA282" s="15">
        <f t="shared" si="57"/>
        <v>1.6308550837772269</v>
      </c>
      <c r="AB282" s="15">
        <f>SUM($Z$3:Z282)</f>
        <v>214.85263342038215</v>
      </c>
      <c r="AC282" s="15">
        <f>SUM($AA$3:AA282)</f>
        <v>65.003860245241583</v>
      </c>
      <c r="AD282" s="15">
        <f>AC282*'KERS system '!$B$18</f>
        <v>50.020470458713397</v>
      </c>
      <c r="AE282" s="15">
        <f>AC282*'KERS system '!$B$19</f>
        <v>38.490752017979958</v>
      </c>
    </row>
    <row r="283" spans="6:31" x14ac:dyDescent="0.3">
      <c r="F283" s="9" t="s">
        <v>5</v>
      </c>
      <c r="G283" s="9">
        <v>280</v>
      </c>
      <c r="H283" s="9">
        <v>280</v>
      </c>
      <c r="J283" s="10">
        <v>21.4</v>
      </c>
      <c r="K283" s="10">
        <f t="shared" si="58"/>
        <v>5.9444444444444446</v>
      </c>
      <c r="L283" s="11">
        <v>-0.73611111111111116</v>
      </c>
      <c r="N283" s="11">
        <f t="shared" si="52"/>
        <v>-212</v>
      </c>
      <c r="O283" s="11">
        <f t="shared" si="53"/>
        <v>7.818644154122989</v>
      </c>
      <c r="P283" s="11">
        <f t="shared" si="54"/>
        <v>56.505600000000008</v>
      </c>
      <c r="Q283" s="11">
        <f t="shared" si="59"/>
        <v>-147.67575584587701</v>
      </c>
      <c r="R283" s="11">
        <f t="shared" si="60"/>
        <v>0</v>
      </c>
      <c r="S283" s="11">
        <f t="shared" si="61"/>
        <v>147.67575584587701</v>
      </c>
      <c r="U283" s="11">
        <f t="shared" si="55"/>
        <v>-0.932405346417158</v>
      </c>
      <c r="V283" s="11">
        <f t="shared" si="62"/>
        <v>0</v>
      </c>
      <c r="W283" s="11">
        <f t="shared" si="63"/>
        <v>0.932405346417158</v>
      </c>
      <c r="Y283" s="11">
        <f t="shared" si="56"/>
        <v>-0.1125080471916608</v>
      </c>
      <c r="Z283" s="11">
        <f t="shared" si="64"/>
        <v>0</v>
      </c>
      <c r="AA283" s="11">
        <f t="shared" si="57"/>
        <v>0.1125080471916608</v>
      </c>
      <c r="AB283" s="11">
        <f>SUM($Z$3:Z283)</f>
        <v>214.85263342038215</v>
      </c>
      <c r="AC283" s="11">
        <f>SUM($AA$3:AA283)</f>
        <v>65.116368292433251</v>
      </c>
      <c r="AD283" s="11">
        <f>AC283*'KERS system '!$B$18</f>
        <v>50.107045401027385</v>
      </c>
      <c r="AE283" s="11">
        <f>AC283*'KERS system '!$B$19</f>
        <v>38.55737143609057</v>
      </c>
    </row>
    <row r="284" spans="6:31" x14ac:dyDescent="0.3">
      <c r="F284" s="13" t="s">
        <v>5</v>
      </c>
      <c r="G284" s="13">
        <v>281</v>
      </c>
      <c r="H284" s="13">
        <v>281</v>
      </c>
      <c r="J284" s="14">
        <v>20.2</v>
      </c>
      <c r="K284" s="14">
        <f t="shared" si="58"/>
        <v>5.6111111111111107</v>
      </c>
      <c r="L284" s="15">
        <v>0.20833333333333331</v>
      </c>
      <c r="N284" s="15">
        <f t="shared" si="52"/>
        <v>59.999999999999993</v>
      </c>
      <c r="O284" s="15">
        <f t="shared" si="53"/>
        <v>6.9663716495946009</v>
      </c>
      <c r="P284" s="15">
        <f t="shared" si="54"/>
        <v>56.505600000000008</v>
      </c>
      <c r="Q284" s="15">
        <f t="shared" si="59"/>
        <v>123.47197164959459</v>
      </c>
      <c r="R284" s="15">
        <f t="shared" si="60"/>
        <v>123.47197164959459</v>
      </c>
      <c r="S284" s="15">
        <f t="shared" si="61"/>
        <v>0</v>
      </c>
      <c r="U284" s="15">
        <f t="shared" si="55"/>
        <v>0.7073892520338364</v>
      </c>
      <c r="V284" s="15">
        <f t="shared" si="62"/>
        <v>0.7073892520338364</v>
      </c>
      <c r="W284" s="15">
        <f t="shared" si="63"/>
        <v>0</v>
      </c>
      <c r="Y284" s="15">
        <f t="shared" si="56"/>
        <v>1.411359653975552</v>
      </c>
      <c r="Z284" s="15">
        <f t="shared" si="64"/>
        <v>1.411359653975552</v>
      </c>
      <c r="AA284" s="15">
        <f t="shared" si="57"/>
        <v>0</v>
      </c>
      <c r="AB284" s="15">
        <f>SUM($Z$3:Z284)</f>
        <v>216.2639930743577</v>
      </c>
      <c r="AC284" s="15">
        <f>SUM($AA$3:AA284)</f>
        <v>65.116368292433251</v>
      </c>
      <c r="AD284" s="15">
        <f>AC284*'KERS system '!$B$18</f>
        <v>50.107045401027385</v>
      </c>
      <c r="AE284" s="15">
        <f>AC284*'KERS system '!$B$19</f>
        <v>38.55737143609057</v>
      </c>
    </row>
    <row r="285" spans="6:31" x14ac:dyDescent="0.3">
      <c r="F285" s="9" t="s">
        <v>5</v>
      </c>
      <c r="G285" s="9">
        <v>282</v>
      </c>
      <c r="H285" s="9">
        <v>282</v>
      </c>
      <c r="J285" s="10">
        <v>22.9</v>
      </c>
      <c r="K285" s="10">
        <f t="shared" si="58"/>
        <v>6.3611111111111107</v>
      </c>
      <c r="L285" s="11">
        <v>0.88888888888888917</v>
      </c>
      <c r="N285" s="11">
        <f t="shared" si="52"/>
        <v>256.00000000000006</v>
      </c>
      <c r="O285" s="11">
        <f t="shared" si="53"/>
        <v>8.9531294891772983</v>
      </c>
      <c r="P285" s="11">
        <f t="shared" si="54"/>
        <v>56.505600000000008</v>
      </c>
      <c r="Q285" s="11">
        <f t="shared" si="59"/>
        <v>321.45872948917736</v>
      </c>
      <c r="R285" s="11">
        <f t="shared" si="60"/>
        <v>321.45872948917736</v>
      </c>
      <c r="S285" s="11">
        <f t="shared" si="61"/>
        <v>0</v>
      </c>
      <c r="U285" s="11">
        <f t="shared" si="55"/>
        <v>2.1153300559172674</v>
      </c>
      <c r="V285" s="11">
        <f t="shared" si="62"/>
        <v>2.1153300559172674</v>
      </c>
      <c r="W285" s="11">
        <f t="shared" si="63"/>
        <v>0</v>
      </c>
      <c r="Y285" s="11">
        <f t="shared" si="56"/>
        <v>2.4365288092922377</v>
      </c>
      <c r="Z285" s="11">
        <f t="shared" si="64"/>
        <v>2.4365288092922377</v>
      </c>
      <c r="AA285" s="11">
        <f t="shared" si="57"/>
        <v>0</v>
      </c>
      <c r="AB285" s="11">
        <f>SUM($Z$3:Z285)</f>
        <v>218.70052188364994</v>
      </c>
      <c r="AC285" s="11">
        <f>SUM($AA$3:AA285)</f>
        <v>65.116368292433251</v>
      </c>
      <c r="AD285" s="11">
        <f>AC285*'KERS system '!$B$18</f>
        <v>50.107045401027385</v>
      </c>
      <c r="AE285" s="11">
        <f>AC285*'KERS system '!$B$19</f>
        <v>38.55737143609057</v>
      </c>
    </row>
    <row r="286" spans="6:31" x14ac:dyDescent="0.3">
      <c r="F286" s="13" t="s">
        <v>5</v>
      </c>
      <c r="G286" s="13">
        <v>283</v>
      </c>
      <c r="H286" s="13">
        <v>283</v>
      </c>
      <c r="J286" s="14">
        <v>26.6</v>
      </c>
      <c r="K286" s="14">
        <f t="shared" si="58"/>
        <v>7.3888888888888893</v>
      </c>
      <c r="L286" s="15">
        <v>1.0138888888888891</v>
      </c>
      <c r="N286" s="15">
        <f t="shared" si="52"/>
        <v>292.00000000000006</v>
      </c>
      <c r="O286" s="15">
        <f t="shared" si="53"/>
        <v>12.080006676764919</v>
      </c>
      <c r="P286" s="15">
        <f t="shared" si="54"/>
        <v>56.505600000000008</v>
      </c>
      <c r="Q286" s="15">
        <f t="shared" si="59"/>
        <v>360.585606676765</v>
      </c>
      <c r="R286" s="15">
        <f t="shared" si="60"/>
        <v>360.585606676765</v>
      </c>
      <c r="S286" s="15">
        <f t="shared" si="61"/>
        <v>0</v>
      </c>
      <c r="U286" s="15">
        <f t="shared" si="55"/>
        <v>2.7577275626672084</v>
      </c>
      <c r="V286" s="15">
        <f t="shared" si="62"/>
        <v>2.7577275626672084</v>
      </c>
      <c r="W286" s="15">
        <f t="shared" si="63"/>
        <v>0</v>
      </c>
      <c r="Y286" s="15">
        <f t="shared" si="56"/>
        <v>2.9939918519474427</v>
      </c>
      <c r="Z286" s="15">
        <f t="shared" si="64"/>
        <v>2.9939918519474427</v>
      </c>
      <c r="AA286" s="15">
        <f t="shared" si="57"/>
        <v>0</v>
      </c>
      <c r="AB286" s="15">
        <f>SUM($Z$3:Z286)</f>
        <v>221.69451373559738</v>
      </c>
      <c r="AC286" s="15">
        <f>SUM($AA$3:AA286)</f>
        <v>65.116368292433251</v>
      </c>
      <c r="AD286" s="15">
        <f>AC286*'KERS system '!$B$18</f>
        <v>50.107045401027385</v>
      </c>
      <c r="AE286" s="15">
        <f>AC286*'KERS system '!$B$19</f>
        <v>38.55737143609057</v>
      </c>
    </row>
    <row r="287" spans="6:31" x14ac:dyDescent="0.3">
      <c r="F287" s="9" t="s">
        <v>5</v>
      </c>
      <c r="G287" s="9">
        <v>284</v>
      </c>
      <c r="H287" s="9">
        <v>284</v>
      </c>
      <c r="J287" s="10">
        <v>30.2</v>
      </c>
      <c r="K287" s="10">
        <f t="shared" si="58"/>
        <v>8.3888888888888893</v>
      </c>
      <c r="L287" s="11">
        <v>1.0416666666666667</v>
      </c>
      <c r="N287" s="11">
        <f t="shared" si="52"/>
        <v>300</v>
      </c>
      <c r="O287" s="11">
        <f t="shared" si="53"/>
        <v>15.57104597416004</v>
      </c>
      <c r="P287" s="11">
        <f t="shared" si="54"/>
        <v>56.505600000000008</v>
      </c>
      <c r="Q287" s="11">
        <f t="shared" si="59"/>
        <v>372.07664597416004</v>
      </c>
      <c r="R287" s="11">
        <f t="shared" si="60"/>
        <v>372.07664597416004</v>
      </c>
      <c r="S287" s="11">
        <f t="shared" si="61"/>
        <v>0</v>
      </c>
      <c r="U287" s="11">
        <f t="shared" si="55"/>
        <v>3.2302561412276765</v>
      </c>
      <c r="V287" s="11">
        <f t="shared" si="62"/>
        <v>3.2302561412276765</v>
      </c>
      <c r="W287" s="11">
        <f t="shared" si="63"/>
        <v>0</v>
      </c>
      <c r="Y287" s="11">
        <f t="shared" si="56"/>
        <v>3.3998155253230991</v>
      </c>
      <c r="Z287" s="11">
        <f t="shared" si="64"/>
        <v>3.3998155253230991</v>
      </c>
      <c r="AA287" s="11">
        <f t="shared" si="57"/>
        <v>0</v>
      </c>
      <c r="AB287" s="11">
        <f>SUM($Z$3:Z287)</f>
        <v>225.09432926092049</v>
      </c>
      <c r="AC287" s="11">
        <f>SUM($AA$3:AA287)</f>
        <v>65.116368292433251</v>
      </c>
      <c r="AD287" s="11">
        <f>AC287*'KERS system '!$B$18</f>
        <v>50.107045401027385</v>
      </c>
      <c r="AE287" s="11">
        <f>AC287*'KERS system '!$B$19</f>
        <v>38.55737143609057</v>
      </c>
    </row>
    <row r="288" spans="6:31" x14ac:dyDescent="0.3">
      <c r="F288" s="13" t="s">
        <v>5</v>
      </c>
      <c r="G288" s="13">
        <v>285</v>
      </c>
      <c r="H288" s="13">
        <v>285</v>
      </c>
      <c r="J288" s="14">
        <v>34.1</v>
      </c>
      <c r="K288" s="14">
        <f t="shared" si="58"/>
        <v>9.4722222222222214</v>
      </c>
      <c r="L288" s="15">
        <v>0.99999999999999989</v>
      </c>
      <c r="N288" s="15">
        <f t="shared" si="52"/>
        <v>287.99999999999994</v>
      </c>
      <c r="O288" s="15">
        <f t="shared" si="53"/>
        <v>19.852383633626847</v>
      </c>
      <c r="P288" s="15">
        <f t="shared" si="54"/>
        <v>56.505600000000008</v>
      </c>
      <c r="Q288" s="15">
        <f t="shared" si="59"/>
        <v>364.35798363362682</v>
      </c>
      <c r="R288" s="15">
        <f t="shared" si="60"/>
        <v>364.35798363362682</v>
      </c>
      <c r="S288" s="15">
        <f t="shared" si="61"/>
        <v>0</v>
      </c>
      <c r="U288" s="15">
        <f t="shared" si="55"/>
        <v>3.5693749094185212</v>
      </c>
      <c r="V288" s="15">
        <f t="shared" si="62"/>
        <v>3.5693749094185212</v>
      </c>
      <c r="W288" s="15">
        <f t="shared" si="63"/>
        <v>0</v>
      </c>
      <c r="Y288" s="15">
        <f t="shared" si="56"/>
        <v>3.6329479925161863</v>
      </c>
      <c r="Z288" s="15">
        <f t="shared" si="64"/>
        <v>3.6329479925161863</v>
      </c>
      <c r="AA288" s="15">
        <f t="shared" si="57"/>
        <v>0</v>
      </c>
      <c r="AB288" s="15">
        <f>SUM($Z$3:Z288)</f>
        <v>228.72727725343668</v>
      </c>
      <c r="AC288" s="15">
        <f>SUM($AA$3:AA288)</f>
        <v>65.116368292433251</v>
      </c>
      <c r="AD288" s="15">
        <f>AC288*'KERS system '!$B$18</f>
        <v>50.107045401027385</v>
      </c>
      <c r="AE288" s="15">
        <f>AC288*'KERS system '!$B$19</f>
        <v>38.55737143609057</v>
      </c>
    </row>
    <row r="289" spans="6:31" x14ac:dyDescent="0.3">
      <c r="F289" s="9" t="s">
        <v>5</v>
      </c>
      <c r="G289" s="9">
        <v>286</v>
      </c>
      <c r="H289" s="9">
        <v>286</v>
      </c>
      <c r="J289" s="10">
        <v>37.4</v>
      </c>
      <c r="K289" s="10">
        <f t="shared" si="58"/>
        <v>10.388888888888889</v>
      </c>
      <c r="L289" s="11">
        <v>0.91666666666666685</v>
      </c>
      <c r="N289" s="11">
        <f t="shared" si="52"/>
        <v>264.00000000000006</v>
      </c>
      <c r="O289" s="11">
        <f t="shared" si="53"/>
        <v>23.880702893311803</v>
      </c>
      <c r="P289" s="11">
        <f t="shared" si="54"/>
        <v>56.505600000000008</v>
      </c>
      <c r="Q289" s="11">
        <f t="shared" si="59"/>
        <v>344.38630289331189</v>
      </c>
      <c r="R289" s="11">
        <f t="shared" si="60"/>
        <v>344.38630289331189</v>
      </c>
      <c r="S289" s="11">
        <f t="shared" si="61"/>
        <v>0</v>
      </c>
      <c r="U289" s="11">
        <f t="shared" si="55"/>
        <v>3.6965210756138513</v>
      </c>
      <c r="V289" s="11">
        <f t="shared" si="62"/>
        <v>3.6965210756138513</v>
      </c>
      <c r="W289" s="11">
        <f t="shared" si="63"/>
        <v>0</v>
      </c>
      <c r="Y289" s="11">
        <f t="shared" si="56"/>
        <v>3.8844760376978833</v>
      </c>
      <c r="Z289" s="11">
        <f t="shared" si="64"/>
        <v>3.8844760376978833</v>
      </c>
      <c r="AA289" s="11">
        <f t="shared" si="57"/>
        <v>0</v>
      </c>
      <c r="AB289" s="11">
        <f>SUM($Z$3:Z289)</f>
        <v>232.61175329113456</v>
      </c>
      <c r="AC289" s="11">
        <f>SUM($AA$3:AA289)</f>
        <v>65.116368292433251</v>
      </c>
      <c r="AD289" s="11">
        <f>AC289*'KERS system '!$B$18</f>
        <v>50.107045401027385</v>
      </c>
      <c r="AE289" s="11">
        <f>AC289*'KERS system '!$B$19</f>
        <v>38.55737143609057</v>
      </c>
    </row>
    <row r="290" spans="6:31" x14ac:dyDescent="0.3">
      <c r="F290" s="13" t="s">
        <v>5</v>
      </c>
      <c r="G290" s="13">
        <v>287</v>
      </c>
      <c r="H290" s="13">
        <v>287</v>
      </c>
      <c r="J290" s="14">
        <v>40.700000000000003</v>
      </c>
      <c r="K290" s="14">
        <f t="shared" si="58"/>
        <v>11.305555555555555</v>
      </c>
      <c r="L290" s="15">
        <v>0.91666666666666685</v>
      </c>
      <c r="N290" s="15">
        <f t="shared" si="52"/>
        <v>264.00000000000006</v>
      </c>
      <c r="O290" s="15">
        <f t="shared" si="53"/>
        <v>28.280867007736894</v>
      </c>
      <c r="P290" s="15">
        <f t="shared" si="54"/>
        <v>56.505600000000008</v>
      </c>
      <c r="Q290" s="15">
        <f t="shared" si="59"/>
        <v>348.78646700773697</v>
      </c>
      <c r="R290" s="15">
        <f t="shared" si="60"/>
        <v>348.78646700773697</v>
      </c>
      <c r="S290" s="15">
        <f t="shared" si="61"/>
        <v>0</v>
      </c>
      <c r="U290" s="15">
        <f t="shared" si="55"/>
        <v>4.0724309997819148</v>
      </c>
      <c r="V290" s="15">
        <f t="shared" si="62"/>
        <v>4.0724309997819148</v>
      </c>
      <c r="W290" s="15">
        <f t="shared" si="63"/>
        <v>0</v>
      </c>
      <c r="Y290" s="15">
        <f t="shared" si="56"/>
        <v>4.2666918308609132</v>
      </c>
      <c r="Z290" s="15">
        <f t="shared" si="64"/>
        <v>4.2666918308609132</v>
      </c>
      <c r="AA290" s="15">
        <f t="shared" si="57"/>
        <v>0</v>
      </c>
      <c r="AB290" s="15">
        <f>SUM($Z$3:Z290)</f>
        <v>236.87844512199547</v>
      </c>
      <c r="AC290" s="15">
        <f>SUM($AA$3:AA290)</f>
        <v>65.116368292433251</v>
      </c>
      <c r="AD290" s="15">
        <f>AC290*'KERS system '!$B$18</f>
        <v>50.107045401027385</v>
      </c>
      <c r="AE290" s="15">
        <f>AC290*'KERS system '!$B$19</f>
        <v>38.55737143609057</v>
      </c>
    </row>
    <row r="291" spans="6:31" x14ac:dyDescent="0.3">
      <c r="F291" s="9" t="s">
        <v>5</v>
      </c>
      <c r="G291" s="9">
        <v>288</v>
      </c>
      <c r="H291" s="9">
        <v>288</v>
      </c>
      <c r="J291" s="10">
        <v>44</v>
      </c>
      <c r="K291" s="10">
        <f t="shared" si="58"/>
        <v>12.222222222222221</v>
      </c>
      <c r="L291" s="11">
        <v>0.91666666666666585</v>
      </c>
      <c r="N291" s="11">
        <f t="shared" si="52"/>
        <v>263.99999999999977</v>
      </c>
      <c r="O291" s="11">
        <f t="shared" si="53"/>
        <v>33.052875976902143</v>
      </c>
      <c r="P291" s="11">
        <f t="shared" si="54"/>
        <v>56.505600000000008</v>
      </c>
      <c r="Q291" s="11">
        <f t="shared" si="59"/>
        <v>353.55847597690195</v>
      </c>
      <c r="R291" s="11">
        <f t="shared" si="60"/>
        <v>353.55847597690195</v>
      </c>
      <c r="S291" s="11">
        <f t="shared" si="61"/>
        <v>0</v>
      </c>
      <c r="U291" s="11">
        <f t="shared" si="55"/>
        <v>4.4609526619399116</v>
      </c>
      <c r="V291" s="11">
        <f t="shared" si="62"/>
        <v>4.4609526619399116</v>
      </c>
      <c r="W291" s="11">
        <f t="shared" si="63"/>
        <v>0</v>
      </c>
      <c r="Y291" s="11">
        <f t="shared" si="56"/>
        <v>4.2782158498002616</v>
      </c>
      <c r="Z291" s="11">
        <f t="shared" si="64"/>
        <v>4.2782158498002616</v>
      </c>
      <c r="AA291" s="11">
        <f t="shared" si="57"/>
        <v>0</v>
      </c>
      <c r="AB291" s="11">
        <f>SUM($Z$3:Z291)</f>
        <v>241.15666097179573</v>
      </c>
      <c r="AC291" s="11">
        <f>SUM($AA$3:AA291)</f>
        <v>65.116368292433251</v>
      </c>
      <c r="AD291" s="11">
        <f>AC291*'KERS system '!$B$18</f>
        <v>50.107045401027385</v>
      </c>
      <c r="AE291" s="11">
        <f>AC291*'KERS system '!$B$19</f>
        <v>38.55737143609057</v>
      </c>
    </row>
    <row r="292" spans="6:31" x14ac:dyDescent="0.3">
      <c r="F292" s="13" t="s">
        <v>5</v>
      </c>
      <c r="G292" s="13">
        <v>289</v>
      </c>
      <c r="H292" s="13">
        <v>289</v>
      </c>
      <c r="J292" s="14">
        <v>47.3</v>
      </c>
      <c r="K292" s="14">
        <f t="shared" si="58"/>
        <v>13.138888888888889</v>
      </c>
      <c r="L292" s="15">
        <v>0.72222222222222265</v>
      </c>
      <c r="N292" s="15">
        <f t="shared" si="52"/>
        <v>208.00000000000011</v>
      </c>
      <c r="O292" s="15">
        <f t="shared" si="53"/>
        <v>38.196729800807539</v>
      </c>
      <c r="P292" s="15">
        <f t="shared" si="54"/>
        <v>56.505600000000008</v>
      </c>
      <c r="Q292" s="15">
        <f t="shared" si="59"/>
        <v>302.70232980080766</v>
      </c>
      <c r="R292" s="15">
        <f t="shared" si="60"/>
        <v>302.70232980080766</v>
      </c>
      <c r="S292" s="15">
        <f t="shared" si="61"/>
        <v>0</v>
      </c>
      <c r="U292" s="15">
        <f t="shared" si="55"/>
        <v>4.0954790376606116</v>
      </c>
      <c r="V292" s="15">
        <f t="shared" si="62"/>
        <v>4.0954790376606116</v>
      </c>
      <c r="W292" s="15">
        <f t="shared" si="63"/>
        <v>0</v>
      </c>
      <c r="Y292" s="15">
        <f t="shared" si="56"/>
        <v>3.4291772660319126</v>
      </c>
      <c r="Z292" s="15">
        <f t="shared" si="64"/>
        <v>3.4291772660319126</v>
      </c>
      <c r="AA292" s="15">
        <f t="shared" si="57"/>
        <v>0</v>
      </c>
      <c r="AB292" s="15">
        <f>SUM($Z$3:Z292)</f>
        <v>244.58583823782763</v>
      </c>
      <c r="AC292" s="15">
        <f>SUM($AA$3:AA292)</f>
        <v>65.116368292433251</v>
      </c>
      <c r="AD292" s="15">
        <f>AC292*'KERS system '!$B$18</f>
        <v>50.107045401027385</v>
      </c>
      <c r="AE292" s="15">
        <f>AC292*'KERS system '!$B$19</f>
        <v>38.55737143609057</v>
      </c>
    </row>
    <row r="293" spans="6:31" x14ac:dyDescent="0.3">
      <c r="F293" s="9" t="s">
        <v>5</v>
      </c>
      <c r="G293" s="9">
        <v>290</v>
      </c>
      <c r="H293" s="9">
        <v>290</v>
      </c>
      <c r="J293" s="10">
        <v>49.2</v>
      </c>
      <c r="K293" s="10">
        <f t="shared" si="58"/>
        <v>13.666666666666666</v>
      </c>
      <c r="L293" s="11">
        <v>0.34722222222222221</v>
      </c>
      <c r="N293" s="11">
        <f t="shared" si="52"/>
        <v>100</v>
      </c>
      <c r="O293" s="11">
        <f t="shared" si="53"/>
        <v>41.327021541698556</v>
      </c>
      <c r="P293" s="11">
        <f t="shared" si="54"/>
        <v>56.505600000000008</v>
      </c>
      <c r="Q293" s="11">
        <f t="shared" si="59"/>
        <v>197.83262154169859</v>
      </c>
      <c r="R293" s="11">
        <f t="shared" si="60"/>
        <v>197.83262154169859</v>
      </c>
      <c r="S293" s="11">
        <f t="shared" si="61"/>
        <v>0</v>
      </c>
      <c r="U293" s="11">
        <f t="shared" si="55"/>
        <v>2.7628754944032137</v>
      </c>
      <c r="V293" s="11">
        <f t="shared" si="62"/>
        <v>2.7628754944032137</v>
      </c>
      <c r="W293" s="11">
        <f t="shared" si="63"/>
        <v>0</v>
      </c>
      <c r="Y293" s="11">
        <f t="shared" si="56"/>
        <v>2.0651277256551959</v>
      </c>
      <c r="Z293" s="11">
        <f t="shared" si="64"/>
        <v>2.0651277256551959</v>
      </c>
      <c r="AA293" s="11">
        <f t="shared" si="57"/>
        <v>0</v>
      </c>
      <c r="AB293" s="11">
        <f>SUM($Z$3:Z293)</f>
        <v>246.65096596348283</v>
      </c>
      <c r="AC293" s="11">
        <f>SUM($AA$3:AA293)</f>
        <v>65.116368292433251</v>
      </c>
      <c r="AD293" s="11">
        <f>AC293*'KERS system '!$B$18</f>
        <v>50.107045401027385</v>
      </c>
      <c r="AE293" s="11">
        <f>AC293*'KERS system '!$B$19</f>
        <v>38.55737143609057</v>
      </c>
    </row>
    <row r="294" spans="6:31" x14ac:dyDescent="0.3">
      <c r="F294" s="13" t="s">
        <v>5</v>
      </c>
      <c r="G294" s="13">
        <v>291</v>
      </c>
      <c r="H294" s="13">
        <v>291</v>
      </c>
      <c r="J294" s="14">
        <v>49.8</v>
      </c>
      <c r="K294" s="14">
        <f t="shared" si="58"/>
        <v>13.833333333333334</v>
      </c>
      <c r="L294" s="15">
        <v>0</v>
      </c>
      <c r="N294" s="15">
        <f t="shared" si="52"/>
        <v>0</v>
      </c>
      <c r="O294" s="15">
        <f t="shared" si="53"/>
        <v>42.341143872808054</v>
      </c>
      <c r="P294" s="15">
        <f t="shared" si="54"/>
        <v>56.505600000000008</v>
      </c>
      <c r="Q294" s="15">
        <f t="shared" si="59"/>
        <v>98.846743872808062</v>
      </c>
      <c r="R294" s="15">
        <f t="shared" si="60"/>
        <v>98.846743872808062</v>
      </c>
      <c r="S294" s="15">
        <f t="shared" si="61"/>
        <v>0</v>
      </c>
      <c r="U294" s="15">
        <f t="shared" si="55"/>
        <v>1.3673799569071783</v>
      </c>
      <c r="V294" s="15">
        <f t="shared" si="62"/>
        <v>1.3673799569071783</v>
      </c>
      <c r="W294" s="15">
        <f t="shared" si="63"/>
        <v>0</v>
      </c>
      <c r="Y294" s="15">
        <f t="shared" si="56"/>
        <v>0.86743080565519715</v>
      </c>
      <c r="Z294" s="15">
        <f t="shared" si="64"/>
        <v>0.86743080565519715</v>
      </c>
      <c r="AA294" s="15">
        <f t="shared" si="57"/>
        <v>0</v>
      </c>
      <c r="AB294" s="15">
        <f>SUM($Z$3:Z294)</f>
        <v>247.51839676913804</v>
      </c>
      <c r="AC294" s="15">
        <f>SUM($AA$3:AA294)</f>
        <v>65.116368292433251</v>
      </c>
      <c r="AD294" s="15">
        <f>AC294*'KERS system '!$B$18</f>
        <v>50.107045401027385</v>
      </c>
      <c r="AE294" s="15">
        <f>AC294*'KERS system '!$B$19</f>
        <v>38.55737143609057</v>
      </c>
    </row>
    <row r="295" spans="6:31" x14ac:dyDescent="0.3">
      <c r="F295" s="9" t="s">
        <v>5</v>
      </c>
      <c r="G295" s="9">
        <v>292</v>
      </c>
      <c r="H295" s="9">
        <v>292</v>
      </c>
      <c r="J295" s="10">
        <v>49.2</v>
      </c>
      <c r="K295" s="10">
        <f t="shared" si="58"/>
        <v>13.666666666666666</v>
      </c>
      <c r="L295" s="11">
        <v>-0.23611111111111052</v>
      </c>
      <c r="N295" s="11">
        <f t="shared" si="52"/>
        <v>-67.999999999999829</v>
      </c>
      <c r="O295" s="11">
        <f t="shared" si="53"/>
        <v>41.327021541698556</v>
      </c>
      <c r="P295" s="11">
        <f t="shared" si="54"/>
        <v>56.505600000000008</v>
      </c>
      <c r="Q295" s="11">
        <f t="shared" si="59"/>
        <v>29.832621541698735</v>
      </c>
      <c r="R295" s="11">
        <f t="shared" si="60"/>
        <v>29.832621541698735</v>
      </c>
      <c r="S295" s="11">
        <f t="shared" si="61"/>
        <v>0</v>
      </c>
      <c r="U295" s="11">
        <f t="shared" si="55"/>
        <v>0.36748165440321595</v>
      </c>
      <c r="V295" s="11">
        <f t="shared" si="62"/>
        <v>0.36748165440321595</v>
      </c>
      <c r="W295" s="11">
        <f t="shared" si="63"/>
        <v>0</v>
      </c>
      <c r="Y295" s="11">
        <f t="shared" si="56"/>
        <v>0.29540820619057839</v>
      </c>
      <c r="Z295" s="11">
        <f t="shared" si="64"/>
        <v>0.29540820619057839</v>
      </c>
      <c r="AA295" s="11">
        <f t="shared" si="57"/>
        <v>0</v>
      </c>
      <c r="AB295" s="11">
        <f>SUM($Z$3:Z295)</f>
        <v>247.81380497532862</v>
      </c>
      <c r="AC295" s="11">
        <f>SUM($AA$3:AA295)</f>
        <v>65.116368292433251</v>
      </c>
      <c r="AD295" s="11">
        <f>AC295*'KERS system '!$B$18</f>
        <v>50.107045401027385</v>
      </c>
      <c r="AE295" s="11">
        <f>AC295*'KERS system '!$B$19</f>
        <v>38.55737143609057</v>
      </c>
    </row>
    <row r="296" spans="6:31" x14ac:dyDescent="0.3">
      <c r="F296" s="13" t="s">
        <v>5</v>
      </c>
      <c r="G296" s="13">
        <v>293</v>
      </c>
      <c r="H296" s="13">
        <v>293</v>
      </c>
      <c r="J296" s="14">
        <v>48.1</v>
      </c>
      <c r="K296" s="14">
        <f t="shared" si="58"/>
        <v>13.361111111111111</v>
      </c>
      <c r="L296" s="15">
        <v>-0.26388888888888967</v>
      </c>
      <c r="N296" s="15">
        <f t="shared" si="52"/>
        <v>-76.000000000000227</v>
      </c>
      <c r="O296" s="15">
        <f t="shared" si="53"/>
        <v>39.499723341384588</v>
      </c>
      <c r="P296" s="15">
        <f t="shared" si="54"/>
        <v>56.505600000000008</v>
      </c>
      <c r="Q296" s="15">
        <f t="shared" si="59"/>
        <v>20.005323341384369</v>
      </c>
      <c r="R296" s="15">
        <f t="shared" si="60"/>
        <v>20.005323341384369</v>
      </c>
      <c r="S296" s="15">
        <f t="shared" si="61"/>
        <v>0</v>
      </c>
      <c r="U296" s="15">
        <f t="shared" si="55"/>
        <v>0.22333475797794086</v>
      </c>
      <c r="V296" s="15">
        <f t="shared" si="62"/>
        <v>0.22333475797794086</v>
      </c>
      <c r="W296" s="15">
        <f t="shared" si="63"/>
        <v>0</v>
      </c>
      <c r="Y296" s="15">
        <f t="shared" si="56"/>
        <v>0.37740961726371886</v>
      </c>
      <c r="Z296" s="15">
        <f t="shared" si="64"/>
        <v>0.37740961726371886</v>
      </c>
      <c r="AA296" s="15">
        <f t="shared" si="57"/>
        <v>0</v>
      </c>
      <c r="AB296" s="15">
        <f>SUM($Z$3:Z296)</f>
        <v>248.19121459259233</v>
      </c>
      <c r="AC296" s="15">
        <f>SUM($AA$3:AA296)</f>
        <v>65.116368292433251</v>
      </c>
      <c r="AD296" s="15">
        <f>AC296*'KERS system '!$B$18</f>
        <v>50.107045401027385</v>
      </c>
      <c r="AE296" s="15">
        <f>AC296*'KERS system '!$B$19</f>
        <v>38.55737143609057</v>
      </c>
    </row>
    <row r="297" spans="6:31" x14ac:dyDescent="0.3">
      <c r="F297" s="9" t="s">
        <v>5</v>
      </c>
      <c r="G297" s="9">
        <v>294</v>
      </c>
      <c r="H297" s="9">
        <v>294</v>
      </c>
      <c r="J297" s="10">
        <v>47.3</v>
      </c>
      <c r="K297" s="10">
        <f t="shared" si="58"/>
        <v>13.138888888888889</v>
      </c>
      <c r="L297" s="11">
        <v>-0.18055555555555614</v>
      </c>
      <c r="N297" s="11">
        <f t="shared" si="52"/>
        <v>-52.000000000000171</v>
      </c>
      <c r="O297" s="11">
        <f t="shared" si="53"/>
        <v>38.196729800807539</v>
      </c>
      <c r="P297" s="11">
        <f t="shared" si="54"/>
        <v>56.505600000000008</v>
      </c>
      <c r="Q297" s="11">
        <f t="shared" si="59"/>
        <v>42.702329800807377</v>
      </c>
      <c r="R297" s="11">
        <f t="shared" si="60"/>
        <v>42.702329800807377</v>
      </c>
      <c r="S297" s="11">
        <f t="shared" si="61"/>
        <v>0</v>
      </c>
      <c r="U297" s="11">
        <f t="shared" si="55"/>
        <v>0.53148447654949682</v>
      </c>
      <c r="V297" s="11">
        <f t="shared" si="62"/>
        <v>0.53148447654949682</v>
      </c>
      <c r="W297" s="11">
        <f t="shared" si="63"/>
        <v>0</v>
      </c>
      <c r="Y297" s="11">
        <f t="shared" si="56"/>
        <v>0.71333286315993905</v>
      </c>
      <c r="Z297" s="11">
        <f t="shared" si="64"/>
        <v>0.71333286315993905</v>
      </c>
      <c r="AA297" s="11">
        <f t="shared" si="57"/>
        <v>0</v>
      </c>
      <c r="AB297" s="11">
        <f>SUM($Z$3:Z297)</f>
        <v>248.90454745575227</v>
      </c>
      <c r="AC297" s="11">
        <f>SUM($AA$3:AA297)</f>
        <v>65.116368292433251</v>
      </c>
      <c r="AD297" s="11">
        <f>AC297*'KERS system '!$B$18</f>
        <v>50.107045401027385</v>
      </c>
      <c r="AE297" s="11">
        <f>AC297*'KERS system '!$B$19</f>
        <v>38.55737143609057</v>
      </c>
    </row>
    <row r="298" spans="6:31" x14ac:dyDescent="0.3">
      <c r="F298" s="13" t="s">
        <v>5</v>
      </c>
      <c r="G298" s="13">
        <v>295</v>
      </c>
      <c r="H298" s="13">
        <v>295</v>
      </c>
      <c r="J298" s="14">
        <v>46.8</v>
      </c>
      <c r="K298" s="14">
        <f t="shared" si="58"/>
        <v>13</v>
      </c>
      <c r="L298" s="15">
        <v>-8.3333333333332538E-2</v>
      </c>
      <c r="N298" s="15">
        <f t="shared" si="52"/>
        <v>-23.999999999999773</v>
      </c>
      <c r="O298" s="15">
        <f t="shared" si="53"/>
        <v>37.393456136182927</v>
      </c>
      <c r="P298" s="15">
        <f t="shared" si="54"/>
        <v>56.505600000000008</v>
      </c>
      <c r="Q298" s="15">
        <f t="shared" si="59"/>
        <v>69.899056136183162</v>
      </c>
      <c r="R298" s="15">
        <f t="shared" si="60"/>
        <v>69.899056136183162</v>
      </c>
      <c r="S298" s="15">
        <f t="shared" si="61"/>
        <v>0</v>
      </c>
      <c r="U298" s="15">
        <f t="shared" si="55"/>
        <v>0.89518124977038127</v>
      </c>
      <c r="V298" s="15">
        <f t="shared" si="62"/>
        <v>0.89518124977038127</v>
      </c>
      <c r="W298" s="15">
        <f t="shared" si="63"/>
        <v>0</v>
      </c>
      <c r="Y298" s="15">
        <f t="shared" si="56"/>
        <v>1.055594955916292</v>
      </c>
      <c r="Z298" s="15">
        <f t="shared" si="64"/>
        <v>1.055594955916292</v>
      </c>
      <c r="AA298" s="15">
        <f t="shared" si="57"/>
        <v>0</v>
      </c>
      <c r="AB298" s="15">
        <f>SUM($Z$3:Z298)</f>
        <v>249.96014241166856</v>
      </c>
      <c r="AC298" s="15">
        <f>SUM($AA$3:AA298)</f>
        <v>65.116368292433251</v>
      </c>
      <c r="AD298" s="15">
        <f>AC298*'KERS system '!$B$18</f>
        <v>50.107045401027385</v>
      </c>
      <c r="AE298" s="15">
        <f>AC298*'KERS system '!$B$19</f>
        <v>38.55737143609057</v>
      </c>
    </row>
    <row r="299" spans="6:31" x14ac:dyDescent="0.3">
      <c r="F299" s="9" t="s">
        <v>5</v>
      </c>
      <c r="G299" s="9">
        <v>296</v>
      </c>
      <c r="H299" s="9">
        <v>296</v>
      </c>
      <c r="J299" s="10">
        <v>46.7</v>
      </c>
      <c r="K299" s="10">
        <f t="shared" si="58"/>
        <v>12.972222222222221</v>
      </c>
      <c r="L299" s="11">
        <v>0</v>
      </c>
      <c r="N299" s="11">
        <f t="shared" si="52"/>
        <v>0</v>
      </c>
      <c r="O299" s="11">
        <f t="shared" si="53"/>
        <v>37.233825769249016</v>
      </c>
      <c r="P299" s="11">
        <f t="shared" si="54"/>
        <v>56.505600000000008</v>
      </c>
      <c r="Q299" s="11">
        <f t="shared" si="59"/>
        <v>93.739425769249024</v>
      </c>
      <c r="R299" s="11">
        <f t="shared" si="60"/>
        <v>93.739425769249024</v>
      </c>
      <c r="S299" s="11">
        <f t="shared" si="61"/>
        <v>0</v>
      </c>
      <c r="U299" s="11">
        <f t="shared" si="55"/>
        <v>1.2160086620622026</v>
      </c>
      <c r="V299" s="11">
        <f t="shared" si="62"/>
        <v>1.2160086620622026</v>
      </c>
      <c r="W299" s="11">
        <f t="shared" si="63"/>
        <v>0</v>
      </c>
      <c r="Y299" s="11">
        <f t="shared" si="56"/>
        <v>1.3268503559162901</v>
      </c>
      <c r="Z299" s="11">
        <f t="shared" si="64"/>
        <v>1.3268503559162901</v>
      </c>
      <c r="AA299" s="11">
        <f t="shared" si="57"/>
        <v>0</v>
      </c>
      <c r="AB299" s="11">
        <f>SUM($Z$3:Z299)</f>
        <v>251.28699276758485</v>
      </c>
      <c r="AC299" s="11">
        <f>SUM($AA$3:AA299)</f>
        <v>65.116368292433251</v>
      </c>
      <c r="AD299" s="11">
        <f>AC299*'KERS system '!$B$18</f>
        <v>50.107045401027385</v>
      </c>
      <c r="AE299" s="11">
        <f>AC299*'KERS system '!$B$19</f>
        <v>38.55737143609057</v>
      </c>
    </row>
    <row r="300" spans="6:31" x14ac:dyDescent="0.3">
      <c r="F300" s="13" t="s">
        <v>5</v>
      </c>
      <c r="G300" s="13">
        <v>297</v>
      </c>
      <c r="H300" s="13">
        <v>297</v>
      </c>
      <c r="J300" s="14">
        <v>46.8</v>
      </c>
      <c r="K300" s="14">
        <f t="shared" si="58"/>
        <v>13</v>
      </c>
      <c r="L300" s="15">
        <v>5.5555555555555358E-2</v>
      </c>
      <c r="N300" s="15">
        <f t="shared" si="52"/>
        <v>15.999999999999943</v>
      </c>
      <c r="O300" s="15">
        <f t="shared" si="53"/>
        <v>37.393456136182927</v>
      </c>
      <c r="P300" s="15">
        <f t="shared" si="54"/>
        <v>56.505600000000008</v>
      </c>
      <c r="Q300" s="15">
        <f t="shared" si="59"/>
        <v>109.89905613618288</v>
      </c>
      <c r="R300" s="15">
        <f t="shared" si="60"/>
        <v>109.89905613618288</v>
      </c>
      <c r="S300" s="15">
        <f t="shared" si="61"/>
        <v>0</v>
      </c>
      <c r="U300" s="15">
        <f t="shared" si="55"/>
        <v>1.4376920497703773</v>
      </c>
      <c r="V300" s="15">
        <f t="shared" si="62"/>
        <v>1.4376920497703773</v>
      </c>
      <c r="W300" s="15">
        <f t="shared" si="63"/>
        <v>0</v>
      </c>
      <c r="Y300" s="15">
        <f t="shared" si="56"/>
        <v>1.4727456068488458</v>
      </c>
      <c r="Z300" s="15">
        <f t="shared" si="64"/>
        <v>1.4727456068488458</v>
      </c>
      <c r="AA300" s="15">
        <f t="shared" si="57"/>
        <v>0</v>
      </c>
      <c r="AB300" s="15">
        <f>SUM($Z$3:Z300)</f>
        <v>252.75973837443368</v>
      </c>
      <c r="AC300" s="15">
        <f>SUM($AA$3:AA300)</f>
        <v>65.116368292433251</v>
      </c>
      <c r="AD300" s="15">
        <f>AC300*'KERS system '!$B$18</f>
        <v>50.107045401027385</v>
      </c>
      <c r="AE300" s="15">
        <f>AC300*'KERS system '!$B$19</f>
        <v>38.55737143609057</v>
      </c>
    </row>
    <row r="301" spans="6:31" x14ac:dyDescent="0.3">
      <c r="F301" s="9" t="s">
        <v>5</v>
      </c>
      <c r="G301" s="9">
        <v>298</v>
      </c>
      <c r="H301" s="9">
        <v>298</v>
      </c>
      <c r="J301" s="10">
        <v>47.1</v>
      </c>
      <c r="K301" s="10">
        <f t="shared" si="58"/>
        <v>13.083333333333334</v>
      </c>
      <c r="L301" s="11">
        <v>6.9444444444444448E-2</v>
      </c>
      <c r="N301" s="11">
        <f t="shared" si="52"/>
        <v>20</v>
      </c>
      <c r="O301" s="11">
        <f t="shared" si="53"/>
        <v>37.874395968966674</v>
      </c>
      <c r="P301" s="11">
        <f t="shared" si="54"/>
        <v>56.505600000000008</v>
      </c>
      <c r="Q301" s="11">
        <f t="shared" si="59"/>
        <v>114.37999596896668</v>
      </c>
      <c r="R301" s="11">
        <f t="shared" si="60"/>
        <v>114.37999596896668</v>
      </c>
      <c r="S301" s="11">
        <f t="shared" si="61"/>
        <v>0</v>
      </c>
      <c r="U301" s="11">
        <f t="shared" si="55"/>
        <v>1.5077991639273143</v>
      </c>
      <c r="V301" s="11">
        <f t="shared" si="62"/>
        <v>1.5077991639273143</v>
      </c>
      <c r="W301" s="11">
        <f t="shared" si="63"/>
        <v>0</v>
      </c>
      <c r="Y301" s="11">
        <f t="shared" si="56"/>
        <v>1.4308719619050723</v>
      </c>
      <c r="Z301" s="11">
        <f t="shared" si="64"/>
        <v>1.4308719619050723</v>
      </c>
      <c r="AA301" s="11">
        <f t="shared" si="57"/>
        <v>0</v>
      </c>
      <c r="AB301" s="11">
        <f>SUM($Z$3:Z301)</f>
        <v>254.19061033633875</v>
      </c>
      <c r="AC301" s="11">
        <f>SUM($AA$3:AA301)</f>
        <v>65.116368292433251</v>
      </c>
      <c r="AD301" s="11">
        <f>AC301*'KERS system '!$B$18</f>
        <v>50.107045401027385</v>
      </c>
      <c r="AE301" s="11">
        <f>AC301*'KERS system '!$B$19</f>
        <v>38.55737143609057</v>
      </c>
    </row>
    <row r="302" spans="6:31" x14ac:dyDescent="0.3">
      <c r="F302" s="13" t="s">
        <v>5</v>
      </c>
      <c r="G302" s="13">
        <v>299</v>
      </c>
      <c r="H302" s="13">
        <v>299</v>
      </c>
      <c r="J302" s="14">
        <v>47.3</v>
      </c>
      <c r="K302" s="14">
        <f t="shared" si="58"/>
        <v>13.138888888888889</v>
      </c>
      <c r="L302" s="15">
        <v>2.7777777777777186E-2</v>
      </c>
      <c r="N302" s="15">
        <f t="shared" si="52"/>
        <v>7.9999999999998295</v>
      </c>
      <c r="O302" s="15">
        <f t="shared" si="53"/>
        <v>38.196729800807539</v>
      </c>
      <c r="P302" s="15">
        <f t="shared" si="54"/>
        <v>56.505600000000008</v>
      </c>
      <c r="Q302" s="15">
        <f t="shared" si="59"/>
        <v>102.70232980080738</v>
      </c>
      <c r="R302" s="15">
        <f t="shared" si="60"/>
        <v>102.70232980080738</v>
      </c>
      <c r="S302" s="15">
        <f t="shared" si="61"/>
        <v>0</v>
      </c>
      <c r="U302" s="15">
        <f t="shared" si="55"/>
        <v>1.3539447598828303</v>
      </c>
      <c r="V302" s="15">
        <f t="shared" si="62"/>
        <v>1.3539447598828303</v>
      </c>
      <c r="W302" s="15">
        <f t="shared" si="63"/>
        <v>0</v>
      </c>
      <c r="Y302" s="15">
        <f t="shared" si="56"/>
        <v>1.2442833887717213</v>
      </c>
      <c r="Z302" s="15">
        <f t="shared" si="64"/>
        <v>1.2442833887717213</v>
      </c>
      <c r="AA302" s="15">
        <f t="shared" si="57"/>
        <v>0</v>
      </c>
      <c r="AB302" s="15">
        <f>SUM($Z$3:Z302)</f>
        <v>255.43489372511047</v>
      </c>
      <c r="AC302" s="15">
        <f>SUM($AA$3:AA302)</f>
        <v>65.116368292433251</v>
      </c>
      <c r="AD302" s="15">
        <f>AC302*'KERS system '!$B$18</f>
        <v>50.107045401027385</v>
      </c>
      <c r="AE302" s="15">
        <f>AC302*'KERS system '!$B$19</f>
        <v>38.55737143609057</v>
      </c>
    </row>
    <row r="303" spans="6:31" x14ac:dyDescent="0.3">
      <c r="F303" s="9" t="s">
        <v>5</v>
      </c>
      <c r="G303" s="9">
        <v>300</v>
      </c>
      <c r="H303" s="9">
        <v>300</v>
      </c>
      <c r="J303" s="10">
        <v>47.3</v>
      </c>
      <c r="K303" s="10">
        <f t="shared" si="58"/>
        <v>13.138888888888889</v>
      </c>
      <c r="L303" s="11">
        <v>-2.7777777777777186E-2</v>
      </c>
      <c r="N303" s="11">
        <f t="shared" si="52"/>
        <v>-7.9999999999998295</v>
      </c>
      <c r="O303" s="11">
        <f t="shared" si="53"/>
        <v>38.196729800807539</v>
      </c>
      <c r="P303" s="11">
        <f t="shared" si="54"/>
        <v>56.505600000000008</v>
      </c>
      <c r="Q303" s="11">
        <f t="shared" si="59"/>
        <v>86.702329800807718</v>
      </c>
      <c r="R303" s="11">
        <f t="shared" si="60"/>
        <v>86.702329800807718</v>
      </c>
      <c r="S303" s="11">
        <f t="shared" si="61"/>
        <v>0</v>
      </c>
      <c r="U303" s="11">
        <f t="shared" si="55"/>
        <v>1.1346220176606125</v>
      </c>
      <c r="V303" s="11">
        <f t="shared" si="62"/>
        <v>1.1346220176606125</v>
      </c>
      <c r="W303" s="11">
        <f t="shared" si="63"/>
        <v>0</v>
      </c>
      <c r="Y303" s="11">
        <f t="shared" si="56"/>
        <v>0.99361753079396453</v>
      </c>
      <c r="Z303" s="11">
        <f t="shared" si="64"/>
        <v>0.99361753079396453</v>
      </c>
      <c r="AA303" s="11">
        <f t="shared" si="57"/>
        <v>0</v>
      </c>
      <c r="AB303" s="11">
        <f>SUM($Z$3:Z303)</f>
        <v>256.42851125590443</v>
      </c>
      <c r="AC303" s="11">
        <f>SUM($AA$3:AA303)</f>
        <v>65.116368292433251</v>
      </c>
      <c r="AD303" s="11">
        <f>AC303*'KERS system '!$B$18</f>
        <v>50.107045401027385</v>
      </c>
      <c r="AE303" s="11">
        <f>AC303*'KERS system '!$B$19</f>
        <v>38.55737143609057</v>
      </c>
    </row>
    <row r="304" spans="6:31" x14ac:dyDescent="0.3">
      <c r="F304" s="13" t="s">
        <v>5</v>
      </c>
      <c r="G304" s="13">
        <v>301</v>
      </c>
      <c r="H304" s="13">
        <v>301</v>
      </c>
      <c r="J304" s="14">
        <v>47.1</v>
      </c>
      <c r="K304" s="14">
        <f t="shared" si="58"/>
        <v>13.083333333333334</v>
      </c>
      <c r="L304" s="15">
        <v>-9.7222222222221627E-2</v>
      </c>
      <c r="N304" s="15">
        <f t="shared" si="52"/>
        <v>-27.999999999999829</v>
      </c>
      <c r="O304" s="15">
        <f t="shared" si="53"/>
        <v>37.874395968966674</v>
      </c>
      <c r="P304" s="15">
        <f t="shared" si="54"/>
        <v>56.505600000000008</v>
      </c>
      <c r="Q304" s="15">
        <f t="shared" si="59"/>
        <v>66.379995968966853</v>
      </c>
      <c r="R304" s="15">
        <f t="shared" si="60"/>
        <v>66.379995968966853</v>
      </c>
      <c r="S304" s="15">
        <f t="shared" si="61"/>
        <v>0</v>
      </c>
      <c r="U304" s="15">
        <f t="shared" si="55"/>
        <v>0.85261304392731641</v>
      </c>
      <c r="V304" s="15">
        <f t="shared" si="62"/>
        <v>0.85261304392731641</v>
      </c>
      <c r="W304" s="15">
        <f t="shared" si="63"/>
        <v>0</v>
      </c>
      <c r="Y304" s="15">
        <f t="shared" si="56"/>
        <v>0.68085291773675127</v>
      </c>
      <c r="Z304" s="15">
        <f t="shared" si="64"/>
        <v>0.68085291773675127</v>
      </c>
      <c r="AA304" s="15">
        <f t="shared" si="57"/>
        <v>0</v>
      </c>
      <c r="AB304" s="15">
        <f>SUM($Z$3:Z304)</f>
        <v>257.10936417364115</v>
      </c>
      <c r="AC304" s="15">
        <f>SUM($AA$3:AA304)</f>
        <v>65.116368292433251</v>
      </c>
      <c r="AD304" s="15">
        <f>AC304*'KERS system '!$B$18</f>
        <v>50.107045401027385</v>
      </c>
      <c r="AE304" s="15">
        <f>AC304*'KERS system '!$B$19</f>
        <v>38.55737143609057</v>
      </c>
    </row>
    <row r="305" spans="6:31" x14ac:dyDescent="0.3">
      <c r="F305" s="9" t="s">
        <v>5</v>
      </c>
      <c r="G305" s="9">
        <v>302</v>
      </c>
      <c r="H305" s="9">
        <v>302</v>
      </c>
      <c r="J305" s="10">
        <v>46.6</v>
      </c>
      <c r="K305" s="10">
        <f t="shared" si="58"/>
        <v>12.944444444444445</v>
      </c>
      <c r="L305" s="11">
        <v>-0.18055555555555614</v>
      </c>
      <c r="N305" s="11">
        <f t="shared" si="52"/>
        <v>-52.000000000000171</v>
      </c>
      <c r="O305" s="11">
        <f t="shared" si="53"/>
        <v>37.074536857645469</v>
      </c>
      <c r="P305" s="11">
        <f t="shared" si="54"/>
        <v>56.505600000000008</v>
      </c>
      <c r="Q305" s="11">
        <f t="shared" si="59"/>
        <v>41.580136857645307</v>
      </c>
      <c r="R305" s="11">
        <f t="shared" si="60"/>
        <v>41.580136857645307</v>
      </c>
      <c r="S305" s="11">
        <f t="shared" si="61"/>
        <v>0</v>
      </c>
      <c r="U305" s="11">
        <f t="shared" si="55"/>
        <v>0.50909279154618625</v>
      </c>
      <c r="V305" s="11">
        <f t="shared" si="62"/>
        <v>0.50909279154618625</v>
      </c>
      <c r="W305" s="11">
        <f t="shared" si="63"/>
        <v>0</v>
      </c>
      <c r="Y305" s="11">
        <f t="shared" si="56"/>
        <v>0.36396538166438097</v>
      </c>
      <c r="Z305" s="11">
        <f t="shared" si="64"/>
        <v>0.36396538166438097</v>
      </c>
      <c r="AA305" s="11">
        <f t="shared" si="57"/>
        <v>0</v>
      </c>
      <c r="AB305" s="11">
        <f>SUM($Z$3:Z305)</f>
        <v>257.47332955530555</v>
      </c>
      <c r="AC305" s="11">
        <f>SUM($AA$3:AA305)</f>
        <v>65.116368292433251</v>
      </c>
      <c r="AD305" s="11">
        <f>AC305*'KERS system '!$B$18</f>
        <v>50.107045401027385</v>
      </c>
      <c r="AE305" s="11">
        <f>AC305*'KERS system '!$B$19</f>
        <v>38.55737143609057</v>
      </c>
    </row>
    <row r="306" spans="6:31" x14ac:dyDescent="0.3">
      <c r="F306" s="13" t="s">
        <v>5</v>
      </c>
      <c r="G306" s="13">
        <v>303</v>
      </c>
      <c r="H306" s="13">
        <v>303</v>
      </c>
      <c r="J306" s="14">
        <v>45.8</v>
      </c>
      <c r="K306" s="14">
        <f t="shared" si="58"/>
        <v>12.722222222222221</v>
      </c>
      <c r="L306" s="15">
        <v>-0.25000000000000061</v>
      </c>
      <c r="N306" s="15">
        <f t="shared" si="52"/>
        <v>-72.000000000000171</v>
      </c>
      <c r="O306" s="15">
        <f t="shared" si="53"/>
        <v>35.812517956709193</v>
      </c>
      <c r="P306" s="15">
        <f t="shared" si="54"/>
        <v>56.505600000000008</v>
      </c>
      <c r="Q306" s="15">
        <f t="shared" si="59"/>
        <v>20.318117956709031</v>
      </c>
      <c r="R306" s="15">
        <f t="shared" si="60"/>
        <v>20.318117956709031</v>
      </c>
      <c r="S306" s="15">
        <f t="shared" si="61"/>
        <v>0</v>
      </c>
      <c r="U306" s="15">
        <f t="shared" si="55"/>
        <v>0.21883797178257569</v>
      </c>
      <c r="V306" s="15">
        <f t="shared" si="62"/>
        <v>0.21883797178257569</v>
      </c>
      <c r="W306" s="15">
        <f t="shared" si="63"/>
        <v>0</v>
      </c>
      <c r="Y306" s="15">
        <f t="shared" si="56"/>
        <v>2.5060121155186743E-2</v>
      </c>
      <c r="Z306" s="15">
        <f t="shared" si="64"/>
        <v>2.5060121155186743E-2</v>
      </c>
      <c r="AA306" s="15">
        <f t="shared" si="57"/>
        <v>0</v>
      </c>
      <c r="AB306" s="15">
        <f>SUM($Z$3:Z306)</f>
        <v>257.49838967646076</v>
      </c>
      <c r="AC306" s="15">
        <f>SUM($AA$3:AA306)</f>
        <v>65.116368292433251</v>
      </c>
      <c r="AD306" s="15">
        <f>AC306*'KERS system '!$B$18</f>
        <v>50.107045401027385</v>
      </c>
      <c r="AE306" s="15">
        <f>AC306*'KERS system '!$B$19</f>
        <v>38.55737143609057</v>
      </c>
    </row>
    <row r="307" spans="6:31" x14ac:dyDescent="0.3">
      <c r="F307" s="9" t="s">
        <v>5</v>
      </c>
      <c r="G307" s="9">
        <v>304</v>
      </c>
      <c r="H307" s="9">
        <v>304</v>
      </c>
      <c r="J307" s="10">
        <v>44.8</v>
      </c>
      <c r="K307" s="10">
        <f t="shared" si="58"/>
        <v>12.444444444444445</v>
      </c>
      <c r="L307" s="11">
        <v>-0.34722222222222221</v>
      </c>
      <c r="N307" s="11">
        <f t="shared" si="52"/>
        <v>-100</v>
      </c>
      <c r="O307" s="11">
        <f t="shared" si="53"/>
        <v>34.26572531026946</v>
      </c>
      <c r="P307" s="11">
        <f t="shared" si="54"/>
        <v>56.505600000000008</v>
      </c>
      <c r="Q307" s="11">
        <f t="shared" si="59"/>
        <v>-9.2286746897305321</v>
      </c>
      <c r="R307" s="11">
        <f t="shared" si="60"/>
        <v>0</v>
      </c>
      <c r="S307" s="11">
        <f t="shared" si="61"/>
        <v>9.2286746897305321</v>
      </c>
      <c r="U307" s="11">
        <f t="shared" si="55"/>
        <v>-0.1687177294722022</v>
      </c>
      <c r="V307" s="11">
        <f t="shared" si="62"/>
        <v>0</v>
      </c>
      <c r="W307" s="11">
        <f t="shared" si="63"/>
        <v>0.1687177294722022</v>
      </c>
      <c r="Y307" s="11">
        <f t="shared" si="56"/>
        <v>-0.30494614890115607</v>
      </c>
      <c r="Z307" s="11">
        <f t="shared" si="64"/>
        <v>0</v>
      </c>
      <c r="AA307" s="11">
        <f t="shared" si="57"/>
        <v>0.30494614890115607</v>
      </c>
      <c r="AB307" s="11">
        <f>SUM($Z$3:Z307)</f>
        <v>257.49838967646076</v>
      </c>
      <c r="AC307" s="11">
        <f>SUM($AA$3:AA307)</f>
        <v>65.421314441334403</v>
      </c>
      <c r="AD307" s="11">
        <f>AC307*'KERS system '!$B$18</f>
        <v>50.341701462606821</v>
      </c>
      <c r="AE307" s="11">
        <f>AC307*'KERS system '!$B$19</f>
        <v>38.737939275475945</v>
      </c>
    </row>
    <row r="308" spans="6:31" x14ac:dyDescent="0.3">
      <c r="F308" s="13" t="s">
        <v>5</v>
      </c>
      <c r="G308" s="13">
        <v>305</v>
      </c>
      <c r="H308" s="13">
        <v>305</v>
      </c>
      <c r="J308" s="14">
        <v>43.3</v>
      </c>
      <c r="K308" s="14">
        <f t="shared" si="58"/>
        <v>12.027777777777779</v>
      </c>
      <c r="L308" s="15">
        <v>-0.41666666666666663</v>
      </c>
      <c r="N308" s="15">
        <f t="shared" si="52"/>
        <v>-119.99999999999999</v>
      </c>
      <c r="O308" s="15">
        <f t="shared" si="53"/>
        <v>32.00955921504859</v>
      </c>
      <c r="P308" s="15">
        <f t="shared" si="54"/>
        <v>56.505600000000008</v>
      </c>
      <c r="Q308" s="15">
        <f t="shared" si="59"/>
        <v>-31.484840784951395</v>
      </c>
      <c r="R308" s="15">
        <f t="shared" si="60"/>
        <v>0</v>
      </c>
      <c r="S308" s="15">
        <f t="shared" si="61"/>
        <v>31.484840784951395</v>
      </c>
      <c r="U308" s="15">
        <f t="shared" si="55"/>
        <v>-0.44117456833010993</v>
      </c>
      <c r="V308" s="15">
        <f t="shared" si="62"/>
        <v>0</v>
      </c>
      <c r="W308" s="15">
        <f t="shared" si="63"/>
        <v>0.44117456833010993</v>
      </c>
      <c r="Y308" s="15">
        <f t="shared" si="56"/>
        <v>-0.32504768697190983</v>
      </c>
      <c r="Z308" s="15">
        <f t="shared" si="64"/>
        <v>0</v>
      </c>
      <c r="AA308" s="15">
        <f t="shared" si="57"/>
        <v>0.32504768697190983</v>
      </c>
      <c r="AB308" s="15">
        <f>SUM($Z$3:Z308)</f>
        <v>257.49838967646076</v>
      </c>
      <c r="AC308" s="15">
        <f>SUM($AA$3:AA308)</f>
        <v>65.746362128306316</v>
      </c>
      <c r="AD308" s="15">
        <f>AC308*'KERS system '!$B$18</f>
        <v>50.591825657731711</v>
      </c>
      <c r="AE308" s="15">
        <f>AC308*'KERS system '!$B$19</f>
        <v>38.930409843624552</v>
      </c>
    </row>
    <row r="309" spans="6:31" x14ac:dyDescent="0.3">
      <c r="F309" s="9" t="s">
        <v>5</v>
      </c>
      <c r="G309" s="9">
        <v>306</v>
      </c>
      <c r="H309" s="9">
        <v>306</v>
      </c>
      <c r="J309" s="10">
        <v>41.8</v>
      </c>
      <c r="K309" s="10">
        <f t="shared" si="58"/>
        <v>11.611111111111111</v>
      </c>
      <c r="L309" s="11">
        <v>-0.34722222222222221</v>
      </c>
      <c r="N309" s="11">
        <f t="shared" si="52"/>
        <v>-100</v>
      </c>
      <c r="O309" s="11">
        <f t="shared" si="53"/>
        <v>29.830220569154182</v>
      </c>
      <c r="P309" s="11">
        <f t="shared" si="54"/>
        <v>56.505600000000008</v>
      </c>
      <c r="Q309" s="11">
        <f t="shared" si="59"/>
        <v>-13.664179430845813</v>
      </c>
      <c r="R309" s="11">
        <f t="shared" si="60"/>
        <v>0</v>
      </c>
      <c r="S309" s="11">
        <f t="shared" si="61"/>
        <v>13.664179430845813</v>
      </c>
      <c r="U309" s="11">
        <f t="shared" si="55"/>
        <v>-0.20892080561370971</v>
      </c>
      <c r="V309" s="11">
        <f t="shared" si="62"/>
        <v>0</v>
      </c>
      <c r="W309" s="11">
        <f t="shared" si="63"/>
        <v>0.20892080561370971</v>
      </c>
      <c r="Y309" s="11">
        <f t="shared" si="56"/>
        <v>2.2066120837297462E-2</v>
      </c>
      <c r="Z309" s="11">
        <f t="shared" si="64"/>
        <v>2.2066120837297462E-2</v>
      </c>
      <c r="AA309" s="11">
        <f t="shared" si="57"/>
        <v>0</v>
      </c>
      <c r="AB309" s="11">
        <f>SUM($Z$3:Z309)</f>
        <v>257.52045579729804</v>
      </c>
      <c r="AC309" s="11">
        <f>SUM($AA$3:AA309)</f>
        <v>65.746362128306316</v>
      </c>
      <c r="AD309" s="11">
        <f>AC309*'KERS system '!$B$18</f>
        <v>50.591825657731711</v>
      </c>
      <c r="AE309" s="11">
        <f>AC309*'KERS system '!$B$19</f>
        <v>38.930409843624552</v>
      </c>
    </row>
    <row r="310" spans="6:31" x14ac:dyDescent="0.3">
      <c r="F310" s="13" t="s">
        <v>5</v>
      </c>
      <c r="G310" s="13">
        <v>307</v>
      </c>
      <c r="H310" s="13">
        <v>307</v>
      </c>
      <c r="J310" s="14">
        <v>40.799999999999997</v>
      </c>
      <c r="K310" s="14">
        <f t="shared" si="58"/>
        <v>11.333333333333334</v>
      </c>
      <c r="L310" s="15">
        <v>-0.20833333333333331</v>
      </c>
      <c r="N310" s="15">
        <f t="shared" si="52"/>
        <v>-59.999999999999993</v>
      </c>
      <c r="O310" s="15">
        <f t="shared" si="53"/>
        <v>28.420010054850408</v>
      </c>
      <c r="P310" s="15">
        <f t="shared" si="54"/>
        <v>56.505600000000008</v>
      </c>
      <c r="Q310" s="15">
        <f t="shared" si="59"/>
        <v>24.925610054850424</v>
      </c>
      <c r="R310" s="15">
        <f t="shared" si="60"/>
        <v>24.925610054850424</v>
      </c>
      <c r="S310" s="15">
        <f t="shared" si="61"/>
        <v>0</v>
      </c>
      <c r="U310" s="15">
        <f t="shared" si="55"/>
        <v>0.25305304728830463</v>
      </c>
      <c r="V310" s="15">
        <f t="shared" si="62"/>
        <v>0.25305304728830463</v>
      </c>
      <c r="W310" s="15">
        <f t="shared" si="63"/>
        <v>0</v>
      </c>
      <c r="Y310" s="15">
        <f t="shared" si="56"/>
        <v>0.43449234749349031</v>
      </c>
      <c r="Z310" s="15">
        <f t="shared" si="64"/>
        <v>0.43449234749349031</v>
      </c>
      <c r="AA310" s="15">
        <f t="shared" si="57"/>
        <v>0</v>
      </c>
      <c r="AB310" s="15">
        <f>SUM($Z$3:Z310)</f>
        <v>257.95494814479156</v>
      </c>
      <c r="AC310" s="15">
        <f>SUM($AA$3:AA310)</f>
        <v>65.746362128306316</v>
      </c>
      <c r="AD310" s="15">
        <f>AC310*'KERS system '!$B$18</f>
        <v>50.591825657731711</v>
      </c>
      <c r="AE310" s="15">
        <f>AC310*'KERS system '!$B$19</f>
        <v>38.930409843624552</v>
      </c>
    </row>
    <row r="311" spans="6:31" x14ac:dyDescent="0.3">
      <c r="F311" s="9" t="s">
        <v>5</v>
      </c>
      <c r="G311" s="9">
        <v>308</v>
      </c>
      <c r="H311" s="9">
        <v>308</v>
      </c>
      <c r="J311" s="10">
        <v>40.299999999999997</v>
      </c>
      <c r="K311" s="10">
        <f t="shared" si="58"/>
        <v>11.194444444444445</v>
      </c>
      <c r="L311" s="11">
        <v>-9.7222222222221627E-2</v>
      </c>
      <c r="N311" s="11">
        <f t="shared" si="52"/>
        <v>-27.999999999999829</v>
      </c>
      <c r="O311" s="11">
        <f t="shared" si="53"/>
        <v>27.727709372586261</v>
      </c>
      <c r="P311" s="11">
        <f t="shared" si="54"/>
        <v>56.505600000000008</v>
      </c>
      <c r="Q311" s="11">
        <f t="shared" si="59"/>
        <v>56.23330937258644</v>
      </c>
      <c r="R311" s="11">
        <f t="shared" si="60"/>
        <v>56.23330937258644</v>
      </c>
      <c r="S311" s="11">
        <f t="shared" si="61"/>
        <v>0</v>
      </c>
      <c r="U311" s="11">
        <f t="shared" si="55"/>
        <v>0.61593164769867592</v>
      </c>
      <c r="V311" s="11">
        <f t="shared" si="62"/>
        <v>0.61593164769867592</v>
      </c>
      <c r="W311" s="11">
        <f t="shared" si="63"/>
        <v>0</v>
      </c>
      <c r="Y311" s="11">
        <f t="shared" si="56"/>
        <v>0.63611648404495302</v>
      </c>
      <c r="Z311" s="11">
        <f t="shared" si="64"/>
        <v>0.63611648404495302</v>
      </c>
      <c r="AA311" s="11">
        <f t="shared" si="57"/>
        <v>0</v>
      </c>
      <c r="AB311" s="11">
        <f>SUM($Z$3:Z311)</f>
        <v>258.59106462883653</v>
      </c>
      <c r="AC311" s="11">
        <f>SUM($AA$3:AA311)</f>
        <v>65.746362128306316</v>
      </c>
      <c r="AD311" s="11">
        <f>AC311*'KERS system '!$B$18</f>
        <v>50.591825657731711</v>
      </c>
      <c r="AE311" s="11">
        <f>AC311*'KERS system '!$B$19</f>
        <v>38.930409843624552</v>
      </c>
    </row>
    <row r="312" spans="6:31" x14ac:dyDescent="0.3">
      <c r="F312" s="13" t="s">
        <v>5</v>
      </c>
      <c r="G312" s="13">
        <v>309</v>
      </c>
      <c r="H312" s="13">
        <v>309</v>
      </c>
      <c r="J312" s="14">
        <v>40.1</v>
      </c>
      <c r="K312" s="14">
        <f t="shared" si="58"/>
        <v>11.138888888888889</v>
      </c>
      <c r="L312" s="15">
        <v>-8.3333333333332538E-2</v>
      </c>
      <c r="N312" s="15">
        <f t="shared" si="52"/>
        <v>-23.999999999999773</v>
      </c>
      <c r="O312" s="15">
        <f t="shared" si="53"/>
        <v>27.453179286992984</v>
      </c>
      <c r="P312" s="15">
        <f t="shared" si="54"/>
        <v>56.505600000000008</v>
      </c>
      <c r="Q312" s="15">
        <f t="shared" si="59"/>
        <v>59.95877928699322</v>
      </c>
      <c r="R312" s="15">
        <f t="shared" si="60"/>
        <v>59.95877928699322</v>
      </c>
      <c r="S312" s="15">
        <f t="shared" si="61"/>
        <v>0</v>
      </c>
      <c r="U312" s="15">
        <f t="shared" si="55"/>
        <v>0.65630132039123013</v>
      </c>
      <c r="V312" s="15">
        <f t="shared" si="62"/>
        <v>0.65630132039123013</v>
      </c>
      <c r="W312" s="15">
        <f t="shared" si="63"/>
        <v>0</v>
      </c>
      <c r="Y312" s="15">
        <f t="shared" si="56"/>
        <v>0.58099211161462772</v>
      </c>
      <c r="Z312" s="15">
        <f t="shared" si="64"/>
        <v>0.58099211161462772</v>
      </c>
      <c r="AA312" s="15">
        <f t="shared" si="57"/>
        <v>0</v>
      </c>
      <c r="AB312" s="15">
        <f>SUM($Z$3:Z312)</f>
        <v>259.17205674045118</v>
      </c>
      <c r="AC312" s="15">
        <f>SUM($AA$3:AA312)</f>
        <v>65.746362128306316</v>
      </c>
      <c r="AD312" s="15">
        <f>AC312*'KERS system '!$B$18</f>
        <v>50.591825657731711</v>
      </c>
      <c r="AE312" s="15">
        <f>AC312*'KERS system '!$B$19</f>
        <v>38.930409843624552</v>
      </c>
    </row>
    <row r="313" spans="6:31" x14ac:dyDescent="0.3">
      <c r="F313" s="9" t="s">
        <v>5</v>
      </c>
      <c r="G313" s="9">
        <v>310</v>
      </c>
      <c r="H313" s="9">
        <v>310</v>
      </c>
      <c r="J313" s="10">
        <v>39.700000000000003</v>
      </c>
      <c r="K313" s="10">
        <f t="shared" si="58"/>
        <v>11.027777777777779</v>
      </c>
      <c r="L313" s="11">
        <v>-0.12499999999999981</v>
      </c>
      <c r="N313" s="11">
        <f t="shared" si="52"/>
        <v>-35.999999999999943</v>
      </c>
      <c r="O313" s="11">
        <f t="shared" si="53"/>
        <v>26.908216579770507</v>
      </c>
      <c r="P313" s="11">
        <f t="shared" si="54"/>
        <v>56.505600000000008</v>
      </c>
      <c r="Q313" s="11">
        <f t="shared" si="59"/>
        <v>47.413816579770568</v>
      </c>
      <c r="R313" s="11">
        <f t="shared" si="60"/>
        <v>47.413816579770568</v>
      </c>
      <c r="S313" s="11">
        <f t="shared" si="61"/>
        <v>0</v>
      </c>
      <c r="U313" s="11">
        <f t="shared" si="55"/>
        <v>0.50568290283802542</v>
      </c>
      <c r="V313" s="11">
        <f t="shared" si="62"/>
        <v>0.50568290283802542</v>
      </c>
      <c r="W313" s="11">
        <f t="shared" si="63"/>
        <v>0</v>
      </c>
      <c r="Y313" s="11">
        <f t="shared" si="56"/>
        <v>0.43066994265157632</v>
      </c>
      <c r="Z313" s="11">
        <f t="shared" si="64"/>
        <v>0.43066994265157632</v>
      </c>
      <c r="AA313" s="11">
        <f t="shared" si="57"/>
        <v>0</v>
      </c>
      <c r="AB313" s="11">
        <f>SUM($Z$3:Z313)</f>
        <v>259.60272668310279</v>
      </c>
      <c r="AC313" s="11">
        <f>SUM($AA$3:AA313)</f>
        <v>65.746362128306316</v>
      </c>
      <c r="AD313" s="11">
        <f>AC313*'KERS system '!$B$18</f>
        <v>50.591825657731711</v>
      </c>
      <c r="AE313" s="11">
        <f>AC313*'KERS system '!$B$19</f>
        <v>38.930409843624552</v>
      </c>
    </row>
    <row r="314" spans="6:31" x14ac:dyDescent="0.3">
      <c r="F314" s="13" t="s">
        <v>5</v>
      </c>
      <c r="G314" s="13">
        <v>311</v>
      </c>
      <c r="H314" s="13">
        <v>311</v>
      </c>
      <c r="J314" s="14">
        <v>39.200000000000003</v>
      </c>
      <c r="K314" s="14">
        <f t="shared" si="58"/>
        <v>10.888888888888889</v>
      </c>
      <c r="L314" s="15">
        <v>-0.16666666666666705</v>
      </c>
      <c r="N314" s="15">
        <f t="shared" si="52"/>
        <v>-48.000000000000107</v>
      </c>
      <c r="O314" s="15">
        <f t="shared" si="53"/>
        <v>26.23469594067506</v>
      </c>
      <c r="P314" s="15">
        <f t="shared" si="54"/>
        <v>56.505600000000008</v>
      </c>
      <c r="Q314" s="15">
        <f t="shared" si="59"/>
        <v>34.740295940674962</v>
      </c>
      <c r="R314" s="15">
        <f t="shared" si="60"/>
        <v>34.740295940674962</v>
      </c>
      <c r="S314" s="15">
        <f t="shared" si="61"/>
        <v>0</v>
      </c>
      <c r="U314" s="15">
        <f t="shared" si="55"/>
        <v>0.35565698246512722</v>
      </c>
      <c r="V314" s="15">
        <f t="shared" si="62"/>
        <v>0.35565698246512722</v>
      </c>
      <c r="W314" s="15">
        <f t="shared" si="63"/>
        <v>0</v>
      </c>
      <c r="Y314" s="15">
        <f t="shared" si="56"/>
        <v>0.21362722519616051</v>
      </c>
      <c r="Z314" s="15">
        <f t="shared" si="64"/>
        <v>0.21362722519616051</v>
      </c>
      <c r="AA314" s="15">
        <f t="shared" si="57"/>
        <v>0</v>
      </c>
      <c r="AB314" s="15">
        <f>SUM($Z$3:Z314)</f>
        <v>259.81635390829894</v>
      </c>
      <c r="AC314" s="15">
        <f>SUM($AA$3:AA314)</f>
        <v>65.746362128306316</v>
      </c>
      <c r="AD314" s="15">
        <f>AC314*'KERS system '!$B$18</f>
        <v>50.591825657731711</v>
      </c>
      <c r="AE314" s="15">
        <f>AC314*'KERS system '!$B$19</f>
        <v>38.930409843624552</v>
      </c>
    </row>
    <row r="315" spans="6:31" x14ac:dyDescent="0.3">
      <c r="F315" s="9" t="s">
        <v>5</v>
      </c>
      <c r="G315" s="9">
        <v>312</v>
      </c>
      <c r="H315" s="9">
        <v>312</v>
      </c>
      <c r="J315" s="10">
        <v>38.5</v>
      </c>
      <c r="K315" s="10">
        <f t="shared" si="58"/>
        <v>10.694444444444445</v>
      </c>
      <c r="L315" s="11">
        <v>-0.25000000000000061</v>
      </c>
      <c r="N315" s="11">
        <f t="shared" si="52"/>
        <v>-72.000000000000171</v>
      </c>
      <c r="O315" s="11">
        <f t="shared" si="53"/>
        <v>25.306108169815705</v>
      </c>
      <c r="P315" s="11">
        <f t="shared" si="54"/>
        <v>56.505600000000008</v>
      </c>
      <c r="Q315" s="11">
        <f t="shared" si="59"/>
        <v>9.8117081698155388</v>
      </c>
      <c r="R315" s="11">
        <f t="shared" si="60"/>
        <v>9.8117081698155388</v>
      </c>
      <c r="S315" s="11">
        <f t="shared" si="61"/>
        <v>0</v>
      </c>
      <c r="U315" s="11">
        <f t="shared" si="55"/>
        <v>7.1597467927193778E-2</v>
      </c>
      <c r="V315" s="11">
        <f t="shared" si="62"/>
        <v>7.1597467927193778E-2</v>
      </c>
      <c r="W315" s="11">
        <f t="shared" si="63"/>
        <v>0</v>
      </c>
      <c r="Y315" s="11">
        <f t="shared" si="56"/>
        <v>-8.8570276007255699E-2</v>
      </c>
      <c r="Z315" s="11">
        <f t="shared" si="64"/>
        <v>0</v>
      </c>
      <c r="AA315" s="11">
        <f t="shared" si="57"/>
        <v>8.8570276007255699E-2</v>
      </c>
      <c r="AB315" s="11">
        <f>SUM($Z$3:Z315)</f>
        <v>259.81635390829894</v>
      </c>
      <c r="AC315" s="11">
        <f>SUM($AA$3:AA315)</f>
        <v>65.834932404313577</v>
      </c>
      <c r="AD315" s="11">
        <f>AC315*'KERS system '!$B$18</f>
        <v>50.659980485119291</v>
      </c>
      <c r="AE315" s="11">
        <f>AC315*'KERS system '!$B$19</f>
        <v>38.982854983299298</v>
      </c>
    </row>
    <row r="316" spans="6:31" x14ac:dyDescent="0.3">
      <c r="F316" s="13" t="s">
        <v>5</v>
      </c>
      <c r="G316" s="13">
        <v>313</v>
      </c>
      <c r="H316" s="13">
        <v>313</v>
      </c>
      <c r="J316" s="14">
        <v>37.4</v>
      </c>
      <c r="K316" s="14">
        <f t="shared" si="58"/>
        <v>10.388888888888889</v>
      </c>
      <c r="L316" s="15">
        <v>-0.34722222222222221</v>
      </c>
      <c r="N316" s="15">
        <f t="shared" si="52"/>
        <v>-100</v>
      </c>
      <c r="O316" s="15">
        <f t="shared" si="53"/>
        <v>23.880702893311803</v>
      </c>
      <c r="P316" s="15">
        <f t="shared" si="54"/>
        <v>56.505600000000008</v>
      </c>
      <c r="Q316" s="15">
        <f t="shared" si="59"/>
        <v>-19.613697106688186</v>
      </c>
      <c r="R316" s="15">
        <f t="shared" si="60"/>
        <v>0</v>
      </c>
      <c r="S316" s="15">
        <f t="shared" si="61"/>
        <v>19.613697106688186</v>
      </c>
      <c r="U316" s="15">
        <f t="shared" si="55"/>
        <v>-0.24873801994170519</v>
      </c>
      <c r="V316" s="15">
        <f t="shared" si="62"/>
        <v>0</v>
      </c>
      <c r="W316" s="15">
        <f t="shared" si="63"/>
        <v>0.24873801994170519</v>
      </c>
      <c r="Y316" s="15">
        <f t="shared" si="56"/>
        <v>-0.35718348294072555</v>
      </c>
      <c r="Z316" s="15">
        <f t="shared" si="64"/>
        <v>0</v>
      </c>
      <c r="AA316" s="15">
        <f t="shared" si="57"/>
        <v>0.35718348294072555</v>
      </c>
      <c r="AB316" s="15">
        <f>SUM($Z$3:Z316)</f>
        <v>259.81635390829894</v>
      </c>
      <c r="AC316" s="15">
        <f>SUM($AA$3:AA316)</f>
        <v>66.192115887254303</v>
      </c>
      <c r="AD316" s="15">
        <f>AC316*'KERS system '!$B$18</f>
        <v>50.934833175242183</v>
      </c>
      <c r="AE316" s="15">
        <f>AC316*'KERS system '!$B$19</f>
        <v>39.194354128348863</v>
      </c>
    </row>
    <row r="317" spans="6:31" x14ac:dyDescent="0.3">
      <c r="F317" s="9" t="s">
        <v>5</v>
      </c>
      <c r="G317" s="9">
        <v>314</v>
      </c>
      <c r="H317" s="9">
        <v>314</v>
      </c>
      <c r="J317" s="10">
        <v>36</v>
      </c>
      <c r="K317" s="10">
        <f t="shared" si="58"/>
        <v>10</v>
      </c>
      <c r="L317" s="11">
        <v>-0.41666666666666663</v>
      </c>
      <c r="N317" s="11">
        <f t="shared" si="52"/>
        <v>-119.99999999999999</v>
      </c>
      <c r="O317" s="11">
        <f t="shared" si="53"/>
        <v>22.126305406025402</v>
      </c>
      <c r="P317" s="11">
        <f t="shared" si="54"/>
        <v>56.505600000000008</v>
      </c>
      <c r="Q317" s="11">
        <f t="shared" si="59"/>
        <v>-41.368094593974583</v>
      </c>
      <c r="R317" s="11">
        <f t="shared" si="60"/>
        <v>0</v>
      </c>
      <c r="S317" s="11">
        <f t="shared" si="61"/>
        <v>41.368094593974583</v>
      </c>
      <c r="U317" s="11">
        <f t="shared" si="55"/>
        <v>-0.46562894593974591</v>
      </c>
      <c r="V317" s="11">
        <f t="shared" si="62"/>
        <v>0</v>
      </c>
      <c r="W317" s="11">
        <f t="shared" si="63"/>
        <v>0.46562894593974591</v>
      </c>
      <c r="Y317" s="11">
        <f t="shared" si="56"/>
        <v>-0.46446966781668442</v>
      </c>
      <c r="Z317" s="11">
        <f t="shared" si="64"/>
        <v>0</v>
      </c>
      <c r="AA317" s="11">
        <f t="shared" si="57"/>
        <v>0.46446966781668442</v>
      </c>
      <c r="AB317" s="11">
        <f>SUM($Z$3:Z317)</f>
        <v>259.81635390829894</v>
      </c>
      <c r="AC317" s="11">
        <f>SUM($AA$3:AA317)</f>
        <v>66.65658555507099</v>
      </c>
      <c r="AD317" s="11">
        <f>AC317*'KERS system '!$B$18</f>
        <v>51.292242584627125</v>
      </c>
      <c r="AE317" s="11">
        <f>AC317*'KERS system '!$B$19</f>
        <v>39.469380668870571</v>
      </c>
    </row>
    <row r="318" spans="6:31" x14ac:dyDescent="0.3">
      <c r="F318" s="13" t="s">
        <v>5</v>
      </c>
      <c r="G318" s="13">
        <v>315</v>
      </c>
      <c r="H318" s="13">
        <v>315</v>
      </c>
      <c r="J318" s="14">
        <v>34.4</v>
      </c>
      <c r="K318" s="14">
        <f t="shared" si="58"/>
        <v>9.5555555555555554</v>
      </c>
      <c r="L318" s="15">
        <v>-0.41666666666666663</v>
      </c>
      <c r="N318" s="15">
        <f t="shared" si="52"/>
        <v>-119.99999999999999</v>
      </c>
      <c r="O318" s="15">
        <f t="shared" si="53"/>
        <v>20.203228985551092</v>
      </c>
      <c r="P318" s="15">
        <f t="shared" si="54"/>
        <v>56.505600000000008</v>
      </c>
      <c r="Q318" s="15">
        <f t="shared" si="59"/>
        <v>-43.291171014448885</v>
      </c>
      <c r="R318" s="15">
        <f t="shared" si="60"/>
        <v>0</v>
      </c>
      <c r="S318" s="15">
        <f t="shared" si="61"/>
        <v>43.291171014448885</v>
      </c>
      <c r="U318" s="15">
        <f t="shared" si="55"/>
        <v>-0.46331038969362287</v>
      </c>
      <c r="V318" s="15">
        <f t="shared" si="62"/>
        <v>0</v>
      </c>
      <c r="W318" s="15">
        <f t="shared" si="63"/>
        <v>0.46331038969362287</v>
      </c>
      <c r="Y318" s="15">
        <f t="shared" si="56"/>
        <v>-0.4038852989688605</v>
      </c>
      <c r="Z318" s="15">
        <f t="shared" si="64"/>
        <v>0</v>
      </c>
      <c r="AA318" s="15">
        <f t="shared" si="57"/>
        <v>0.4038852989688605</v>
      </c>
      <c r="AB318" s="15">
        <f>SUM($Z$3:Z318)</f>
        <v>259.81635390829894</v>
      </c>
      <c r="AC318" s="15">
        <f>SUM($AA$3:AA318)</f>
        <v>67.060470854039849</v>
      </c>
      <c r="AD318" s="15">
        <f>AC318*'KERS system '!$B$18</f>
        <v>51.603032322183658</v>
      </c>
      <c r="AE318" s="15">
        <f>AC318*'KERS system '!$B$19</f>
        <v>39.708533371920325</v>
      </c>
    </row>
    <row r="319" spans="6:31" x14ac:dyDescent="0.3">
      <c r="F319" s="9" t="s">
        <v>5</v>
      </c>
      <c r="G319" s="9">
        <v>316</v>
      </c>
      <c r="H319" s="9">
        <v>316</v>
      </c>
      <c r="J319" s="10">
        <v>33</v>
      </c>
      <c r="K319" s="10">
        <f t="shared" si="58"/>
        <v>9.1666666666666661</v>
      </c>
      <c r="L319" s="11">
        <v>-0.37499999999999989</v>
      </c>
      <c r="N319" s="11">
        <f t="shared" si="52"/>
        <v>-107.99999999999997</v>
      </c>
      <c r="O319" s="11">
        <f t="shared" si="53"/>
        <v>18.592242737007453</v>
      </c>
      <c r="P319" s="11">
        <f t="shared" si="54"/>
        <v>56.505600000000008</v>
      </c>
      <c r="Q319" s="11">
        <f t="shared" si="59"/>
        <v>-32.90215726299251</v>
      </c>
      <c r="R319" s="11">
        <f t="shared" si="60"/>
        <v>0</v>
      </c>
      <c r="S319" s="11">
        <f t="shared" si="61"/>
        <v>32.90215726299251</v>
      </c>
      <c r="U319" s="11">
        <f t="shared" si="55"/>
        <v>-0.34446020824409818</v>
      </c>
      <c r="V319" s="11">
        <f t="shared" si="62"/>
        <v>0</v>
      </c>
      <c r="W319" s="11">
        <f t="shared" si="63"/>
        <v>0.34446020824409818</v>
      </c>
      <c r="Y319" s="11">
        <f t="shared" si="56"/>
        <v>-0.39911822087971055</v>
      </c>
      <c r="Z319" s="11">
        <f t="shared" si="64"/>
        <v>0</v>
      </c>
      <c r="AA319" s="11">
        <f t="shared" si="57"/>
        <v>0.39911822087971055</v>
      </c>
      <c r="AB319" s="11">
        <f>SUM($Z$3:Z319)</f>
        <v>259.81635390829894</v>
      </c>
      <c r="AC319" s="11">
        <f>SUM($AA$3:AA319)</f>
        <v>67.459589074919563</v>
      </c>
      <c r="AD319" s="11">
        <f>AC319*'KERS system '!$B$18</f>
        <v>51.910153793150599</v>
      </c>
      <c r="AE319" s="11">
        <f>AC319*'KERS system '!$B$19</f>
        <v>39.94486334382939</v>
      </c>
    </row>
    <row r="320" spans="6:31" x14ac:dyDescent="0.3">
      <c r="F320" s="13" t="s">
        <v>5</v>
      </c>
      <c r="G320" s="13">
        <v>317</v>
      </c>
      <c r="H320" s="13">
        <v>317</v>
      </c>
      <c r="J320" s="14">
        <v>31.7</v>
      </c>
      <c r="K320" s="14">
        <f t="shared" si="58"/>
        <v>8.8055555555555554</v>
      </c>
      <c r="L320" s="15">
        <v>-0.41666666666666663</v>
      </c>
      <c r="N320" s="15">
        <f t="shared" si="52"/>
        <v>-119.99999999999999</v>
      </c>
      <c r="O320" s="15">
        <f t="shared" si="53"/>
        <v>17.156252345263013</v>
      </c>
      <c r="P320" s="15">
        <f t="shared" si="54"/>
        <v>56.505600000000008</v>
      </c>
      <c r="Q320" s="15">
        <f t="shared" si="59"/>
        <v>-46.338147654736964</v>
      </c>
      <c r="R320" s="15">
        <f t="shared" si="60"/>
        <v>0</v>
      </c>
      <c r="S320" s="15">
        <f t="shared" si="61"/>
        <v>46.338147654736964</v>
      </c>
      <c r="U320" s="15">
        <f t="shared" si="55"/>
        <v>-0.45377623351532292</v>
      </c>
      <c r="V320" s="15">
        <f t="shared" si="62"/>
        <v>0</v>
      </c>
      <c r="W320" s="15">
        <f t="shared" si="63"/>
        <v>0.45377623351532292</v>
      </c>
      <c r="Y320" s="15">
        <f t="shared" si="56"/>
        <v>-0.57078740898559699</v>
      </c>
      <c r="Z320" s="15">
        <f t="shared" si="64"/>
        <v>0</v>
      </c>
      <c r="AA320" s="15">
        <f t="shared" si="57"/>
        <v>0.57078740898559699</v>
      </c>
      <c r="AB320" s="15">
        <f>SUM($Z$3:Z320)</f>
        <v>259.81635390829894</v>
      </c>
      <c r="AC320" s="15">
        <f>SUM($AA$3:AA320)</f>
        <v>68.030376483905158</v>
      </c>
      <c r="AD320" s="15">
        <f>AC320*'KERS system '!$B$18</f>
        <v>52.349374704365019</v>
      </c>
      <c r="AE320" s="15">
        <f>AC320*'KERS system '!$B$19</f>
        <v>40.282843835008883</v>
      </c>
    </row>
    <row r="321" spans="6:31" x14ac:dyDescent="0.3">
      <c r="F321" s="9" t="s">
        <v>5</v>
      </c>
      <c r="G321" s="9">
        <v>318</v>
      </c>
      <c r="H321" s="9">
        <v>318</v>
      </c>
      <c r="J321" s="10">
        <v>30</v>
      </c>
      <c r="K321" s="10">
        <f t="shared" si="58"/>
        <v>8.3333333333333339</v>
      </c>
      <c r="L321" s="11">
        <v>-0.51388888888888873</v>
      </c>
      <c r="N321" s="11">
        <f t="shared" si="52"/>
        <v>-147.99999999999994</v>
      </c>
      <c r="O321" s="11">
        <f t="shared" si="53"/>
        <v>15.365489865295419</v>
      </c>
      <c r="P321" s="11">
        <f t="shared" si="54"/>
        <v>56.505600000000008</v>
      </c>
      <c r="Q321" s="11">
        <f t="shared" si="59"/>
        <v>-76.128910134704512</v>
      </c>
      <c r="R321" s="11">
        <f t="shared" si="60"/>
        <v>0</v>
      </c>
      <c r="S321" s="11">
        <f t="shared" si="61"/>
        <v>76.128910134704512</v>
      </c>
      <c r="U321" s="11">
        <f t="shared" si="55"/>
        <v>-0.68779858445587105</v>
      </c>
      <c r="V321" s="11">
        <f t="shared" si="62"/>
        <v>0</v>
      </c>
      <c r="W321" s="11">
        <f t="shared" si="63"/>
        <v>0.68779858445587105</v>
      </c>
      <c r="Y321" s="11">
        <f t="shared" si="56"/>
        <v>-0.70503159075834199</v>
      </c>
      <c r="Z321" s="11">
        <f t="shared" si="64"/>
        <v>0</v>
      </c>
      <c r="AA321" s="11">
        <f t="shared" si="57"/>
        <v>0.70503159075834199</v>
      </c>
      <c r="AB321" s="11">
        <f>SUM($Z$3:Z321)</f>
        <v>259.81635390829894</v>
      </c>
      <c r="AC321" s="11">
        <f>SUM($AA$3:AA321)</f>
        <v>68.735408074663496</v>
      </c>
      <c r="AD321" s="11">
        <f>AC321*'KERS system '!$B$18</f>
        <v>52.89189651345356</v>
      </c>
      <c r="AE321" s="11">
        <f>AC321*'KERS system '!$B$19</f>
        <v>40.700314367102514</v>
      </c>
    </row>
    <row r="322" spans="6:31" x14ac:dyDescent="0.3">
      <c r="F322" s="13" t="s">
        <v>5</v>
      </c>
      <c r="G322" s="13">
        <v>319</v>
      </c>
      <c r="H322" s="13">
        <v>319</v>
      </c>
      <c r="J322" s="14">
        <v>28</v>
      </c>
      <c r="K322" s="14">
        <f t="shared" si="58"/>
        <v>7.7777777777777777</v>
      </c>
      <c r="L322" s="15">
        <v>-0.54166666666666641</v>
      </c>
      <c r="N322" s="15">
        <f t="shared" si="52"/>
        <v>-155.99999999999991</v>
      </c>
      <c r="O322" s="15">
        <f t="shared" si="53"/>
        <v>13.385048949324007</v>
      </c>
      <c r="P322" s="15">
        <f t="shared" si="54"/>
        <v>56.505600000000008</v>
      </c>
      <c r="Q322" s="15">
        <f t="shared" si="59"/>
        <v>-86.109351050675883</v>
      </c>
      <c r="R322" s="15">
        <f t="shared" si="60"/>
        <v>0</v>
      </c>
      <c r="S322" s="15">
        <f t="shared" si="61"/>
        <v>86.109351050675883</v>
      </c>
      <c r="U322" s="15">
        <f t="shared" si="55"/>
        <v>-0.72226459706081281</v>
      </c>
      <c r="V322" s="15">
        <f t="shared" si="62"/>
        <v>0</v>
      </c>
      <c r="W322" s="15">
        <f t="shared" si="63"/>
        <v>0.72226459706081281</v>
      </c>
      <c r="Y322" s="15">
        <f t="shared" si="56"/>
        <v>-0.4772051636438786</v>
      </c>
      <c r="Z322" s="15">
        <f t="shared" si="64"/>
        <v>0</v>
      </c>
      <c r="AA322" s="15">
        <f t="shared" si="57"/>
        <v>0.4772051636438786</v>
      </c>
      <c r="AB322" s="15">
        <f>SUM($Z$3:Z322)</f>
        <v>259.81635390829894</v>
      </c>
      <c r="AC322" s="15">
        <f>SUM($AA$3:AA322)</f>
        <v>69.21261323830737</v>
      </c>
      <c r="AD322" s="15">
        <f>AC322*'KERS system '!$B$18</f>
        <v>53.259105886877521</v>
      </c>
      <c r="AE322" s="15">
        <f>AC322*'KERS system '!$B$19</f>
        <v>40.982881979952253</v>
      </c>
    </row>
    <row r="323" spans="6:31" x14ac:dyDescent="0.3">
      <c r="F323" s="9" t="s">
        <v>5</v>
      </c>
      <c r="G323" s="9">
        <v>320</v>
      </c>
      <c r="H323" s="9">
        <v>320</v>
      </c>
      <c r="J323" s="10">
        <v>26.1</v>
      </c>
      <c r="K323" s="10">
        <f t="shared" si="58"/>
        <v>7.25</v>
      </c>
      <c r="L323" s="11">
        <v>-0.33333333333333315</v>
      </c>
      <c r="N323" s="11">
        <f t="shared" ref="N323:N386" si="65">$C$7*$L323</f>
        <v>-95.999999999999943</v>
      </c>
      <c r="O323" s="11">
        <f t="shared" ref="O323:O386" si="66">0.5*$C$3*$C$17*$C$14*K323^2</f>
        <v>11.630139279042101</v>
      </c>
      <c r="P323" s="11">
        <f t="shared" ref="P323:P386" si="67">$C$15</f>
        <v>56.505600000000008</v>
      </c>
      <c r="Q323" s="11">
        <f t="shared" si="59"/>
        <v>-27.864260720957837</v>
      </c>
      <c r="R323" s="11">
        <f t="shared" si="60"/>
        <v>0</v>
      </c>
      <c r="S323" s="11">
        <f t="shared" si="61"/>
        <v>27.864260720957837</v>
      </c>
      <c r="U323" s="11">
        <f t="shared" ref="U323:U386" si="68">(K323/1000)*(($C$7*$C$4*$C$18)+(0.5*$C$3*$C$17*$C$14*K323^2)+($C$7*$C$19*L323))</f>
        <v>-0.23214573022694437</v>
      </c>
      <c r="V323" s="11">
        <f t="shared" si="62"/>
        <v>0</v>
      </c>
      <c r="W323" s="11">
        <f t="shared" si="63"/>
        <v>0.23214573022694437</v>
      </c>
      <c r="Y323" s="11">
        <f t="shared" ref="Y323:Y386" si="69">((U323+U324)/2)*(G324-G323)</f>
        <v>-5.3436462394973822E-2</v>
      </c>
      <c r="Z323" s="11">
        <f t="shared" si="64"/>
        <v>0</v>
      </c>
      <c r="AA323" s="11">
        <f t="shared" ref="AA323:AA386" si="70">IF(Y323 &lt;=0,Y323,)*-1</f>
        <v>5.3436462394973822E-2</v>
      </c>
      <c r="AB323" s="11">
        <f>SUM($Z$3:Z323)</f>
        <v>259.81635390829894</v>
      </c>
      <c r="AC323" s="11">
        <f>SUM($AA$3:AA323)</f>
        <v>69.266049700702339</v>
      </c>
      <c r="AD323" s="11">
        <f>AC323*'KERS system '!$B$18</f>
        <v>53.300225244690445</v>
      </c>
      <c r="AE323" s="11">
        <f>AC323*'KERS system '!$B$19</f>
        <v>41.014523325789298</v>
      </c>
    </row>
    <row r="324" spans="6:31" x14ac:dyDescent="0.3">
      <c r="F324" s="13" t="s">
        <v>5</v>
      </c>
      <c r="G324" s="13">
        <v>321</v>
      </c>
      <c r="H324" s="13">
        <v>321</v>
      </c>
      <c r="J324" s="14">
        <v>25.6</v>
      </c>
      <c r="K324" s="14">
        <f t="shared" ref="K324:K387" si="71">J324*1000/3600</f>
        <v>7.1111111111111107</v>
      </c>
      <c r="L324" s="15">
        <v>-0.16666666666666705</v>
      </c>
      <c r="N324" s="15">
        <f t="shared" si="65"/>
        <v>-48.000000000000107</v>
      </c>
      <c r="O324" s="15">
        <f t="shared" si="66"/>
        <v>11.188808264577782</v>
      </c>
      <c r="P324" s="15">
        <f t="shared" si="67"/>
        <v>56.505600000000008</v>
      </c>
      <c r="Q324" s="15">
        <f t="shared" ref="Q324:Q387" si="72">N324+O324+P324</f>
        <v>19.694408264577682</v>
      </c>
      <c r="R324" s="15">
        <f t="shared" ref="R324:R387" si="73">IF(Q324 &gt;0,Q324,)</f>
        <v>19.694408264577682</v>
      </c>
      <c r="S324" s="15">
        <f t="shared" ref="S324:S387" si="74">IF(Q324 &lt;=0,Q324,)*-1</f>
        <v>0</v>
      </c>
      <c r="U324" s="15">
        <f t="shared" si="68"/>
        <v>0.12527280543699673</v>
      </c>
      <c r="V324" s="15">
        <f t="shared" ref="V324:V387" si="75">IF(U324 &gt;0,U324,)</f>
        <v>0.12527280543699673</v>
      </c>
      <c r="W324" s="15">
        <f t="shared" ref="W324:W387" si="76">IF(U324 &lt;=0,U324,)*-1</f>
        <v>0</v>
      </c>
      <c r="Y324" s="15">
        <f t="shared" si="69"/>
        <v>0.19363380169186328</v>
      </c>
      <c r="Z324" s="15">
        <f t="shared" ref="Z324:Z387" si="77">IF(Y324 &gt;0,Y324,)</f>
        <v>0.19363380169186328</v>
      </c>
      <c r="AA324" s="15">
        <f t="shared" si="70"/>
        <v>0</v>
      </c>
      <c r="AB324" s="15">
        <f>SUM($Z$3:Z324)</f>
        <v>260.00998770999081</v>
      </c>
      <c r="AC324" s="15">
        <f>SUM($AA$3:AA324)</f>
        <v>69.266049700702339</v>
      </c>
      <c r="AD324" s="15">
        <f>AC324*'KERS system '!$B$18</f>
        <v>53.300225244690445</v>
      </c>
      <c r="AE324" s="15">
        <f>AC324*'KERS system '!$B$19</f>
        <v>41.014523325789298</v>
      </c>
    </row>
    <row r="325" spans="6:31" x14ac:dyDescent="0.3">
      <c r="F325" s="9" t="s">
        <v>5</v>
      </c>
      <c r="G325" s="9">
        <v>322</v>
      </c>
      <c r="H325" s="9">
        <v>322</v>
      </c>
      <c r="J325" s="10">
        <v>24.9</v>
      </c>
      <c r="K325" s="10">
        <f t="shared" si="71"/>
        <v>6.916666666666667</v>
      </c>
      <c r="L325" s="11">
        <v>-9.7222222222222612E-2</v>
      </c>
      <c r="N325" s="11">
        <f t="shared" si="65"/>
        <v>-28.000000000000114</v>
      </c>
      <c r="O325" s="11">
        <f t="shared" si="66"/>
        <v>10.585285968202014</v>
      </c>
      <c r="P325" s="11">
        <f t="shared" si="67"/>
        <v>56.505600000000008</v>
      </c>
      <c r="Q325" s="11">
        <f t="shared" si="72"/>
        <v>39.09088596820191</v>
      </c>
      <c r="R325" s="11">
        <f t="shared" si="73"/>
        <v>39.09088596820191</v>
      </c>
      <c r="S325" s="11">
        <f t="shared" si="74"/>
        <v>0</v>
      </c>
      <c r="U325" s="11">
        <f t="shared" si="68"/>
        <v>0.26199479794672981</v>
      </c>
      <c r="V325" s="11">
        <f t="shared" si="75"/>
        <v>0.26199479794672981</v>
      </c>
      <c r="W325" s="11">
        <f t="shared" si="76"/>
        <v>0</v>
      </c>
      <c r="Y325" s="11">
        <f t="shared" si="69"/>
        <v>0.27642697628006385</v>
      </c>
      <c r="Z325" s="11">
        <f t="shared" si="77"/>
        <v>0.27642697628006385</v>
      </c>
      <c r="AA325" s="11">
        <f t="shared" si="70"/>
        <v>0</v>
      </c>
      <c r="AB325" s="11">
        <f>SUM($Z$3:Z325)</f>
        <v>260.28641468627086</v>
      </c>
      <c r="AC325" s="11">
        <f>SUM($AA$3:AA325)</f>
        <v>69.266049700702339</v>
      </c>
      <c r="AD325" s="11">
        <f>AC325*'KERS system '!$B$18</f>
        <v>53.300225244690445</v>
      </c>
      <c r="AE325" s="11">
        <f>AC325*'KERS system '!$B$19</f>
        <v>41.014523325789298</v>
      </c>
    </row>
    <row r="326" spans="6:31" x14ac:dyDescent="0.3">
      <c r="F326" s="13" t="s">
        <v>5</v>
      </c>
      <c r="G326" s="13">
        <v>323</v>
      </c>
      <c r="H326" s="13">
        <v>323</v>
      </c>
      <c r="J326" s="14">
        <v>24.9</v>
      </c>
      <c r="K326" s="14">
        <f t="shared" si="71"/>
        <v>6.916666666666667</v>
      </c>
      <c r="L326" s="15">
        <v>-8.3333333333333037E-2</v>
      </c>
      <c r="N326" s="15">
        <f t="shared" si="65"/>
        <v>-23.999999999999915</v>
      </c>
      <c r="O326" s="15">
        <f t="shared" si="66"/>
        <v>10.585285968202014</v>
      </c>
      <c r="P326" s="15">
        <f t="shared" si="67"/>
        <v>56.505600000000008</v>
      </c>
      <c r="Q326" s="15">
        <f t="shared" si="72"/>
        <v>43.090885968202109</v>
      </c>
      <c r="R326" s="15">
        <f t="shared" si="73"/>
        <v>43.090885968202109</v>
      </c>
      <c r="S326" s="15">
        <f t="shared" si="74"/>
        <v>0</v>
      </c>
      <c r="U326" s="15">
        <f t="shared" si="68"/>
        <v>0.2908591546133979</v>
      </c>
      <c r="V326" s="15">
        <f t="shared" si="75"/>
        <v>0.2908591546133979</v>
      </c>
      <c r="W326" s="15">
        <f t="shared" si="76"/>
        <v>0</v>
      </c>
      <c r="Y326" s="15">
        <f t="shared" si="69"/>
        <v>0.22931620772129252</v>
      </c>
      <c r="Z326" s="15">
        <f t="shared" si="77"/>
        <v>0.22931620772129252</v>
      </c>
      <c r="AA326" s="15">
        <f t="shared" si="70"/>
        <v>0</v>
      </c>
      <c r="AB326" s="15">
        <f>SUM($Z$3:Z326)</f>
        <v>260.51573089399216</v>
      </c>
      <c r="AC326" s="15">
        <f>SUM($AA$3:AA326)</f>
        <v>69.266049700702339</v>
      </c>
      <c r="AD326" s="15">
        <f>AC326*'KERS system '!$B$18</f>
        <v>53.300225244690445</v>
      </c>
      <c r="AE326" s="15">
        <f>AC326*'KERS system '!$B$19</f>
        <v>41.014523325789298</v>
      </c>
    </row>
    <row r="327" spans="6:31" x14ac:dyDescent="0.3">
      <c r="F327" s="9" t="s">
        <v>5</v>
      </c>
      <c r="G327" s="9">
        <v>324</v>
      </c>
      <c r="H327" s="9">
        <v>324</v>
      </c>
      <c r="J327" s="10">
        <v>24.3</v>
      </c>
      <c r="K327" s="10">
        <f t="shared" si="71"/>
        <v>6.75</v>
      </c>
      <c r="L327" s="11">
        <v>-0.1388888888888889</v>
      </c>
      <c r="N327" s="11">
        <f t="shared" si="65"/>
        <v>-40</v>
      </c>
      <c r="O327" s="11">
        <f t="shared" si="66"/>
        <v>10.081297900620322</v>
      </c>
      <c r="P327" s="11">
        <f t="shared" si="67"/>
        <v>56.505600000000008</v>
      </c>
      <c r="Q327" s="11">
        <f t="shared" si="72"/>
        <v>26.586897900620329</v>
      </c>
      <c r="R327" s="11">
        <f t="shared" si="73"/>
        <v>26.586897900620329</v>
      </c>
      <c r="S327" s="11">
        <f t="shared" si="74"/>
        <v>0</v>
      </c>
      <c r="U327" s="11">
        <f t="shared" si="68"/>
        <v>0.16777326082918717</v>
      </c>
      <c r="V327" s="11">
        <f t="shared" si="75"/>
        <v>0.16777326082918717</v>
      </c>
      <c r="W327" s="11">
        <f t="shared" si="76"/>
        <v>0</v>
      </c>
      <c r="Y327" s="11">
        <f t="shared" si="69"/>
        <v>0.24841520952513868</v>
      </c>
      <c r="Z327" s="11">
        <f t="shared" si="77"/>
        <v>0.24841520952513868</v>
      </c>
      <c r="AA327" s="11">
        <f t="shared" si="70"/>
        <v>0</v>
      </c>
      <c r="AB327" s="11">
        <f>SUM($Z$3:Z327)</f>
        <v>260.76414610351731</v>
      </c>
      <c r="AC327" s="11">
        <f>SUM($AA$3:AA327)</f>
        <v>69.266049700702339</v>
      </c>
      <c r="AD327" s="11">
        <f>AC327*'KERS system '!$B$18</f>
        <v>53.300225244690445</v>
      </c>
      <c r="AE327" s="11">
        <f>AC327*'KERS system '!$B$19</f>
        <v>41.014523325789298</v>
      </c>
    </row>
    <row r="328" spans="6:31" x14ac:dyDescent="0.3">
      <c r="F328" s="13" t="s">
        <v>5</v>
      </c>
      <c r="G328" s="13">
        <v>325</v>
      </c>
      <c r="H328" s="13">
        <v>325</v>
      </c>
      <c r="J328" s="14">
        <v>23.9</v>
      </c>
      <c r="K328" s="14">
        <f t="shared" si="71"/>
        <v>6.6388888888888893</v>
      </c>
      <c r="L328" s="15">
        <v>-5.5555555555555851E-2</v>
      </c>
      <c r="N328" s="15">
        <f t="shared" si="65"/>
        <v>-16.000000000000085</v>
      </c>
      <c r="O328" s="15">
        <f t="shared" si="66"/>
        <v>9.7521349621726614</v>
      </c>
      <c r="P328" s="15">
        <f t="shared" si="67"/>
        <v>56.505600000000008</v>
      </c>
      <c r="Q328" s="15">
        <f t="shared" si="72"/>
        <v>50.257734962172584</v>
      </c>
      <c r="R328" s="15">
        <f t="shared" si="73"/>
        <v>50.257734962172584</v>
      </c>
      <c r="S328" s="15">
        <f t="shared" si="74"/>
        <v>0</v>
      </c>
      <c r="U328" s="15">
        <f t="shared" si="68"/>
        <v>0.32905715822109016</v>
      </c>
      <c r="V328" s="15">
        <f t="shared" si="75"/>
        <v>0.32905715822109016</v>
      </c>
      <c r="W328" s="15">
        <f t="shared" si="76"/>
        <v>0</v>
      </c>
      <c r="Y328" s="15">
        <f t="shared" si="69"/>
        <v>0.34290973099886868</v>
      </c>
      <c r="Z328" s="15">
        <f t="shared" si="77"/>
        <v>0.34290973099886868</v>
      </c>
      <c r="AA328" s="15">
        <f t="shared" si="70"/>
        <v>0</v>
      </c>
      <c r="AB328" s="15">
        <f>SUM($Z$3:Z328)</f>
        <v>261.10705583451619</v>
      </c>
      <c r="AC328" s="15">
        <f>SUM($AA$3:AA328)</f>
        <v>69.266049700702339</v>
      </c>
      <c r="AD328" s="15">
        <f>AC328*'KERS system '!$B$18</f>
        <v>53.300225244690445</v>
      </c>
      <c r="AE328" s="15">
        <f>AC328*'KERS system '!$B$19</f>
        <v>41.014523325789298</v>
      </c>
    </row>
    <row r="329" spans="6:31" x14ac:dyDescent="0.3">
      <c r="F329" s="9" t="s">
        <v>5</v>
      </c>
      <c r="G329" s="9">
        <v>326</v>
      </c>
      <c r="H329" s="9">
        <v>326</v>
      </c>
      <c r="J329" s="10">
        <v>23.9</v>
      </c>
      <c r="K329" s="10">
        <f t="shared" si="71"/>
        <v>6.6388888888888893</v>
      </c>
      <c r="L329" s="11">
        <v>-4.1666666666666269E-2</v>
      </c>
      <c r="N329" s="11">
        <f t="shared" si="65"/>
        <v>-11.999999999999886</v>
      </c>
      <c r="O329" s="11">
        <f t="shared" si="66"/>
        <v>9.7521349621726614</v>
      </c>
      <c r="P329" s="11">
        <f t="shared" si="67"/>
        <v>56.505600000000008</v>
      </c>
      <c r="Q329" s="11">
        <f t="shared" si="72"/>
        <v>54.257734962172783</v>
      </c>
      <c r="R329" s="11">
        <f t="shared" si="73"/>
        <v>54.257734962172783</v>
      </c>
      <c r="S329" s="11">
        <f t="shared" si="74"/>
        <v>0</v>
      </c>
      <c r="U329" s="11">
        <f t="shared" si="68"/>
        <v>0.35676230377664714</v>
      </c>
      <c r="V329" s="11">
        <f t="shared" si="75"/>
        <v>0.35676230377664714</v>
      </c>
      <c r="W329" s="11">
        <f t="shared" si="76"/>
        <v>0</v>
      </c>
      <c r="Y329" s="11">
        <f t="shared" si="69"/>
        <v>0.31268969601715851</v>
      </c>
      <c r="Z329" s="11">
        <f t="shared" si="77"/>
        <v>0.31268969601715851</v>
      </c>
      <c r="AA329" s="11">
        <f t="shared" si="70"/>
        <v>0</v>
      </c>
      <c r="AB329" s="11">
        <f>SUM($Z$3:Z329)</f>
        <v>261.41974553053336</v>
      </c>
      <c r="AC329" s="11">
        <f>SUM($AA$3:AA329)</f>
        <v>69.266049700702339</v>
      </c>
      <c r="AD329" s="11">
        <f>AC329*'KERS system '!$B$18</f>
        <v>53.300225244690445</v>
      </c>
      <c r="AE329" s="11">
        <f>AC329*'KERS system '!$B$19</f>
        <v>41.014523325789298</v>
      </c>
    </row>
    <row r="330" spans="6:31" x14ac:dyDescent="0.3">
      <c r="F330" s="13" t="s">
        <v>5</v>
      </c>
      <c r="G330" s="13">
        <v>327</v>
      </c>
      <c r="H330" s="13">
        <v>327</v>
      </c>
      <c r="J330" s="14">
        <v>23.6</v>
      </c>
      <c r="K330" s="14">
        <f t="shared" si="71"/>
        <v>6.5555555555555554</v>
      </c>
      <c r="L330" s="15">
        <v>-8.3333333333333037E-2</v>
      </c>
      <c r="N330" s="15">
        <f t="shared" si="65"/>
        <v>-23.999999999999915</v>
      </c>
      <c r="O330" s="15">
        <f t="shared" si="66"/>
        <v>9.5088480393054837</v>
      </c>
      <c r="P330" s="15">
        <f t="shared" si="67"/>
        <v>56.505600000000008</v>
      </c>
      <c r="Q330" s="15">
        <f t="shared" si="72"/>
        <v>42.014448039305577</v>
      </c>
      <c r="R330" s="15">
        <f t="shared" si="73"/>
        <v>42.014448039305577</v>
      </c>
      <c r="S330" s="15">
        <f t="shared" si="74"/>
        <v>0</v>
      </c>
      <c r="U330" s="15">
        <f t="shared" si="68"/>
        <v>0.26861708825766989</v>
      </c>
      <c r="V330" s="15">
        <f t="shared" si="75"/>
        <v>0.26861708825766989</v>
      </c>
      <c r="W330" s="15">
        <f t="shared" si="76"/>
        <v>0</v>
      </c>
      <c r="Y330" s="15">
        <f t="shared" si="69"/>
        <v>-7.1487818482861787E-2</v>
      </c>
      <c r="Z330" s="15">
        <f t="shared" si="77"/>
        <v>0</v>
      </c>
      <c r="AA330" s="15">
        <f t="shared" si="70"/>
        <v>7.1487818482861787E-2</v>
      </c>
      <c r="AB330" s="15">
        <f>SUM($Z$3:Z330)</f>
        <v>261.41974553053336</v>
      </c>
      <c r="AC330" s="15">
        <f>SUM($AA$3:AA330)</f>
        <v>69.337537519185204</v>
      </c>
      <c r="AD330" s="15">
        <f>AC330*'KERS system '!$B$18</f>
        <v>53.35523512101301</v>
      </c>
      <c r="AE330" s="15">
        <f>AC330*'KERS system '!$B$19</f>
        <v>41.056853425619515</v>
      </c>
    </row>
    <row r="331" spans="6:31" x14ac:dyDescent="0.3">
      <c r="F331" s="9" t="s">
        <v>5</v>
      </c>
      <c r="G331" s="9">
        <v>328</v>
      </c>
      <c r="H331" s="9">
        <v>328</v>
      </c>
      <c r="J331" s="10">
        <v>23.3</v>
      </c>
      <c r="K331" s="10">
        <f t="shared" si="71"/>
        <v>6.4722222222222223</v>
      </c>
      <c r="L331" s="11">
        <v>-0.43055555555555575</v>
      </c>
      <c r="N331" s="11">
        <f t="shared" si="65"/>
        <v>-124.00000000000006</v>
      </c>
      <c r="O331" s="11">
        <f t="shared" si="66"/>
        <v>9.2686342144113674</v>
      </c>
      <c r="P331" s="11">
        <f t="shared" si="67"/>
        <v>56.505600000000008</v>
      </c>
      <c r="Q331" s="11">
        <f t="shared" si="72"/>
        <v>-58.225765785588685</v>
      </c>
      <c r="R331" s="11">
        <f t="shared" si="73"/>
        <v>0</v>
      </c>
      <c r="S331" s="11">
        <f t="shared" si="74"/>
        <v>58.225765785588685</v>
      </c>
      <c r="U331" s="11">
        <f t="shared" si="68"/>
        <v>-0.41159272522339346</v>
      </c>
      <c r="V331" s="11">
        <f t="shared" si="75"/>
        <v>0</v>
      </c>
      <c r="W331" s="11">
        <f t="shared" si="76"/>
        <v>0.41159272522339346</v>
      </c>
      <c r="Y331" s="11">
        <f t="shared" si="69"/>
        <v>-0.7136350323839572</v>
      </c>
      <c r="Z331" s="11">
        <f t="shared" si="77"/>
        <v>0</v>
      </c>
      <c r="AA331" s="11">
        <f t="shared" si="70"/>
        <v>0.7136350323839572</v>
      </c>
      <c r="AB331" s="11">
        <f>SUM($Z$3:Z331)</f>
        <v>261.41974553053336</v>
      </c>
      <c r="AC331" s="11">
        <f>SUM($AA$3:AA331)</f>
        <v>70.051172551569167</v>
      </c>
      <c r="AD331" s="11">
        <f>AC331*'KERS system '!$B$18</f>
        <v>53.90437727843247</v>
      </c>
      <c r="AE331" s="11">
        <f>AC331*'KERS system '!$B$19</f>
        <v>41.479418315753783</v>
      </c>
    </row>
    <row r="332" spans="6:31" x14ac:dyDescent="0.3">
      <c r="F332" s="13" t="s">
        <v>5</v>
      </c>
      <c r="G332" s="13">
        <v>329</v>
      </c>
      <c r="H332" s="13">
        <v>329</v>
      </c>
      <c r="J332" s="14">
        <v>20.5</v>
      </c>
      <c r="K332" s="14">
        <f t="shared" si="71"/>
        <v>5.6944444444444446</v>
      </c>
      <c r="L332" s="15">
        <v>-0.80555555555555558</v>
      </c>
      <c r="N332" s="15">
        <f t="shared" si="65"/>
        <v>-232</v>
      </c>
      <c r="O332" s="15">
        <f t="shared" si="66"/>
        <v>7.1748301287671117</v>
      </c>
      <c r="P332" s="15">
        <f t="shared" si="67"/>
        <v>56.505600000000008</v>
      </c>
      <c r="Q332" s="15">
        <f t="shared" si="72"/>
        <v>-168.31956987123289</v>
      </c>
      <c r="R332" s="15">
        <f t="shared" si="73"/>
        <v>0</v>
      </c>
      <c r="S332" s="15">
        <f t="shared" si="74"/>
        <v>168.31956987123289</v>
      </c>
      <c r="U332" s="15">
        <f t="shared" si="68"/>
        <v>-1.0156773395445209</v>
      </c>
      <c r="V332" s="15">
        <f t="shared" si="75"/>
        <v>0</v>
      </c>
      <c r="W332" s="15">
        <f t="shared" si="76"/>
        <v>1.0156773395445209</v>
      </c>
      <c r="Y332" s="15">
        <f t="shared" si="69"/>
        <v>-0.72294192559836901</v>
      </c>
      <c r="Z332" s="15">
        <f t="shared" si="77"/>
        <v>0</v>
      </c>
      <c r="AA332" s="15">
        <f t="shared" si="70"/>
        <v>0.72294192559836901</v>
      </c>
      <c r="AB332" s="15">
        <f>SUM($Z$3:Z332)</f>
        <v>261.41974553053336</v>
      </c>
      <c r="AC332" s="15">
        <f>SUM($AA$3:AA332)</f>
        <v>70.774114477167529</v>
      </c>
      <c r="AD332" s="15">
        <f>AC332*'KERS system '!$B$18</f>
        <v>54.460681090180408</v>
      </c>
      <c r="AE332" s="15">
        <f>AC332*'KERS system '!$B$19</f>
        <v>41.907494098893828</v>
      </c>
    </row>
    <row r="333" spans="6:31" x14ac:dyDescent="0.3">
      <c r="F333" s="9" t="s">
        <v>5</v>
      </c>
      <c r="G333" s="9">
        <v>330</v>
      </c>
      <c r="H333" s="9">
        <v>330</v>
      </c>
      <c r="J333" s="10">
        <v>17.5</v>
      </c>
      <c r="K333" s="10">
        <f t="shared" si="71"/>
        <v>4.8611111111111107</v>
      </c>
      <c r="L333" s="11">
        <v>-0.50000000000000022</v>
      </c>
      <c r="N333" s="11">
        <f t="shared" si="65"/>
        <v>-144.00000000000006</v>
      </c>
      <c r="O333" s="11">
        <f t="shared" si="66"/>
        <v>5.2285347458296902</v>
      </c>
      <c r="P333" s="11">
        <f t="shared" si="67"/>
        <v>56.505600000000008</v>
      </c>
      <c r="Q333" s="11">
        <f t="shared" si="72"/>
        <v>-82.265865254170365</v>
      </c>
      <c r="R333" s="11">
        <f t="shared" si="73"/>
        <v>0</v>
      </c>
      <c r="S333" s="11">
        <f t="shared" si="74"/>
        <v>82.265865254170365</v>
      </c>
      <c r="U333" s="11">
        <f t="shared" si="68"/>
        <v>-0.43020651165221707</v>
      </c>
      <c r="V333" s="11">
        <f t="shared" si="75"/>
        <v>0</v>
      </c>
      <c r="W333" s="11">
        <f t="shared" si="76"/>
        <v>0.43020651165221707</v>
      </c>
      <c r="Y333" s="11">
        <f t="shared" si="69"/>
        <v>-0.1493893126206739</v>
      </c>
      <c r="Z333" s="11">
        <f t="shared" si="77"/>
        <v>0</v>
      </c>
      <c r="AA333" s="11">
        <f t="shared" si="70"/>
        <v>0.1493893126206739</v>
      </c>
      <c r="AB333" s="11">
        <f>SUM($Z$3:Z333)</f>
        <v>261.41974553053336</v>
      </c>
      <c r="AC333" s="11">
        <f>SUM($AA$3:AA333)</f>
        <v>70.923503789788199</v>
      </c>
      <c r="AD333" s="11">
        <f>AC333*'KERS system '!$B$18</f>
        <v>54.575636166242013</v>
      </c>
      <c r="AE333" s="11">
        <f>AC333*'KERS system '!$B$19</f>
        <v>41.995952029923231</v>
      </c>
    </row>
    <row r="334" spans="6:31" x14ac:dyDescent="0.3">
      <c r="F334" s="13" t="s">
        <v>5</v>
      </c>
      <c r="G334" s="13">
        <v>331</v>
      </c>
      <c r="H334" s="13">
        <v>331</v>
      </c>
      <c r="J334" s="14">
        <v>16.899999999999999</v>
      </c>
      <c r="K334" s="14">
        <f t="shared" si="71"/>
        <v>4.6944444444444446</v>
      </c>
      <c r="L334" s="15">
        <v>-0.1111111111111112</v>
      </c>
      <c r="N334" s="15">
        <f t="shared" si="65"/>
        <v>-32.000000000000028</v>
      </c>
      <c r="O334" s="15">
        <f t="shared" si="66"/>
        <v>4.8761528449189164</v>
      </c>
      <c r="P334" s="15">
        <f t="shared" si="67"/>
        <v>56.505600000000008</v>
      </c>
      <c r="Q334" s="15">
        <f t="shared" si="72"/>
        <v>29.381752844918896</v>
      </c>
      <c r="R334" s="15">
        <f t="shared" si="73"/>
        <v>29.381752844918896</v>
      </c>
      <c r="S334" s="15">
        <f t="shared" si="74"/>
        <v>0</v>
      </c>
      <c r="U334" s="15">
        <f t="shared" si="68"/>
        <v>0.13142788641086925</v>
      </c>
      <c r="V334" s="15">
        <f t="shared" si="75"/>
        <v>0.13142788641086925</v>
      </c>
      <c r="W334" s="15">
        <f t="shared" si="76"/>
        <v>0</v>
      </c>
      <c r="Y334" s="15">
        <f t="shared" si="69"/>
        <v>0.11102527353328796</v>
      </c>
      <c r="Z334" s="15">
        <f t="shared" si="77"/>
        <v>0.11102527353328796</v>
      </c>
      <c r="AA334" s="15">
        <f t="shared" si="70"/>
        <v>0</v>
      </c>
      <c r="AB334" s="15">
        <f>SUM($Z$3:Z334)</f>
        <v>261.53077080406666</v>
      </c>
      <c r="AC334" s="15">
        <f>SUM($AA$3:AA334)</f>
        <v>70.923503789788199</v>
      </c>
      <c r="AD334" s="15">
        <f>AC334*'KERS system '!$B$18</f>
        <v>54.575636166242013</v>
      </c>
      <c r="AE334" s="15">
        <f>AC334*'KERS system '!$B$19</f>
        <v>41.995952029923231</v>
      </c>
    </row>
    <row r="335" spans="6:31" x14ac:dyDescent="0.3">
      <c r="F335" s="9" t="s">
        <v>5</v>
      </c>
      <c r="G335" s="9">
        <v>332</v>
      </c>
      <c r="H335" s="9">
        <v>332</v>
      </c>
      <c r="J335" s="10">
        <v>16.7</v>
      </c>
      <c r="K335" s="10">
        <f t="shared" si="71"/>
        <v>4.6388888888888893</v>
      </c>
      <c r="L335" s="11">
        <v>-0.13888888888888865</v>
      </c>
      <c r="N335" s="11">
        <f t="shared" si="65"/>
        <v>-39.999999999999929</v>
      </c>
      <c r="O335" s="11">
        <f t="shared" si="66"/>
        <v>4.7614238539247111</v>
      </c>
      <c r="P335" s="11">
        <f t="shared" si="67"/>
        <v>56.505600000000008</v>
      </c>
      <c r="Q335" s="11">
        <f t="shared" si="72"/>
        <v>21.26702385392479</v>
      </c>
      <c r="R335" s="11">
        <f t="shared" si="73"/>
        <v>21.26702385392479</v>
      </c>
      <c r="S335" s="11">
        <f t="shared" si="74"/>
        <v>0</v>
      </c>
      <c r="U335" s="11">
        <f t="shared" si="68"/>
        <v>9.0622660655706677E-2</v>
      </c>
      <c r="V335" s="11">
        <f t="shared" si="75"/>
        <v>9.0622660655706677E-2</v>
      </c>
      <c r="W335" s="11">
        <f t="shared" si="76"/>
        <v>0</v>
      </c>
      <c r="Y335" s="11">
        <f t="shared" si="69"/>
        <v>7.8253052139001647E-2</v>
      </c>
      <c r="Z335" s="11">
        <f t="shared" si="77"/>
        <v>7.8253052139001647E-2</v>
      </c>
      <c r="AA335" s="11">
        <f t="shared" si="70"/>
        <v>0</v>
      </c>
      <c r="AB335" s="11">
        <f>SUM($Z$3:Z335)</f>
        <v>261.60902385620568</v>
      </c>
      <c r="AC335" s="11">
        <f>SUM($AA$3:AA335)</f>
        <v>70.923503789788199</v>
      </c>
      <c r="AD335" s="11">
        <f>AC335*'KERS system '!$B$18</f>
        <v>54.575636166242013</v>
      </c>
      <c r="AE335" s="11">
        <f>AC335*'KERS system '!$B$19</f>
        <v>41.995952029923231</v>
      </c>
    </row>
    <row r="336" spans="6:31" x14ac:dyDescent="0.3">
      <c r="F336" s="13" t="s">
        <v>5</v>
      </c>
      <c r="G336" s="13">
        <v>333</v>
      </c>
      <c r="H336" s="13">
        <v>333</v>
      </c>
      <c r="J336" s="14">
        <v>15.9</v>
      </c>
      <c r="K336" s="14">
        <f t="shared" si="71"/>
        <v>4.416666666666667</v>
      </c>
      <c r="L336" s="15">
        <v>-0.15277777777777773</v>
      </c>
      <c r="N336" s="15">
        <f t="shared" si="65"/>
        <v>-43.999999999999986</v>
      </c>
      <c r="O336" s="15">
        <f t="shared" si="66"/>
        <v>4.3161661031614829</v>
      </c>
      <c r="P336" s="15">
        <f t="shared" si="67"/>
        <v>56.505600000000008</v>
      </c>
      <c r="Q336" s="15">
        <f t="shared" si="72"/>
        <v>16.821766103161508</v>
      </c>
      <c r="R336" s="15">
        <f t="shared" si="73"/>
        <v>16.821766103161508</v>
      </c>
      <c r="S336" s="15">
        <f t="shared" si="74"/>
        <v>0</v>
      </c>
      <c r="U336" s="15">
        <f t="shared" si="68"/>
        <v>6.5883443622296617E-2</v>
      </c>
      <c r="V336" s="15">
        <f t="shared" si="75"/>
        <v>6.5883443622296617E-2</v>
      </c>
      <c r="W336" s="15">
        <f t="shared" si="76"/>
        <v>0</v>
      </c>
      <c r="Y336" s="15">
        <f t="shared" si="69"/>
        <v>8.2996030140229354E-2</v>
      </c>
      <c r="Z336" s="15">
        <f t="shared" si="77"/>
        <v>8.2996030140229354E-2</v>
      </c>
      <c r="AA336" s="15">
        <f t="shared" si="70"/>
        <v>0</v>
      </c>
      <c r="AB336" s="15">
        <f>SUM($Z$3:Z336)</f>
        <v>261.69201988634592</v>
      </c>
      <c r="AC336" s="15">
        <f>SUM($AA$3:AA336)</f>
        <v>70.923503789788199</v>
      </c>
      <c r="AD336" s="15">
        <f>AC336*'KERS system '!$B$18</f>
        <v>54.575636166242013</v>
      </c>
      <c r="AE336" s="15">
        <f>AC336*'KERS system '!$B$19</f>
        <v>41.995952029923231</v>
      </c>
    </row>
    <row r="337" spans="6:31" x14ac:dyDescent="0.3">
      <c r="F337" s="9" t="s">
        <v>5</v>
      </c>
      <c r="G337" s="9">
        <v>334</v>
      </c>
      <c r="H337" s="9">
        <v>334</v>
      </c>
      <c r="J337" s="10">
        <v>15.6</v>
      </c>
      <c r="K337" s="10">
        <f t="shared" si="71"/>
        <v>4.333333333333333</v>
      </c>
      <c r="L337" s="11">
        <v>-0.12500000000000006</v>
      </c>
      <c r="N337" s="11">
        <f t="shared" si="65"/>
        <v>-36.000000000000014</v>
      </c>
      <c r="O337" s="11">
        <f t="shared" si="66"/>
        <v>4.1548284595758807</v>
      </c>
      <c r="P337" s="11">
        <f t="shared" si="67"/>
        <v>56.505600000000008</v>
      </c>
      <c r="Q337" s="11">
        <f t="shared" si="72"/>
        <v>24.660428459575876</v>
      </c>
      <c r="R337" s="11">
        <f t="shared" si="73"/>
        <v>24.660428459575876</v>
      </c>
      <c r="S337" s="11">
        <f t="shared" si="74"/>
        <v>0</v>
      </c>
      <c r="U337" s="11">
        <f t="shared" si="68"/>
        <v>0.10010861665816211</v>
      </c>
      <c r="V337" s="11">
        <f t="shared" si="75"/>
        <v>0.10010861665816211</v>
      </c>
      <c r="W337" s="11">
        <f t="shared" si="76"/>
        <v>0</v>
      </c>
      <c r="Y337" s="11">
        <f t="shared" si="69"/>
        <v>8.0142250967255774E-2</v>
      </c>
      <c r="Z337" s="11">
        <f t="shared" si="77"/>
        <v>8.0142250967255774E-2</v>
      </c>
      <c r="AA337" s="11">
        <f t="shared" si="70"/>
        <v>0</v>
      </c>
      <c r="AB337" s="11">
        <f>SUM($Z$3:Z337)</f>
        <v>261.77216213731316</v>
      </c>
      <c r="AC337" s="11">
        <f>SUM($AA$3:AA337)</f>
        <v>70.923503789788199</v>
      </c>
      <c r="AD337" s="11">
        <f>AC337*'KERS system '!$B$18</f>
        <v>54.575636166242013</v>
      </c>
      <c r="AE337" s="11">
        <f>AC337*'KERS system '!$B$19</f>
        <v>41.995952029923231</v>
      </c>
    </row>
    <row r="338" spans="6:31" x14ac:dyDescent="0.3">
      <c r="F338" s="13" t="s">
        <v>5</v>
      </c>
      <c r="G338" s="13">
        <v>335</v>
      </c>
      <c r="H338" s="13">
        <v>335</v>
      </c>
      <c r="J338" s="14">
        <v>15</v>
      </c>
      <c r="K338" s="14">
        <f t="shared" si="71"/>
        <v>4.166666666666667</v>
      </c>
      <c r="L338" s="15">
        <v>-0.15277777777777773</v>
      </c>
      <c r="N338" s="15">
        <f t="shared" si="65"/>
        <v>-43.999999999999986</v>
      </c>
      <c r="O338" s="15">
        <f t="shared" si="66"/>
        <v>3.8413724663238549</v>
      </c>
      <c r="P338" s="15">
        <f t="shared" si="67"/>
        <v>56.505600000000008</v>
      </c>
      <c r="Q338" s="15">
        <f t="shared" si="72"/>
        <v>16.346972466323876</v>
      </c>
      <c r="R338" s="15">
        <f t="shared" si="73"/>
        <v>16.346972466323876</v>
      </c>
      <c r="S338" s="15">
        <f t="shared" si="74"/>
        <v>0</v>
      </c>
      <c r="U338" s="15">
        <f t="shared" si="68"/>
        <v>6.0175885276349442E-2</v>
      </c>
      <c r="V338" s="15">
        <f t="shared" si="75"/>
        <v>6.0175885276349442E-2</v>
      </c>
      <c r="W338" s="15">
        <f t="shared" si="76"/>
        <v>0</v>
      </c>
      <c r="Y338" s="15">
        <f t="shared" si="69"/>
        <v>9.2282931919129452E-2</v>
      </c>
      <c r="Z338" s="15">
        <f t="shared" si="77"/>
        <v>9.2282931919129452E-2</v>
      </c>
      <c r="AA338" s="15">
        <f t="shared" si="70"/>
        <v>0</v>
      </c>
      <c r="AB338" s="15">
        <f>SUM($Z$3:Z338)</f>
        <v>261.86444506923232</v>
      </c>
      <c r="AC338" s="15">
        <f>SUM($AA$3:AA338)</f>
        <v>70.923503789788199</v>
      </c>
      <c r="AD338" s="15">
        <f>AC338*'KERS system '!$B$18</f>
        <v>54.575636166242013</v>
      </c>
      <c r="AE338" s="15">
        <f>AC338*'KERS system '!$B$19</f>
        <v>41.995952029923231</v>
      </c>
    </row>
    <row r="339" spans="6:31" x14ac:dyDescent="0.3">
      <c r="F339" s="9" t="s">
        <v>5</v>
      </c>
      <c r="G339" s="9">
        <v>336</v>
      </c>
      <c r="H339" s="9">
        <v>336</v>
      </c>
      <c r="J339" s="10">
        <v>14.5</v>
      </c>
      <c r="K339" s="10">
        <f t="shared" si="71"/>
        <v>4.0277777777777777</v>
      </c>
      <c r="L339" s="11">
        <v>-9.7222222222222127E-2</v>
      </c>
      <c r="N339" s="11">
        <f t="shared" si="65"/>
        <v>-27.999999999999972</v>
      </c>
      <c r="O339" s="11">
        <f t="shared" si="66"/>
        <v>3.5895491601981795</v>
      </c>
      <c r="P339" s="11">
        <f t="shared" si="67"/>
        <v>56.505600000000008</v>
      </c>
      <c r="Q339" s="11">
        <f t="shared" si="72"/>
        <v>32.095149160198218</v>
      </c>
      <c r="R339" s="11">
        <f t="shared" si="73"/>
        <v>32.095149160198218</v>
      </c>
      <c r="S339" s="11">
        <f t="shared" si="74"/>
        <v>0</v>
      </c>
      <c r="U339" s="11">
        <f t="shared" si="68"/>
        <v>0.12438997856190948</v>
      </c>
      <c r="V339" s="11">
        <f t="shared" si="75"/>
        <v>0.12438997856190948</v>
      </c>
      <c r="W339" s="11">
        <f t="shared" si="76"/>
        <v>0</v>
      </c>
      <c r="Y339" s="11">
        <f t="shared" si="69"/>
        <v>0.18135532030294949</v>
      </c>
      <c r="Z339" s="11">
        <f t="shared" si="77"/>
        <v>0.18135532030294949</v>
      </c>
      <c r="AA339" s="11">
        <f t="shared" si="70"/>
        <v>0</v>
      </c>
      <c r="AB339" s="11">
        <f>SUM($Z$3:Z339)</f>
        <v>262.04580038953526</v>
      </c>
      <c r="AC339" s="11">
        <f>SUM($AA$3:AA339)</f>
        <v>70.923503789788199</v>
      </c>
      <c r="AD339" s="11">
        <f>AC339*'KERS system '!$B$18</f>
        <v>54.575636166242013</v>
      </c>
      <c r="AE339" s="11">
        <f>AC339*'KERS system '!$B$19</f>
        <v>41.995952029923231</v>
      </c>
    </row>
    <row r="340" spans="6:31" x14ac:dyDescent="0.3">
      <c r="F340" s="13" t="s">
        <v>5</v>
      </c>
      <c r="G340" s="13">
        <v>337</v>
      </c>
      <c r="H340" s="13">
        <v>337</v>
      </c>
      <c r="J340" s="14">
        <v>14.3</v>
      </c>
      <c r="K340" s="14">
        <f t="shared" si="71"/>
        <v>3.9722222222222223</v>
      </c>
      <c r="L340" s="15">
        <v>0</v>
      </c>
      <c r="N340" s="15">
        <f t="shared" si="65"/>
        <v>0</v>
      </c>
      <c r="O340" s="15">
        <f t="shared" si="66"/>
        <v>3.4912100250602891</v>
      </c>
      <c r="P340" s="15">
        <f t="shared" si="67"/>
        <v>56.505600000000008</v>
      </c>
      <c r="Q340" s="15">
        <f t="shared" si="72"/>
        <v>59.996810025060299</v>
      </c>
      <c r="R340" s="15">
        <f t="shared" si="73"/>
        <v>59.996810025060299</v>
      </c>
      <c r="S340" s="15">
        <f t="shared" si="74"/>
        <v>0</v>
      </c>
      <c r="U340" s="15">
        <f t="shared" si="68"/>
        <v>0.23832066204398952</v>
      </c>
      <c r="V340" s="15">
        <f t="shared" si="75"/>
        <v>0.23832066204398952</v>
      </c>
      <c r="W340" s="15">
        <f t="shared" si="76"/>
        <v>0</v>
      </c>
      <c r="Y340" s="15">
        <f t="shared" si="69"/>
        <v>0.33263237030294945</v>
      </c>
      <c r="Z340" s="15">
        <f t="shared" si="77"/>
        <v>0.33263237030294945</v>
      </c>
      <c r="AA340" s="15">
        <f t="shared" si="70"/>
        <v>0</v>
      </c>
      <c r="AB340" s="15">
        <f>SUM($Z$3:Z340)</f>
        <v>262.37843275983823</v>
      </c>
      <c r="AC340" s="15">
        <f>SUM($AA$3:AA340)</f>
        <v>70.923503789788199</v>
      </c>
      <c r="AD340" s="15">
        <f>AC340*'KERS system '!$B$18</f>
        <v>54.575636166242013</v>
      </c>
      <c r="AE340" s="15">
        <f>AC340*'KERS system '!$B$19</f>
        <v>41.995952029923231</v>
      </c>
    </row>
    <row r="341" spans="6:31" x14ac:dyDescent="0.3">
      <c r="F341" s="9" t="s">
        <v>5</v>
      </c>
      <c r="G341" s="9">
        <v>338</v>
      </c>
      <c r="H341" s="9">
        <v>338</v>
      </c>
      <c r="J341" s="10">
        <v>14.5</v>
      </c>
      <c r="K341" s="10">
        <f t="shared" si="71"/>
        <v>4.0277777777777777</v>
      </c>
      <c r="L341" s="11">
        <v>0.15277777777777773</v>
      </c>
      <c r="N341" s="11">
        <f t="shared" si="65"/>
        <v>43.999999999999986</v>
      </c>
      <c r="O341" s="11">
        <f t="shared" si="66"/>
        <v>3.5895491601981795</v>
      </c>
      <c r="P341" s="11">
        <f t="shared" si="67"/>
        <v>56.505600000000008</v>
      </c>
      <c r="Q341" s="11">
        <f t="shared" si="72"/>
        <v>104.09514916019818</v>
      </c>
      <c r="R341" s="11">
        <f t="shared" si="73"/>
        <v>104.09514916019818</v>
      </c>
      <c r="S341" s="11">
        <f t="shared" si="74"/>
        <v>0</v>
      </c>
      <c r="U341" s="11">
        <f t="shared" si="68"/>
        <v>0.42694407856190936</v>
      </c>
      <c r="V341" s="11">
        <f t="shared" si="75"/>
        <v>0.42694407856190936</v>
      </c>
      <c r="W341" s="11">
        <f t="shared" si="76"/>
        <v>0</v>
      </c>
      <c r="Y341" s="11">
        <f t="shared" si="69"/>
        <v>0.63754709518795838</v>
      </c>
      <c r="Z341" s="11">
        <f t="shared" si="77"/>
        <v>0.63754709518795838</v>
      </c>
      <c r="AA341" s="11">
        <f t="shared" si="70"/>
        <v>0</v>
      </c>
      <c r="AB341" s="11">
        <f>SUM($Z$3:Z341)</f>
        <v>263.01597985502622</v>
      </c>
      <c r="AC341" s="11">
        <f>SUM($AA$3:AA341)</f>
        <v>70.923503789788199</v>
      </c>
      <c r="AD341" s="11">
        <f>AC341*'KERS system '!$B$18</f>
        <v>54.575636166242013</v>
      </c>
      <c r="AE341" s="11">
        <f>AC341*'KERS system '!$B$19</f>
        <v>41.995952029923231</v>
      </c>
    </row>
    <row r="342" spans="6:31" x14ac:dyDescent="0.3">
      <c r="F342" s="13" t="s">
        <v>5</v>
      </c>
      <c r="G342" s="13">
        <v>339</v>
      </c>
      <c r="H342" s="13">
        <v>339</v>
      </c>
      <c r="J342" s="14">
        <v>15.4</v>
      </c>
      <c r="K342" s="14">
        <f t="shared" si="71"/>
        <v>4.2777777777777777</v>
      </c>
      <c r="L342" s="15">
        <v>0.45833333333333343</v>
      </c>
      <c r="N342" s="15">
        <f t="shared" si="65"/>
        <v>132.00000000000003</v>
      </c>
      <c r="O342" s="15">
        <f t="shared" si="66"/>
        <v>4.0489773071705129</v>
      </c>
      <c r="P342" s="15">
        <f t="shared" si="67"/>
        <v>56.505600000000008</v>
      </c>
      <c r="Q342" s="15">
        <f t="shared" si="72"/>
        <v>192.55457730717055</v>
      </c>
      <c r="R342" s="15">
        <f t="shared" si="73"/>
        <v>192.55457730717055</v>
      </c>
      <c r="S342" s="15">
        <f t="shared" si="74"/>
        <v>0</v>
      </c>
      <c r="U342" s="15">
        <f t="shared" si="68"/>
        <v>0.84815011181400735</v>
      </c>
      <c r="V342" s="15">
        <f t="shared" si="75"/>
        <v>0.84815011181400735</v>
      </c>
      <c r="W342" s="15">
        <f t="shared" si="76"/>
        <v>0</v>
      </c>
      <c r="Y342" s="15">
        <f t="shared" si="69"/>
        <v>1.165210331616692</v>
      </c>
      <c r="Z342" s="15">
        <f t="shared" si="77"/>
        <v>1.165210331616692</v>
      </c>
      <c r="AA342" s="15">
        <f t="shared" si="70"/>
        <v>0</v>
      </c>
      <c r="AB342" s="15">
        <f>SUM($Z$3:Z342)</f>
        <v>264.18119018664294</v>
      </c>
      <c r="AC342" s="15">
        <f>SUM($AA$3:AA342)</f>
        <v>70.923503789788199</v>
      </c>
      <c r="AD342" s="15">
        <f>AC342*'KERS system '!$B$18</f>
        <v>54.575636166242013</v>
      </c>
      <c r="AE342" s="15">
        <f>AC342*'KERS system '!$B$19</f>
        <v>41.995952029923231</v>
      </c>
    </row>
    <row r="343" spans="6:31" x14ac:dyDescent="0.3">
      <c r="F343" s="9" t="s">
        <v>5</v>
      </c>
      <c r="G343" s="9">
        <v>340</v>
      </c>
      <c r="H343" s="9">
        <v>340</v>
      </c>
      <c r="J343" s="10">
        <v>17.8</v>
      </c>
      <c r="K343" s="10">
        <f t="shared" si="71"/>
        <v>4.9444444444444446</v>
      </c>
      <c r="L343" s="11">
        <v>0.79166666666666674</v>
      </c>
      <c r="N343" s="11">
        <f t="shared" si="65"/>
        <v>228.00000000000003</v>
      </c>
      <c r="O343" s="11">
        <f t="shared" si="66"/>
        <v>5.4093353432446669</v>
      </c>
      <c r="P343" s="11">
        <f t="shared" si="67"/>
        <v>56.505600000000008</v>
      </c>
      <c r="Q343" s="11">
        <f t="shared" si="72"/>
        <v>289.91493534324468</v>
      </c>
      <c r="R343" s="11">
        <f t="shared" si="73"/>
        <v>289.91493534324468</v>
      </c>
      <c r="S343" s="11">
        <f t="shared" si="74"/>
        <v>0</v>
      </c>
      <c r="U343" s="11">
        <f t="shared" si="68"/>
        <v>1.4822705514193768</v>
      </c>
      <c r="V343" s="11">
        <f t="shared" si="75"/>
        <v>1.4822705514193768</v>
      </c>
      <c r="W343" s="11">
        <f t="shared" si="76"/>
        <v>0</v>
      </c>
      <c r="Y343" s="11">
        <f t="shared" si="69"/>
        <v>1.6994727949652109</v>
      </c>
      <c r="Z343" s="11">
        <f t="shared" si="77"/>
        <v>1.6994727949652109</v>
      </c>
      <c r="AA343" s="11">
        <f t="shared" si="70"/>
        <v>0</v>
      </c>
      <c r="AB343" s="11">
        <f>SUM($Z$3:Z343)</f>
        <v>265.88066298160817</v>
      </c>
      <c r="AC343" s="11">
        <f>SUM($AA$3:AA343)</f>
        <v>70.923503789788199</v>
      </c>
      <c r="AD343" s="11">
        <f>AC343*'KERS system '!$B$18</f>
        <v>54.575636166242013</v>
      </c>
      <c r="AE343" s="11">
        <f>AC343*'KERS system '!$B$19</f>
        <v>41.995952029923231</v>
      </c>
    </row>
    <row r="344" spans="6:31" x14ac:dyDescent="0.3">
      <c r="F344" s="13" t="s">
        <v>5</v>
      </c>
      <c r="G344" s="13">
        <v>341</v>
      </c>
      <c r="H344" s="13">
        <v>341</v>
      </c>
      <c r="J344" s="14">
        <v>21.1</v>
      </c>
      <c r="K344" s="14">
        <f t="shared" si="71"/>
        <v>5.8611111111111107</v>
      </c>
      <c r="L344" s="15">
        <v>0.87500000000000011</v>
      </c>
      <c r="N344" s="15">
        <f t="shared" si="65"/>
        <v>252.00000000000003</v>
      </c>
      <c r="O344" s="15">
        <f t="shared" si="66"/>
        <v>7.6009663810313022</v>
      </c>
      <c r="P344" s="15">
        <f t="shared" si="67"/>
        <v>56.505600000000008</v>
      </c>
      <c r="Q344" s="15">
        <f t="shared" si="72"/>
        <v>316.10656638103137</v>
      </c>
      <c r="R344" s="15">
        <f t="shared" si="73"/>
        <v>316.10656638103137</v>
      </c>
      <c r="S344" s="15">
        <f t="shared" si="74"/>
        <v>0</v>
      </c>
      <c r="U344" s="15">
        <f t="shared" si="68"/>
        <v>1.9166750385110449</v>
      </c>
      <c r="V344" s="15">
        <f t="shared" si="75"/>
        <v>1.9166750385110449</v>
      </c>
      <c r="W344" s="15">
        <f t="shared" si="76"/>
        <v>0</v>
      </c>
      <c r="Y344" s="15">
        <f t="shared" si="69"/>
        <v>1.7254367486790965</v>
      </c>
      <c r="Z344" s="15">
        <f t="shared" si="77"/>
        <v>1.7254367486790965</v>
      </c>
      <c r="AA344" s="15">
        <f t="shared" si="70"/>
        <v>0</v>
      </c>
      <c r="AB344" s="15">
        <f>SUM($Z$3:Z344)</f>
        <v>267.60609973028727</v>
      </c>
      <c r="AC344" s="15">
        <f>SUM($AA$3:AA344)</f>
        <v>70.923503789788199</v>
      </c>
      <c r="AD344" s="15">
        <f>AC344*'KERS system '!$B$18</f>
        <v>54.575636166242013</v>
      </c>
      <c r="AE344" s="15">
        <f>AC344*'KERS system '!$B$19</f>
        <v>41.995952029923231</v>
      </c>
    </row>
    <row r="345" spans="6:31" x14ac:dyDescent="0.3">
      <c r="F345" s="9" t="s">
        <v>5</v>
      </c>
      <c r="G345" s="9">
        <v>342</v>
      </c>
      <c r="H345" s="9">
        <v>342</v>
      </c>
      <c r="J345" s="10">
        <v>24.1</v>
      </c>
      <c r="K345" s="10">
        <f t="shared" si="71"/>
        <v>6.6944444444444446</v>
      </c>
      <c r="L345" s="11">
        <v>0.54166666666666641</v>
      </c>
      <c r="N345" s="11">
        <f t="shared" si="65"/>
        <v>155.99999999999991</v>
      </c>
      <c r="O345" s="11">
        <f t="shared" si="66"/>
        <v>9.9160335207358123</v>
      </c>
      <c r="P345" s="11">
        <f t="shared" si="67"/>
        <v>56.505600000000008</v>
      </c>
      <c r="Q345" s="11">
        <f t="shared" si="72"/>
        <v>222.42163352073575</v>
      </c>
      <c r="R345" s="11">
        <f t="shared" si="73"/>
        <v>222.42163352073575</v>
      </c>
      <c r="S345" s="11">
        <f t="shared" si="74"/>
        <v>0</v>
      </c>
      <c r="U345" s="11">
        <f t="shared" si="68"/>
        <v>1.534198458847148</v>
      </c>
      <c r="V345" s="11">
        <f t="shared" si="75"/>
        <v>1.534198458847148</v>
      </c>
      <c r="W345" s="11">
        <f t="shared" si="76"/>
        <v>0</v>
      </c>
      <c r="Y345" s="11">
        <f t="shared" si="69"/>
        <v>1.1742311706496915</v>
      </c>
      <c r="Z345" s="11">
        <f t="shared" si="77"/>
        <v>1.1742311706496915</v>
      </c>
      <c r="AA345" s="11">
        <f t="shared" si="70"/>
        <v>0</v>
      </c>
      <c r="AB345" s="11">
        <f>SUM($Z$3:Z345)</f>
        <v>268.78033090093697</v>
      </c>
      <c r="AC345" s="11">
        <f>SUM($AA$3:AA345)</f>
        <v>70.923503789788199</v>
      </c>
      <c r="AD345" s="11">
        <f>AC345*'KERS system '!$B$18</f>
        <v>54.575636166242013</v>
      </c>
      <c r="AE345" s="11">
        <f>AC345*'KERS system '!$B$19</f>
        <v>41.995952029923231</v>
      </c>
    </row>
    <row r="346" spans="6:31" x14ac:dyDescent="0.3">
      <c r="F346" s="13" t="s">
        <v>5</v>
      </c>
      <c r="G346" s="13">
        <v>343</v>
      </c>
      <c r="H346" s="13">
        <v>343</v>
      </c>
      <c r="J346" s="14">
        <v>25</v>
      </c>
      <c r="K346" s="14">
        <f t="shared" si="71"/>
        <v>6.9444444444444446</v>
      </c>
      <c r="L346" s="15">
        <v>0.16666666666666657</v>
      </c>
      <c r="N346" s="15">
        <f t="shared" si="65"/>
        <v>47.999999999999972</v>
      </c>
      <c r="O346" s="15">
        <f t="shared" si="66"/>
        <v>10.670479073121818</v>
      </c>
      <c r="P346" s="15">
        <f t="shared" si="67"/>
        <v>56.505600000000008</v>
      </c>
      <c r="Q346" s="15">
        <f t="shared" si="72"/>
        <v>115.1760790731218</v>
      </c>
      <c r="R346" s="15">
        <f t="shared" si="73"/>
        <v>115.1760790731218</v>
      </c>
      <c r="S346" s="15">
        <f t="shared" si="74"/>
        <v>0</v>
      </c>
      <c r="U346" s="15">
        <f t="shared" si="68"/>
        <v>0.8142638824522348</v>
      </c>
      <c r="V346" s="15">
        <f t="shared" si="75"/>
        <v>0.8142638824522348</v>
      </c>
      <c r="W346" s="15">
        <f t="shared" si="76"/>
        <v>0</v>
      </c>
      <c r="Y346" s="15">
        <f t="shared" si="69"/>
        <v>0.71740659818897035</v>
      </c>
      <c r="Z346" s="15">
        <f t="shared" si="77"/>
        <v>0.71740659818897035</v>
      </c>
      <c r="AA346" s="15">
        <f t="shared" si="70"/>
        <v>0</v>
      </c>
      <c r="AB346" s="15">
        <f>SUM($Z$3:Z346)</f>
        <v>269.49773749912595</v>
      </c>
      <c r="AC346" s="15">
        <f>SUM($AA$3:AA346)</f>
        <v>70.923503789788199</v>
      </c>
      <c r="AD346" s="15">
        <f>AC346*'KERS system '!$B$18</f>
        <v>54.575636166242013</v>
      </c>
      <c r="AE346" s="15">
        <f>AC346*'KERS system '!$B$19</f>
        <v>41.995952029923231</v>
      </c>
    </row>
    <row r="347" spans="6:31" x14ac:dyDescent="0.3">
      <c r="F347" s="9" t="s">
        <v>5</v>
      </c>
      <c r="G347" s="9">
        <v>344</v>
      </c>
      <c r="H347" s="9">
        <v>344</v>
      </c>
      <c r="J347" s="10">
        <v>25.3</v>
      </c>
      <c r="K347" s="10">
        <f t="shared" si="71"/>
        <v>7.0277777777777777</v>
      </c>
      <c r="L347" s="11">
        <v>6.9444444444444448E-2</v>
      </c>
      <c r="N347" s="11">
        <f t="shared" si="65"/>
        <v>20</v>
      </c>
      <c r="O347" s="11">
        <f t="shared" si="66"/>
        <v>10.92810711986327</v>
      </c>
      <c r="P347" s="11">
        <f t="shared" si="67"/>
        <v>56.505600000000008</v>
      </c>
      <c r="Q347" s="11">
        <f t="shared" si="72"/>
        <v>87.433707119863271</v>
      </c>
      <c r="R347" s="11">
        <f t="shared" si="73"/>
        <v>87.433707119863271</v>
      </c>
      <c r="S347" s="11">
        <f t="shared" si="74"/>
        <v>0</v>
      </c>
      <c r="U347" s="11">
        <f t="shared" si="68"/>
        <v>0.62054931392570578</v>
      </c>
      <c r="V347" s="11">
        <f t="shared" si="75"/>
        <v>0.62054931392570578</v>
      </c>
      <c r="W347" s="11">
        <f t="shared" si="76"/>
        <v>0</v>
      </c>
      <c r="Y347" s="11">
        <f t="shared" si="69"/>
        <v>0.71229606306087156</v>
      </c>
      <c r="Z347" s="11">
        <f t="shared" si="77"/>
        <v>0.71229606306087156</v>
      </c>
      <c r="AA347" s="11">
        <f t="shared" si="70"/>
        <v>0</v>
      </c>
      <c r="AB347" s="11">
        <f>SUM($Z$3:Z347)</f>
        <v>270.21003356218682</v>
      </c>
      <c r="AC347" s="11">
        <f>SUM($AA$3:AA347)</f>
        <v>70.923503789788199</v>
      </c>
      <c r="AD347" s="11">
        <f>AC347*'KERS system '!$B$18</f>
        <v>54.575636166242013</v>
      </c>
      <c r="AE347" s="11">
        <f>AC347*'KERS system '!$B$19</f>
        <v>41.995952029923231</v>
      </c>
    </row>
    <row r="348" spans="6:31" x14ac:dyDescent="0.3">
      <c r="F348" s="13" t="s">
        <v>5</v>
      </c>
      <c r="G348" s="13">
        <v>345</v>
      </c>
      <c r="H348" s="13">
        <v>345</v>
      </c>
      <c r="J348" s="14">
        <v>25.5</v>
      </c>
      <c r="K348" s="14">
        <f t="shared" si="71"/>
        <v>7.083333333333333</v>
      </c>
      <c r="L348" s="15">
        <v>0.15277777777777748</v>
      </c>
      <c r="N348" s="15">
        <f t="shared" si="65"/>
        <v>43.999999999999915</v>
      </c>
      <c r="O348" s="15">
        <f t="shared" si="66"/>
        <v>11.101566427675937</v>
      </c>
      <c r="P348" s="15">
        <f t="shared" si="67"/>
        <v>56.505600000000008</v>
      </c>
      <c r="Q348" s="15">
        <f t="shared" si="72"/>
        <v>111.60716642767585</v>
      </c>
      <c r="R348" s="15">
        <f t="shared" si="73"/>
        <v>111.60716642767585</v>
      </c>
      <c r="S348" s="15">
        <f t="shared" si="74"/>
        <v>0</v>
      </c>
      <c r="U348" s="15">
        <f t="shared" si="68"/>
        <v>0.80404281219603735</v>
      </c>
      <c r="V348" s="15">
        <f t="shared" si="75"/>
        <v>0.80404281219603735</v>
      </c>
      <c r="W348" s="15">
        <f t="shared" si="76"/>
        <v>0</v>
      </c>
      <c r="Y348" s="15">
        <f t="shared" si="69"/>
        <v>0.82115585572086314</v>
      </c>
      <c r="Z348" s="15">
        <f t="shared" si="77"/>
        <v>0.82115585572086314</v>
      </c>
      <c r="AA348" s="15">
        <f t="shared" si="70"/>
        <v>0</v>
      </c>
      <c r="AB348" s="15">
        <f>SUM($Z$3:Z348)</f>
        <v>271.03118941790768</v>
      </c>
      <c r="AC348" s="15">
        <f>SUM($AA$3:AA348)</f>
        <v>70.923503789788199</v>
      </c>
      <c r="AD348" s="15">
        <f>AC348*'KERS system '!$B$18</f>
        <v>54.575636166242013</v>
      </c>
      <c r="AE348" s="15">
        <f>AC348*'KERS system '!$B$19</f>
        <v>41.995952029923231</v>
      </c>
    </row>
    <row r="349" spans="6:31" x14ac:dyDescent="0.3">
      <c r="F349" s="9" t="s">
        <v>5</v>
      </c>
      <c r="G349" s="9">
        <v>346</v>
      </c>
      <c r="H349" s="9">
        <v>346</v>
      </c>
      <c r="J349" s="10">
        <v>26.4</v>
      </c>
      <c r="K349" s="10">
        <f t="shared" si="71"/>
        <v>7.333333333333333</v>
      </c>
      <c r="L349" s="11">
        <v>0.15277777777777798</v>
      </c>
      <c r="N349" s="11">
        <f t="shared" si="65"/>
        <v>44.000000000000057</v>
      </c>
      <c r="O349" s="11">
        <f t="shared" si="66"/>
        <v>11.89903535168477</v>
      </c>
      <c r="P349" s="11">
        <f t="shared" si="67"/>
        <v>56.505600000000008</v>
      </c>
      <c r="Q349" s="11">
        <f t="shared" si="72"/>
        <v>112.40463535168485</v>
      </c>
      <c r="R349" s="11">
        <f t="shared" si="73"/>
        <v>112.40463535168485</v>
      </c>
      <c r="S349" s="11">
        <f t="shared" si="74"/>
        <v>0</v>
      </c>
      <c r="U349" s="11">
        <f t="shared" si="68"/>
        <v>0.83826889924568881</v>
      </c>
      <c r="V349" s="11">
        <f t="shared" si="75"/>
        <v>0.83826889924568881</v>
      </c>
      <c r="W349" s="11">
        <f t="shared" si="76"/>
        <v>0</v>
      </c>
      <c r="Y349" s="11">
        <f t="shared" si="69"/>
        <v>0.78044271762311523</v>
      </c>
      <c r="Z349" s="11">
        <f t="shared" si="77"/>
        <v>0.78044271762311523</v>
      </c>
      <c r="AA349" s="11">
        <f t="shared" si="70"/>
        <v>0</v>
      </c>
      <c r="AB349" s="11">
        <f>SUM($Z$3:Z349)</f>
        <v>271.81163213553077</v>
      </c>
      <c r="AC349" s="11">
        <f>SUM($AA$3:AA349)</f>
        <v>70.923503789788199</v>
      </c>
      <c r="AD349" s="11">
        <f>AC349*'KERS system '!$B$18</f>
        <v>54.575636166242013</v>
      </c>
      <c r="AE349" s="11">
        <f>AC349*'KERS system '!$B$19</f>
        <v>41.995952029923231</v>
      </c>
    </row>
    <row r="350" spans="6:31" x14ac:dyDescent="0.3">
      <c r="F350" s="13" t="s">
        <v>5</v>
      </c>
      <c r="G350" s="13">
        <v>347</v>
      </c>
      <c r="H350" s="13">
        <v>347</v>
      </c>
      <c r="J350" s="14">
        <v>26.6</v>
      </c>
      <c r="K350" s="14">
        <f t="shared" si="71"/>
        <v>7.3888888888888893</v>
      </c>
      <c r="L350" s="15">
        <v>9.7222222222222612E-2</v>
      </c>
      <c r="N350" s="15">
        <f t="shared" si="65"/>
        <v>28.000000000000114</v>
      </c>
      <c r="O350" s="15">
        <f t="shared" si="66"/>
        <v>12.080006676764919</v>
      </c>
      <c r="P350" s="15">
        <f t="shared" si="67"/>
        <v>56.505600000000008</v>
      </c>
      <c r="Q350" s="15">
        <f t="shared" si="72"/>
        <v>96.585606676765039</v>
      </c>
      <c r="R350" s="15">
        <f t="shared" si="73"/>
        <v>96.585606676765039</v>
      </c>
      <c r="S350" s="15">
        <f t="shared" si="74"/>
        <v>0</v>
      </c>
      <c r="U350" s="15">
        <f t="shared" si="68"/>
        <v>0.72261653600054176</v>
      </c>
      <c r="V350" s="15">
        <f t="shared" si="75"/>
        <v>0.72261653600054176</v>
      </c>
      <c r="W350" s="15">
        <f t="shared" si="76"/>
        <v>0</v>
      </c>
      <c r="Y350" s="15">
        <f t="shared" si="69"/>
        <v>0.79396266791762093</v>
      </c>
      <c r="Z350" s="15">
        <f t="shared" si="77"/>
        <v>0.79396266791762093</v>
      </c>
      <c r="AA350" s="15">
        <f t="shared" si="70"/>
        <v>0</v>
      </c>
      <c r="AB350" s="15">
        <f>SUM($Z$3:Z350)</f>
        <v>272.60559480344841</v>
      </c>
      <c r="AC350" s="15">
        <f>SUM($AA$3:AA350)</f>
        <v>70.923503789788199</v>
      </c>
      <c r="AD350" s="15">
        <f>AC350*'KERS system '!$B$18</f>
        <v>54.575636166242013</v>
      </c>
      <c r="AE350" s="15">
        <f>AC350*'KERS system '!$B$19</f>
        <v>41.995952029923231</v>
      </c>
    </row>
    <row r="351" spans="6:31" x14ac:dyDescent="0.3">
      <c r="F351" s="9" t="s">
        <v>5</v>
      </c>
      <c r="G351" s="9">
        <v>348</v>
      </c>
      <c r="H351" s="9">
        <v>348</v>
      </c>
      <c r="J351" s="10">
        <v>27.1</v>
      </c>
      <c r="K351" s="10">
        <f t="shared" si="71"/>
        <v>7.5277777777777777</v>
      </c>
      <c r="L351" s="11">
        <v>0.15277777777777748</v>
      </c>
      <c r="N351" s="11">
        <f t="shared" si="65"/>
        <v>43.999999999999915</v>
      </c>
      <c r="O351" s="11">
        <f t="shared" si="66"/>
        <v>12.538410457746231</v>
      </c>
      <c r="P351" s="11">
        <f t="shared" si="67"/>
        <v>56.505600000000008</v>
      </c>
      <c r="Q351" s="11">
        <f t="shared" si="72"/>
        <v>113.04401045774615</v>
      </c>
      <c r="R351" s="11">
        <f t="shared" si="73"/>
        <v>113.04401045774615</v>
      </c>
      <c r="S351" s="11">
        <f t="shared" si="74"/>
        <v>0</v>
      </c>
      <c r="U351" s="11">
        <f t="shared" si="68"/>
        <v>0.8653087998347001</v>
      </c>
      <c r="V351" s="11">
        <f t="shared" si="75"/>
        <v>0.8653087998347001</v>
      </c>
      <c r="W351" s="11">
        <f t="shared" si="76"/>
        <v>0</v>
      </c>
      <c r="Y351" s="11">
        <f t="shared" si="69"/>
        <v>0.86099243820580196</v>
      </c>
      <c r="Z351" s="11">
        <f t="shared" si="77"/>
        <v>0.86099243820580196</v>
      </c>
      <c r="AA351" s="11">
        <f t="shared" si="70"/>
        <v>0</v>
      </c>
      <c r="AB351" s="11">
        <f>SUM($Z$3:Z351)</f>
        <v>273.46658724165422</v>
      </c>
      <c r="AC351" s="11">
        <f>SUM($AA$3:AA351)</f>
        <v>70.923503789788199</v>
      </c>
      <c r="AD351" s="11">
        <f>AC351*'KERS system '!$B$18</f>
        <v>54.575636166242013</v>
      </c>
      <c r="AE351" s="11">
        <f>AC351*'KERS system '!$B$19</f>
        <v>41.995952029923231</v>
      </c>
    </row>
    <row r="352" spans="6:31" x14ac:dyDescent="0.3">
      <c r="F352" s="13" t="s">
        <v>5</v>
      </c>
      <c r="G352" s="13">
        <v>349</v>
      </c>
      <c r="H352" s="13">
        <v>349</v>
      </c>
      <c r="J352" s="14">
        <v>27.7</v>
      </c>
      <c r="K352" s="14">
        <f t="shared" si="71"/>
        <v>7.6944444444444446</v>
      </c>
      <c r="L352" s="15">
        <v>0.1388888888888889</v>
      </c>
      <c r="N352" s="15">
        <f t="shared" si="65"/>
        <v>40</v>
      </c>
      <c r="O352" s="15">
        <f t="shared" si="66"/>
        <v>13.099763020825025</v>
      </c>
      <c r="P352" s="15">
        <f t="shared" si="67"/>
        <v>56.505600000000008</v>
      </c>
      <c r="Q352" s="15">
        <f t="shared" si="72"/>
        <v>109.60536302082502</v>
      </c>
      <c r="R352" s="15">
        <f t="shared" si="73"/>
        <v>109.60536302082502</v>
      </c>
      <c r="S352" s="15">
        <f t="shared" si="74"/>
        <v>0</v>
      </c>
      <c r="U352" s="15">
        <f t="shared" si="68"/>
        <v>0.85667607657690381</v>
      </c>
      <c r="V352" s="15">
        <f t="shared" si="75"/>
        <v>0.85667607657690381</v>
      </c>
      <c r="W352" s="15">
        <f t="shared" si="76"/>
        <v>0</v>
      </c>
      <c r="Y352" s="15">
        <f t="shared" si="69"/>
        <v>0.78291409154713398</v>
      </c>
      <c r="Z352" s="15">
        <f t="shared" si="77"/>
        <v>0.78291409154713398</v>
      </c>
      <c r="AA352" s="15">
        <f t="shared" si="70"/>
        <v>0</v>
      </c>
      <c r="AB352" s="15">
        <f>SUM($Z$3:Z352)</f>
        <v>274.24950133320135</v>
      </c>
      <c r="AC352" s="15">
        <f>SUM($AA$3:AA352)</f>
        <v>70.923503789788199</v>
      </c>
      <c r="AD352" s="15">
        <f>AC352*'KERS system '!$B$18</f>
        <v>54.575636166242013</v>
      </c>
      <c r="AE352" s="15">
        <f>AC352*'KERS system '!$B$19</f>
        <v>41.995952029923231</v>
      </c>
    </row>
    <row r="353" spans="6:31" x14ac:dyDescent="0.3">
      <c r="F353" s="9" t="s">
        <v>5</v>
      </c>
      <c r="G353" s="9">
        <v>350</v>
      </c>
      <c r="H353" s="9">
        <v>350</v>
      </c>
      <c r="J353" s="10">
        <v>28.1</v>
      </c>
      <c r="K353" s="10">
        <f t="shared" si="71"/>
        <v>7.8055555555555554</v>
      </c>
      <c r="L353" s="11">
        <v>6.9444444444444448E-2</v>
      </c>
      <c r="N353" s="11">
        <f t="shared" si="65"/>
        <v>20</v>
      </c>
      <c r="O353" s="11">
        <f t="shared" si="66"/>
        <v>13.48082716948435</v>
      </c>
      <c r="P353" s="11">
        <f t="shared" si="67"/>
        <v>56.505600000000008</v>
      </c>
      <c r="Q353" s="11">
        <f t="shared" si="72"/>
        <v>89.986427169484358</v>
      </c>
      <c r="R353" s="11">
        <f t="shared" si="73"/>
        <v>89.986427169484358</v>
      </c>
      <c r="S353" s="11">
        <f t="shared" si="74"/>
        <v>0</v>
      </c>
      <c r="U353" s="11">
        <f t="shared" si="68"/>
        <v>0.70915210651736404</v>
      </c>
      <c r="V353" s="11">
        <f t="shared" si="75"/>
        <v>0.70915210651736404</v>
      </c>
      <c r="W353" s="11">
        <f t="shared" si="76"/>
        <v>0</v>
      </c>
      <c r="Y353" s="11">
        <f t="shared" si="69"/>
        <v>0.62906602840150094</v>
      </c>
      <c r="Z353" s="11">
        <f t="shared" si="77"/>
        <v>0.62906602840150094</v>
      </c>
      <c r="AA353" s="11">
        <f t="shared" si="70"/>
        <v>0</v>
      </c>
      <c r="AB353" s="11">
        <f>SUM($Z$3:Z353)</f>
        <v>274.87856736160285</v>
      </c>
      <c r="AC353" s="11">
        <f>SUM($AA$3:AA353)</f>
        <v>70.923503789788199</v>
      </c>
      <c r="AD353" s="11">
        <f>AC353*'KERS system '!$B$18</f>
        <v>54.575636166242013</v>
      </c>
      <c r="AE353" s="11">
        <f>AC353*'KERS system '!$B$19</f>
        <v>41.995952029923231</v>
      </c>
    </row>
    <row r="354" spans="6:31" x14ac:dyDescent="0.3">
      <c r="F354" s="13" t="s">
        <v>5</v>
      </c>
      <c r="G354" s="13">
        <v>351</v>
      </c>
      <c r="H354" s="13">
        <v>351</v>
      </c>
      <c r="J354" s="14">
        <v>28.2</v>
      </c>
      <c r="K354" s="14">
        <f t="shared" si="71"/>
        <v>7.833333333333333</v>
      </c>
      <c r="L354" s="15">
        <v>0</v>
      </c>
      <c r="N354" s="15">
        <f t="shared" si="65"/>
        <v>0</v>
      </c>
      <c r="O354" s="15">
        <f t="shared" si="66"/>
        <v>13.57694684497503</v>
      </c>
      <c r="P354" s="15">
        <f t="shared" si="67"/>
        <v>56.505600000000008</v>
      </c>
      <c r="Q354" s="15">
        <f t="shared" si="72"/>
        <v>70.082546844975042</v>
      </c>
      <c r="R354" s="15">
        <f t="shared" si="73"/>
        <v>70.082546844975042</v>
      </c>
      <c r="S354" s="15">
        <f t="shared" si="74"/>
        <v>0</v>
      </c>
      <c r="U354" s="15">
        <f t="shared" si="68"/>
        <v>0.54897995028563784</v>
      </c>
      <c r="V354" s="15">
        <f t="shared" si="75"/>
        <v>0.54897995028563784</v>
      </c>
      <c r="W354" s="15">
        <f t="shared" si="76"/>
        <v>0</v>
      </c>
      <c r="Y354" s="15">
        <f t="shared" si="69"/>
        <v>0.51505761562372321</v>
      </c>
      <c r="Z354" s="15">
        <f t="shared" si="77"/>
        <v>0.51505761562372321</v>
      </c>
      <c r="AA354" s="15">
        <f t="shared" si="70"/>
        <v>0</v>
      </c>
      <c r="AB354" s="15">
        <f>SUM($Z$3:Z354)</f>
        <v>275.39362497722658</v>
      </c>
      <c r="AC354" s="15">
        <f>SUM($AA$3:AA354)</f>
        <v>70.923503789788199</v>
      </c>
      <c r="AD354" s="15">
        <f>AC354*'KERS system '!$B$18</f>
        <v>54.575636166242013</v>
      </c>
      <c r="AE354" s="15">
        <f>AC354*'KERS system '!$B$19</f>
        <v>41.995952029923231</v>
      </c>
    </row>
    <row r="355" spans="6:31" x14ac:dyDescent="0.3">
      <c r="F355" s="9" t="s">
        <v>5</v>
      </c>
      <c r="G355" s="9">
        <v>352</v>
      </c>
      <c r="H355" s="9">
        <v>352</v>
      </c>
      <c r="J355" s="10">
        <v>28.1</v>
      </c>
      <c r="K355" s="10">
        <f t="shared" si="71"/>
        <v>7.8055555555555554</v>
      </c>
      <c r="L355" s="11">
        <v>-2.7777777777777679E-2</v>
      </c>
      <c r="N355" s="11">
        <f t="shared" si="65"/>
        <v>-7.9999999999999716</v>
      </c>
      <c r="O355" s="11">
        <f t="shared" si="66"/>
        <v>13.48082716948435</v>
      </c>
      <c r="P355" s="11">
        <f t="shared" si="67"/>
        <v>56.505600000000008</v>
      </c>
      <c r="Q355" s="11">
        <f t="shared" si="72"/>
        <v>61.986427169484386</v>
      </c>
      <c r="R355" s="11">
        <f t="shared" si="73"/>
        <v>61.986427169484386</v>
      </c>
      <c r="S355" s="11">
        <f t="shared" si="74"/>
        <v>0</v>
      </c>
      <c r="U355" s="11">
        <f t="shared" si="68"/>
        <v>0.48113528096180869</v>
      </c>
      <c r="V355" s="11">
        <f t="shared" si="75"/>
        <v>0.48113528096180869</v>
      </c>
      <c r="W355" s="11">
        <f t="shared" si="76"/>
        <v>0</v>
      </c>
      <c r="Y355" s="11">
        <f t="shared" si="69"/>
        <v>0.47990669750605286</v>
      </c>
      <c r="Z355" s="11">
        <f t="shared" si="77"/>
        <v>0.47990669750605286</v>
      </c>
      <c r="AA355" s="11">
        <f t="shared" si="70"/>
        <v>0</v>
      </c>
      <c r="AB355" s="11">
        <f>SUM($Z$3:Z355)</f>
        <v>275.87353167473265</v>
      </c>
      <c r="AC355" s="11">
        <f>SUM($AA$3:AA355)</f>
        <v>70.923503789788199</v>
      </c>
      <c r="AD355" s="11">
        <f>AC355*'KERS system '!$B$18</f>
        <v>54.575636166242013</v>
      </c>
      <c r="AE355" s="11">
        <f>AC355*'KERS system '!$B$19</f>
        <v>41.995952029923231</v>
      </c>
    </row>
    <row r="356" spans="6:31" x14ac:dyDescent="0.3">
      <c r="F356" s="13" t="s">
        <v>5</v>
      </c>
      <c r="G356" s="13">
        <v>353</v>
      </c>
      <c r="H356" s="13">
        <v>353</v>
      </c>
      <c r="J356" s="14">
        <v>28</v>
      </c>
      <c r="K356" s="14">
        <f t="shared" si="71"/>
        <v>7.7777777777777777</v>
      </c>
      <c r="L356" s="15">
        <v>-2.7777777777778172E-2</v>
      </c>
      <c r="N356" s="15">
        <f t="shared" si="65"/>
        <v>-8.0000000000001137</v>
      </c>
      <c r="O356" s="15">
        <f t="shared" si="66"/>
        <v>13.385048949324007</v>
      </c>
      <c r="P356" s="15">
        <f t="shared" si="67"/>
        <v>56.505600000000008</v>
      </c>
      <c r="Q356" s="15">
        <f t="shared" si="72"/>
        <v>61.890648949323904</v>
      </c>
      <c r="R356" s="15">
        <f t="shared" si="73"/>
        <v>61.890648949323904</v>
      </c>
      <c r="S356" s="15">
        <f t="shared" si="74"/>
        <v>0</v>
      </c>
      <c r="U356" s="15">
        <f t="shared" si="68"/>
        <v>0.47867811405029698</v>
      </c>
      <c r="V356" s="15">
        <f t="shared" si="75"/>
        <v>0.47867811405029698</v>
      </c>
      <c r="W356" s="15">
        <f t="shared" si="76"/>
        <v>0</v>
      </c>
      <c r="Y356" s="15">
        <f t="shared" si="69"/>
        <v>0.49362450924006251</v>
      </c>
      <c r="Z356" s="15">
        <f t="shared" si="77"/>
        <v>0.49362450924006251</v>
      </c>
      <c r="AA356" s="15">
        <f t="shared" si="70"/>
        <v>0</v>
      </c>
      <c r="AB356" s="15">
        <f>SUM($Z$3:Z356)</f>
        <v>276.36715618397272</v>
      </c>
      <c r="AC356" s="15">
        <f>SUM($AA$3:AA356)</f>
        <v>70.923503789788199</v>
      </c>
      <c r="AD356" s="15">
        <f>AC356*'KERS system '!$B$18</f>
        <v>54.575636166242013</v>
      </c>
      <c r="AE356" s="15">
        <f>AC356*'KERS system '!$B$19</f>
        <v>41.995952029923231</v>
      </c>
    </row>
    <row r="357" spans="6:31" x14ac:dyDescent="0.3">
      <c r="F357" s="9" t="s">
        <v>5</v>
      </c>
      <c r="G357" s="9">
        <v>354</v>
      </c>
      <c r="H357" s="9">
        <v>354</v>
      </c>
      <c r="J357" s="10">
        <v>27.9</v>
      </c>
      <c r="K357" s="10">
        <f t="shared" si="71"/>
        <v>7.75</v>
      </c>
      <c r="L357" s="11">
        <v>-1.3888888888889086E-2</v>
      </c>
      <c r="N357" s="11">
        <f t="shared" si="65"/>
        <v>-4.0000000000000568</v>
      </c>
      <c r="O357" s="11">
        <f t="shared" si="66"/>
        <v>13.289612184494006</v>
      </c>
      <c r="P357" s="11">
        <f t="shared" si="67"/>
        <v>56.505600000000008</v>
      </c>
      <c r="Q357" s="11">
        <f t="shared" si="72"/>
        <v>65.795212184493963</v>
      </c>
      <c r="R357" s="11">
        <f t="shared" si="73"/>
        <v>65.795212184493963</v>
      </c>
      <c r="S357" s="11">
        <f t="shared" si="74"/>
        <v>0</v>
      </c>
      <c r="U357" s="11">
        <f t="shared" si="68"/>
        <v>0.50857090442982811</v>
      </c>
      <c r="V357" s="11">
        <f t="shared" si="75"/>
        <v>0.50857090442982811</v>
      </c>
      <c r="W357" s="11">
        <f t="shared" si="76"/>
        <v>0</v>
      </c>
      <c r="Y357" s="11">
        <f t="shared" si="69"/>
        <v>0.55708388942982889</v>
      </c>
      <c r="Z357" s="11">
        <f t="shared" si="77"/>
        <v>0.55708388942982889</v>
      </c>
      <c r="AA357" s="11">
        <f t="shared" si="70"/>
        <v>0</v>
      </c>
      <c r="AB357" s="11">
        <f>SUM($Z$3:Z357)</f>
        <v>276.92424007340253</v>
      </c>
      <c r="AC357" s="11">
        <f>SUM($AA$3:AA357)</f>
        <v>70.923503789788199</v>
      </c>
      <c r="AD357" s="11">
        <f>AC357*'KERS system '!$B$18</f>
        <v>54.575636166242013</v>
      </c>
      <c r="AE357" s="11">
        <f>AC357*'KERS system '!$B$19</f>
        <v>41.995952029923231</v>
      </c>
    </row>
    <row r="358" spans="6:31" x14ac:dyDescent="0.3">
      <c r="F358" s="13" t="s">
        <v>5</v>
      </c>
      <c r="G358" s="13">
        <v>355</v>
      </c>
      <c r="H358" s="13">
        <v>355</v>
      </c>
      <c r="J358" s="14">
        <v>27.9</v>
      </c>
      <c r="K358" s="14">
        <f t="shared" si="71"/>
        <v>7.75</v>
      </c>
      <c r="L358" s="15">
        <v>2.7777777777778172E-2</v>
      </c>
      <c r="N358" s="15">
        <f t="shared" si="65"/>
        <v>8.0000000000001137</v>
      </c>
      <c r="O358" s="15">
        <f t="shared" si="66"/>
        <v>13.289612184494006</v>
      </c>
      <c r="P358" s="15">
        <f t="shared" si="67"/>
        <v>56.505600000000008</v>
      </c>
      <c r="Q358" s="15">
        <f t="shared" si="72"/>
        <v>77.795212184494119</v>
      </c>
      <c r="R358" s="15">
        <f t="shared" si="73"/>
        <v>77.795212184494119</v>
      </c>
      <c r="S358" s="15">
        <f t="shared" si="74"/>
        <v>0</v>
      </c>
      <c r="U358" s="15">
        <f t="shared" si="68"/>
        <v>0.60559687442982957</v>
      </c>
      <c r="V358" s="15">
        <f t="shared" si="75"/>
        <v>0.60559687442982957</v>
      </c>
      <c r="W358" s="15">
        <f t="shared" si="76"/>
        <v>0</v>
      </c>
      <c r="Y358" s="15">
        <f t="shared" si="69"/>
        <v>0.62480065825137465</v>
      </c>
      <c r="Z358" s="15">
        <f t="shared" si="77"/>
        <v>0.62480065825137465</v>
      </c>
      <c r="AA358" s="15">
        <f t="shared" si="70"/>
        <v>0</v>
      </c>
      <c r="AB358" s="15">
        <f>SUM($Z$3:Z358)</f>
        <v>277.54904073165392</v>
      </c>
      <c r="AC358" s="15">
        <f>SUM($AA$3:AA358)</f>
        <v>70.923503789788199</v>
      </c>
      <c r="AD358" s="15">
        <f>AC358*'KERS system '!$B$18</f>
        <v>54.575636166242013</v>
      </c>
      <c r="AE358" s="15">
        <f>AC358*'KERS system '!$B$19</f>
        <v>41.995952029923231</v>
      </c>
    </row>
    <row r="359" spans="6:31" x14ac:dyDescent="0.3">
      <c r="F359" s="9" t="s">
        <v>5</v>
      </c>
      <c r="G359" s="9">
        <v>356</v>
      </c>
      <c r="H359" s="9">
        <v>356</v>
      </c>
      <c r="J359" s="10">
        <v>28.1</v>
      </c>
      <c r="K359" s="10">
        <f t="shared" si="71"/>
        <v>7.8055555555555554</v>
      </c>
      <c r="L359" s="11">
        <v>4.1666666666666761E-2</v>
      </c>
      <c r="N359" s="11">
        <f t="shared" si="65"/>
        <v>12.000000000000027</v>
      </c>
      <c r="O359" s="11">
        <f t="shared" si="66"/>
        <v>13.48082716948435</v>
      </c>
      <c r="P359" s="11">
        <f t="shared" si="67"/>
        <v>56.505600000000008</v>
      </c>
      <c r="Q359" s="11">
        <f t="shared" si="72"/>
        <v>81.986427169484386</v>
      </c>
      <c r="R359" s="11">
        <f t="shared" si="73"/>
        <v>81.986427169484386</v>
      </c>
      <c r="S359" s="11">
        <f t="shared" si="74"/>
        <v>0</v>
      </c>
      <c r="U359" s="11">
        <f t="shared" si="68"/>
        <v>0.64400444207291974</v>
      </c>
      <c r="V359" s="11">
        <f t="shared" si="75"/>
        <v>0.64400444207291974</v>
      </c>
      <c r="W359" s="11">
        <f t="shared" si="76"/>
        <v>0</v>
      </c>
      <c r="Y359" s="11">
        <f t="shared" si="69"/>
        <v>0.58014731951261189</v>
      </c>
      <c r="Z359" s="11">
        <f t="shared" si="77"/>
        <v>0.58014731951261189</v>
      </c>
      <c r="AA359" s="11">
        <f t="shared" si="70"/>
        <v>0</v>
      </c>
      <c r="AB359" s="11">
        <f>SUM($Z$3:Z359)</f>
        <v>278.12918805116652</v>
      </c>
      <c r="AC359" s="11">
        <f>SUM($AA$3:AA359)</f>
        <v>70.923503789788199</v>
      </c>
      <c r="AD359" s="11">
        <f>AC359*'KERS system '!$B$18</f>
        <v>54.575636166242013</v>
      </c>
      <c r="AE359" s="11">
        <f>AC359*'KERS system '!$B$19</f>
        <v>41.995952029923231</v>
      </c>
    </row>
    <row r="360" spans="6:31" x14ac:dyDescent="0.3">
      <c r="F360" s="13" t="s">
        <v>5</v>
      </c>
      <c r="G360" s="13">
        <v>357</v>
      </c>
      <c r="H360" s="13">
        <v>357</v>
      </c>
      <c r="J360" s="14">
        <v>28.2</v>
      </c>
      <c r="K360" s="14">
        <f t="shared" si="71"/>
        <v>7.833333333333333</v>
      </c>
      <c r="L360" s="15">
        <v>-1.3888888888889086E-2</v>
      </c>
      <c r="N360" s="15">
        <f t="shared" si="65"/>
        <v>-4.0000000000000568</v>
      </c>
      <c r="O360" s="15">
        <f t="shared" si="66"/>
        <v>13.57694684497503</v>
      </c>
      <c r="P360" s="15">
        <f t="shared" si="67"/>
        <v>56.505600000000008</v>
      </c>
      <c r="Q360" s="15">
        <f t="shared" si="72"/>
        <v>66.082546844974985</v>
      </c>
      <c r="R360" s="15">
        <f t="shared" si="73"/>
        <v>66.082546844974985</v>
      </c>
      <c r="S360" s="15">
        <f t="shared" si="74"/>
        <v>0</v>
      </c>
      <c r="U360" s="15">
        <f t="shared" si="68"/>
        <v>0.51629019695230405</v>
      </c>
      <c r="V360" s="15">
        <f t="shared" si="75"/>
        <v>0.51629019695230405</v>
      </c>
      <c r="W360" s="15">
        <f t="shared" si="76"/>
        <v>0</v>
      </c>
      <c r="Y360" s="15">
        <f t="shared" si="69"/>
        <v>0.31896564439018971</v>
      </c>
      <c r="Z360" s="15">
        <f t="shared" si="77"/>
        <v>0.31896564439018971</v>
      </c>
      <c r="AA360" s="15">
        <f t="shared" si="70"/>
        <v>0</v>
      </c>
      <c r="AB360" s="15">
        <f>SUM($Z$3:Z360)</f>
        <v>278.4481536955567</v>
      </c>
      <c r="AC360" s="15">
        <f>SUM($AA$3:AA360)</f>
        <v>70.923503789788199</v>
      </c>
      <c r="AD360" s="15">
        <f>AC360*'KERS system '!$B$18</f>
        <v>54.575636166242013</v>
      </c>
      <c r="AE360" s="15">
        <f>AC360*'KERS system '!$B$19</f>
        <v>41.995952029923231</v>
      </c>
    </row>
    <row r="361" spans="6:31" x14ac:dyDescent="0.3">
      <c r="F361" s="9" t="s">
        <v>5</v>
      </c>
      <c r="G361" s="9">
        <v>358</v>
      </c>
      <c r="H361" s="9">
        <v>358</v>
      </c>
      <c r="J361" s="10">
        <v>28</v>
      </c>
      <c r="K361" s="10">
        <f t="shared" si="71"/>
        <v>7.7777777777777777</v>
      </c>
      <c r="L361" s="11">
        <v>-0.18055555555555566</v>
      </c>
      <c r="N361" s="11">
        <f t="shared" si="65"/>
        <v>-52.000000000000028</v>
      </c>
      <c r="O361" s="11">
        <f t="shared" si="66"/>
        <v>13.385048949324007</v>
      </c>
      <c r="P361" s="11">
        <f t="shared" si="67"/>
        <v>56.505600000000008</v>
      </c>
      <c r="Q361" s="11">
        <f t="shared" si="72"/>
        <v>17.890648949323989</v>
      </c>
      <c r="R361" s="11">
        <f t="shared" si="73"/>
        <v>17.890648949323989</v>
      </c>
      <c r="S361" s="11">
        <f t="shared" si="74"/>
        <v>0</v>
      </c>
      <c r="U361" s="11">
        <f t="shared" si="68"/>
        <v>0.12164109182807539</v>
      </c>
      <c r="V361" s="11">
        <f t="shared" si="75"/>
        <v>0.12164109182807539</v>
      </c>
      <c r="W361" s="11">
        <f t="shared" si="76"/>
        <v>0</v>
      </c>
      <c r="Y361" s="11">
        <f t="shared" si="69"/>
        <v>-0.14965392892139889</v>
      </c>
      <c r="Z361" s="11">
        <f t="shared" si="77"/>
        <v>0</v>
      </c>
      <c r="AA361" s="11">
        <f t="shared" si="70"/>
        <v>0.14965392892139889</v>
      </c>
      <c r="AB361" s="11">
        <f>SUM($Z$3:Z361)</f>
        <v>278.4481536955567</v>
      </c>
      <c r="AC361" s="11">
        <f>SUM($AA$3:AA361)</f>
        <v>71.073157718709595</v>
      </c>
      <c r="AD361" s="11">
        <f>AC361*'KERS system '!$B$18</f>
        <v>54.69079486454703</v>
      </c>
      <c r="AE361" s="11">
        <f>AC361*'KERS system '!$B$19</f>
        <v>42.08456664826894</v>
      </c>
    </row>
    <row r="362" spans="6:31" x14ac:dyDescent="0.3">
      <c r="F362" s="13" t="s">
        <v>5</v>
      </c>
      <c r="G362" s="13">
        <v>359</v>
      </c>
      <c r="H362" s="13">
        <v>359</v>
      </c>
      <c r="J362" s="14">
        <v>26.9</v>
      </c>
      <c r="K362" s="14">
        <f t="shared" si="71"/>
        <v>7.4722222222222223</v>
      </c>
      <c r="L362" s="15">
        <v>-0.41666666666666663</v>
      </c>
      <c r="N362" s="15">
        <f t="shared" si="65"/>
        <v>-119.99999999999999</v>
      </c>
      <c r="O362" s="15">
        <f t="shared" si="66"/>
        <v>12.354024579362687</v>
      </c>
      <c r="P362" s="15">
        <f t="shared" si="67"/>
        <v>56.505600000000008</v>
      </c>
      <c r="Q362" s="15">
        <f t="shared" si="72"/>
        <v>-51.140375420637291</v>
      </c>
      <c r="R362" s="15">
        <f t="shared" si="73"/>
        <v>0</v>
      </c>
      <c r="S362" s="15">
        <f t="shared" si="74"/>
        <v>51.140375420637291</v>
      </c>
      <c r="U362" s="15">
        <f t="shared" si="68"/>
        <v>-0.42094894967087315</v>
      </c>
      <c r="V362" s="15">
        <f t="shared" si="75"/>
        <v>0</v>
      </c>
      <c r="W362" s="15">
        <f t="shared" si="76"/>
        <v>0.42094894967087315</v>
      </c>
      <c r="Y362" s="15">
        <f t="shared" si="69"/>
        <v>-0.51335933916487453</v>
      </c>
      <c r="Z362" s="15">
        <f t="shared" si="77"/>
        <v>0</v>
      </c>
      <c r="AA362" s="15">
        <f t="shared" si="70"/>
        <v>0.51335933916487453</v>
      </c>
      <c r="AB362" s="15">
        <f>SUM($Z$3:Z362)</f>
        <v>278.4481536955567</v>
      </c>
      <c r="AC362" s="15">
        <f>SUM($AA$3:AA362)</f>
        <v>71.586517057874474</v>
      </c>
      <c r="AD362" s="15">
        <f>AC362*'KERS system '!$B$18</f>
        <v>55.085824876034408</v>
      </c>
      <c r="AE362" s="15">
        <f>AC362*'KERS system '!$B$19</f>
        <v>42.388542242108471</v>
      </c>
    </row>
    <row r="363" spans="6:31" x14ac:dyDescent="0.3">
      <c r="F363" s="9" t="s">
        <v>5</v>
      </c>
      <c r="G363" s="9">
        <v>360</v>
      </c>
      <c r="H363" s="9">
        <v>360</v>
      </c>
      <c r="J363" s="10">
        <v>25</v>
      </c>
      <c r="K363" s="10">
        <f t="shared" si="71"/>
        <v>6.9444444444444446</v>
      </c>
      <c r="L363" s="11">
        <v>-0.51388888888888873</v>
      </c>
      <c r="N363" s="11">
        <f t="shared" si="65"/>
        <v>-147.99999999999994</v>
      </c>
      <c r="O363" s="11">
        <f t="shared" si="66"/>
        <v>10.670479073121818</v>
      </c>
      <c r="P363" s="11">
        <f t="shared" si="67"/>
        <v>56.505600000000008</v>
      </c>
      <c r="Q363" s="11">
        <f t="shared" si="72"/>
        <v>-80.823920926878117</v>
      </c>
      <c r="R363" s="11">
        <f t="shared" si="73"/>
        <v>0</v>
      </c>
      <c r="S363" s="11">
        <f t="shared" si="74"/>
        <v>80.823920926878117</v>
      </c>
      <c r="U363" s="11">
        <f t="shared" si="68"/>
        <v>-0.60576972865887591</v>
      </c>
      <c r="V363" s="11">
        <f t="shared" si="75"/>
        <v>0</v>
      </c>
      <c r="W363" s="11">
        <f t="shared" si="76"/>
        <v>0.60576972865887591</v>
      </c>
      <c r="Y363" s="11">
        <f t="shared" si="69"/>
        <v>-0.50805378770131449</v>
      </c>
      <c r="Z363" s="11">
        <f t="shared" si="77"/>
        <v>0</v>
      </c>
      <c r="AA363" s="11">
        <f t="shared" si="70"/>
        <v>0.50805378770131449</v>
      </c>
      <c r="AB363" s="11">
        <f>SUM($Z$3:Z363)</f>
        <v>278.4481536955567</v>
      </c>
      <c r="AC363" s="11">
        <f>SUM($AA$3:AA363)</f>
        <v>72.094570845575788</v>
      </c>
      <c r="AD363" s="11">
        <f>AC363*'KERS system '!$B$18</f>
        <v>55.476772265670569</v>
      </c>
      <c r="AE363" s="11">
        <f>AC363*'KERS system '!$B$19</f>
        <v>42.689376258433498</v>
      </c>
    </row>
    <row r="364" spans="6:31" x14ac:dyDescent="0.3">
      <c r="F364" s="13" t="s">
        <v>5</v>
      </c>
      <c r="G364" s="13">
        <v>361</v>
      </c>
      <c r="H364" s="13">
        <v>361</v>
      </c>
      <c r="J364" s="14">
        <v>23.2</v>
      </c>
      <c r="K364" s="14">
        <f t="shared" si="71"/>
        <v>6.4444444444444446</v>
      </c>
      <c r="L364" s="15">
        <v>-0.43055555555555575</v>
      </c>
      <c r="N364" s="15">
        <f t="shared" si="65"/>
        <v>-124.00000000000006</v>
      </c>
      <c r="O364" s="15">
        <f t="shared" si="66"/>
        <v>9.1892458501073406</v>
      </c>
      <c r="P364" s="15">
        <f t="shared" si="67"/>
        <v>56.505600000000008</v>
      </c>
      <c r="Q364" s="15">
        <f t="shared" si="72"/>
        <v>-58.305154149892708</v>
      </c>
      <c r="R364" s="15">
        <f t="shared" si="73"/>
        <v>0</v>
      </c>
      <c r="S364" s="15">
        <f t="shared" si="74"/>
        <v>58.305154149892708</v>
      </c>
      <c r="U364" s="15">
        <f t="shared" si="68"/>
        <v>-0.41033784674375301</v>
      </c>
      <c r="V364" s="15">
        <f t="shared" si="75"/>
        <v>0</v>
      </c>
      <c r="W364" s="15">
        <f t="shared" si="76"/>
        <v>0.41033784674375301</v>
      </c>
      <c r="Y364" s="15">
        <f t="shared" si="69"/>
        <v>-0.27495233182634443</v>
      </c>
      <c r="Z364" s="15">
        <f t="shared" si="77"/>
        <v>0</v>
      </c>
      <c r="AA364" s="15">
        <f t="shared" si="70"/>
        <v>0.27495233182634443</v>
      </c>
      <c r="AB364" s="15">
        <f>SUM($Z$3:Z364)</f>
        <v>278.4481536955567</v>
      </c>
      <c r="AC364" s="15">
        <f>SUM($AA$3:AA364)</f>
        <v>72.369523177402129</v>
      </c>
      <c r="AD364" s="15">
        <f>AC364*'KERS system '!$B$18</f>
        <v>55.688348085010936</v>
      </c>
      <c r="AE364" s="15">
        <f>AC364*'KERS system '!$B$19</f>
        <v>42.852183851415916</v>
      </c>
    </row>
    <row r="365" spans="6:31" x14ac:dyDescent="0.3">
      <c r="F365" s="9" t="s">
        <v>5</v>
      </c>
      <c r="G365" s="9">
        <v>362</v>
      </c>
      <c r="H365" s="9">
        <v>362</v>
      </c>
      <c r="J365" s="10">
        <v>21.9</v>
      </c>
      <c r="K365" s="10">
        <f t="shared" si="71"/>
        <v>6.083333333333333</v>
      </c>
      <c r="L365" s="11">
        <v>-0.29166666666666635</v>
      </c>
      <c r="N365" s="11">
        <f t="shared" si="65"/>
        <v>-83.999999999999915</v>
      </c>
      <c r="O365" s="11">
        <f t="shared" si="66"/>
        <v>8.1882695492159279</v>
      </c>
      <c r="P365" s="11">
        <f t="shared" si="67"/>
        <v>56.505600000000008</v>
      </c>
      <c r="Q365" s="11">
        <f t="shared" si="72"/>
        <v>-19.306130450783975</v>
      </c>
      <c r="R365" s="11">
        <f t="shared" si="73"/>
        <v>0</v>
      </c>
      <c r="S365" s="11">
        <f t="shared" si="74"/>
        <v>19.306130450783975</v>
      </c>
      <c r="U365" s="11">
        <f t="shared" si="68"/>
        <v>-0.13956681690893585</v>
      </c>
      <c r="V365" s="11">
        <f t="shared" si="75"/>
        <v>0</v>
      </c>
      <c r="W365" s="11">
        <f t="shared" si="76"/>
        <v>0.13956681690893585</v>
      </c>
      <c r="Y365" s="11">
        <f t="shared" si="69"/>
        <v>-2.8671680865612212E-2</v>
      </c>
      <c r="Z365" s="11">
        <f t="shared" si="77"/>
        <v>0</v>
      </c>
      <c r="AA365" s="11">
        <f t="shared" si="70"/>
        <v>2.8671680865612212E-2</v>
      </c>
      <c r="AB365" s="11">
        <f>SUM($Z$3:Z365)</f>
        <v>278.4481536955567</v>
      </c>
      <c r="AC365" s="11">
        <f>SUM($AA$3:AA365)</f>
        <v>72.398194858267743</v>
      </c>
      <c r="AD365" s="11">
        <f>AC365*'KERS system '!$B$18</f>
        <v>55.710410943437026</v>
      </c>
      <c r="AE365" s="11">
        <f>AC365*'KERS system '!$B$19</f>
        <v>42.869161220974789</v>
      </c>
    </row>
    <row r="366" spans="6:31" x14ac:dyDescent="0.3">
      <c r="F366" s="13" t="s">
        <v>5</v>
      </c>
      <c r="G366" s="13">
        <v>363</v>
      </c>
      <c r="H366" s="13">
        <v>363</v>
      </c>
      <c r="J366" s="14">
        <v>21.1</v>
      </c>
      <c r="K366" s="14">
        <f t="shared" si="71"/>
        <v>5.8611111111111107</v>
      </c>
      <c r="L366" s="15">
        <v>-0.16666666666666657</v>
      </c>
      <c r="N366" s="15">
        <f t="shared" si="65"/>
        <v>-47.999999999999972</v>
      </c>
      <c r="O366" s="15">
        <f t="shared" si="66"/>
        <v>7.6009663810313022</v>
      </c>
      <c r="P366" s="15">
        <f t="shared" si="67"/>
        <v>56.505600000000008</v>
      </c>
      <c r="Q366" s="15">
        <f t="shared" si="72"/>
        <v>16.106566381031335</v>
      </c>
      <c r="R366" s="15">
        <f t="shared" si="73"/>
        <v>16.106566381031335</v>
      </c>
      <c r="S366" s="15">
        <f t="shared" si="74"/>
        <v>0</v>
      </c>
      <c r="U366" s="15">
        <f t="shared" si="68"/>
        <v>8.222345517771143E-2</v>
      </c>
      <c r="V366" s="15">
        <f t="shared" si="75"/>
        <v>8.222345517771143E-2</v>
      </c>
      <c r="W366" s="15">
        <f t="shared" si="76"/>
        <v>0</v>
      </c>
      <c r="Y366" s="15">
        <f t="shared" si="69"/>
        <v>0.1766060780478485</v>
      </c>
      <c r="Z366" s="15">
        <f t="shared" si="77"/>
        <v>0.1766060780478485</v>
      </c>
      <c r="AA366" s="15">
        <f t="shared" si="70"/>
        <v>0</v>
      </c>
      <c r="AB366" s="15">
        <f>SUM($Z$3:Z366)</f>
        <v>278.62475977360452</v>
      </c>
      <c r="AC366" s="15">
        <f>SUM($AA$3:AA366)</f>
        <v>72.398194858267743</v>
      </c>
      <c r="AD366" s="15">
        <f>AC366*'KERS system '!$B$18</f>
        <v>55.710410943437026</v>
      </c>
      <c r="AE366" s="15">
        <f>AC366*'KERS system '!$B$19</f>
        <v>42.869161220974789</v>
      </c>
    </row>
    <row r="367" spans="6:31" x14ac:dyDescent="0.3">
      <c r="F367" s="9" t="s">
        <v>5</v>
      </c>
      <c r="G367" s="9">
        <v>364</v>
      </c>
      <c r="H367" s="9">
        <v>364</v>
      </c>
      <c r="J367" s="10">
        <v>20.7</v>
      </c>
      <c r="K367" s="10">
        <f t="shared" si="71"/>
        <v>5.75</v>
      </c>
      <c r="L367" s="11">
        <v>-5.5555555555555851E-2</v>
      </c>
      <c r="N367" s="11">
        <f t="shared" si="65"/>
        <v>-16.000000000000085</v>
      </c>
      <c r="O367" s="11">
        <f t="shared" si="66"/>
        <v>7.3155097248671481</v>
      </c>
      <c r="P367" s="11">
        <f t="shared" si="67"/>
        <v>56.505600000000008</v>
      </c>
      <c r="Q367" s="11">
        <f t="shared" si="72"/>
        <v>47.821109724867071</v>
      </c>
      <c r="R367" s="11">
        <f t="shared" si="73"/>
        <v>47.821109724867071</v>
      </c>
      <c r="S367" s="11">
        <f t="shared" si="74"/>
        <v>0</v>
      </c>
      <c r="U367" s="11">
        <f t="shared" si="68"/>
        <v>0.2709887009179856</v>
      </c>
      <c r="V367" s="11">
        <f t="shared" si="75"/>
        <v>0.2709887009179856</v>
      </c>
      <c r="W367" s="11">
        <f t="shared" si="76"/>
        <v>0</v>
      </c>
      <c r="Y367" s="11">
        <f t="shared" si="69"/>
        <v>0.33097787591798605</v>
      </c>
      <c r="Z367" s="11">
        <f t="shared" si="77"/>
        <v>0.33097787591798605</v>
      </c>
      <c r="AA367" s="11">
        <f t="shared" si="70"/>
        <v>0</v>
      </c>
      <c r="AB367" s="11">
        <f>SUM($Z$3:Z367)</f>
        <v>278.95573764952252</v>
      </c>
      <c r="AC367" s="11">
        <f>SUM($AA$3:AA367)</f>
        <v>72.398194858267743</v>
      </c>
      <c r="AD367" s="11">
        <f>AC367*'KERS system '!$B$18</f>
        <v>55.710410943437026</v>
      </c>
      <c r="AE367" s="11">
        <f>AC367*'KERS system '!$B$19</f>
        <v>42.869161220974789</v>
      </c>
    </row>
    <row r="368" spans="6:31" x14ac:dyDescent="0.3">
      <c r="F368" s="13" t="s">
        <v>5</v>
      </c>
      <c r="G368" s="13">
        <v>365</v>
      </c>
      <c r="H368" s="13">
        <v>365</v>
      </c>
      <c r="J368" s="14">
        <v>20.7</v>
      </c>
      <c r="K368" s="14">
        <f t="shared" si="71"/>
        <v>5.75</v>
      </c>
      <c r="L368" s="15">
        <v>1.3888888888889086E-2</v>
      </c>
      <c r="N368" s="15">
        <f t="shared" si="65"/>
        <v>4.0000000000000568</v>
      </c>
      <c r="O368" s="15">
        <f t="shared" si="66"/>
        <v>7.3155097248671481</v>
      </c>
      <c r="P368" s="15">
        <f t="shared" si="67"/>
        <v>56.505600000000008</v>
      </c>
      <c r="Q368" s="15">
        <f t="shared" si="72"/>
        <v>67.821109724867213</v>
      </c>
      <c r="R368" s="15">
        <f t="shared" si="73"/>
        <v>67.821109724867213</v>
      </c>
      <c r="S368" s="15">
        <f t="shared" si="74"/>
        <v>0</v>
      </c>
      <c r="U368" s="15">
        <f t="shared" si="68"/>
        <v>0.3909670509179865</v>
      </c>
      <c r="V368" s="15">
        <f t="shared" si="75"/>
        <v>0.3909670509179865</v>
      </c>
      <c r="W368" s="15">
        <f t="shared" si="76"/>
        <v>0</v>
      </c>
      <c r="Y368" s="15">
        <f t="shared" si="69"/>
        <v>0.44033928149829654</v>
      </c>
      <c r="Z368" s="15">
        <f t="shared" si="77"/>
        <v>0.44033928149829654</v>
      </c>
      <c r="AA368" s="15">
        <f t="shared" si="70"/>
        <v>0</v>
      </c>
      <c r="AB368" s="15">
        <f>SUM($Z$3:Z368)</f>
        <v>279.39607693102084</v>
      </c>
      <c r="AC368" s="15">
        <f>SUM($AA$3:AA368)</f>
        <v>72.398194858267743</v>
      </c>
      <c r="AD368" s="15">
        <f>AC368*'KERS system '!$B$18</f>
        <v>55.710410943437026</v>
      </c>
      <c r="AE368" s="15">
        <f>AC368*'KERS system '!$B$19</f>
        <v>42.869161220974789</v>
      </c>
    </row>
    <row r="369" spans="6:31" x14ac:dyDescent="0.3">
      <c r="F369" s="9" t="s">
        <v>5</v>
      </c>
      <c r="G369" s="9">
        <v>366</v>
      </c>
      <c r="H369" s="9">
        <v>366</v>
      </c>
      <c r="J369" s="10">
        <v>20.8</v>
      </c>
      <c r="K369" s="10">
        <f t="shared" si="71"/>
        <v>5.7777777777777777</v>
      </c>
      <c r="L369" s="11">
        <v>6.9444444444444448E-2</v>
      </c>
      <c r="N369" s="11">
        <f t="shared" si="65"/>
        <v>20</v>
      </c>
      <c r="O369" s="11">
        <f t="shared" si="66"/>
        <v>7.3863617059126767</v>
      </c>
      <c r="P369" s="11">
        <f t="shared" si="67"/>
        <v>56.505600000000008</v>
      </c>
      <c r="Q369" s="11">
        <f t="shared" si="72"/>
        <v>83.891961705912678</v>
      </c>
      <c r="R369" s="11">
        <f t="shared" si="73"/>
        <v>83.891961705912678</v>
      </c>
      <c r="S369" s="11">
        <f t="shared" si="74"/>
        <v>0</v>
      </c>
      <c r="U369" s="11">
        <f t="shared" si="68"/>
        <v>0.48971151207860658</v>
      </c>
      <c r="V369" s="11">
        <f t="shared" si="75"/>
        <v>0.48971151207860658</v>
      </c>
      <c r="W369" s="11">
        <f t="shared" si="76"/>
        <v>0</v>
      </c>
      <c r="Y369" s="11">
        <f t="shared" si="69"/>
        <v>0.59356591169042039</v>
      </c>
      <c r="Z369" s="11">
        <f t="shared" si="77"/>
        <v>0.59356591169042039</v>
      </c>
      <c r="AA369" s="11">
        <f t="shared" si="70"/>
        <v>0</v>
      </c>
      <c r="AB369" s="11">
        <f>SUM($Z$3:Z369)</f>
        <v>279.98964284271125</v>
      </c>
      <c r="AC369" s="11">
        <f>SUM($AA$3:AA369)</f>
        <v>72.398194858267743</v>
      </c>
      <c r="AD369" s="11">
        <f>AC369*'KERS system '!$B$18</f>
        <v>55.710410943437026</v>
      </c>
      <c r="AE369" s="11">
        <f>AC369*'KERS system '!$B$19</f>
        <v>42.869161220974789</v>
      </c>
    </row>
    <row r="370" spans="6:31" x14ac:dyDescent="0.3">
      <c r="F370" s="13" t="s">
        <v>5</v>
      </c>
      <c r="G370" s="13">
        <v>367</v>
      </c>
      <c r="H370" s="13">
        <v>367</v>
      </c>
      <c r="J370" s="14">
        <v>21.2</v>
      </c>
      <c r="K370" s="14">
        <f t="shared" si="71"/>
        <v>5.8888888888888893</v>
      </c>
      <c r="L370" s="15">
        <v>0.18055555555555566</v>
      </c>
      <c r="N370" s="15">
        <f t="shared" si="65"/>
        <v>52.000000000000028</v>
      </c>
      <c r="O370" s="15">
        <f t="shared" si="66"/>
        <v>7.6731841833981935</v>
      </c>
      <c r="P370" s="15">
        <f t="shared" si="67"/>
        <v>56.505600000000008</v>
      </c>
      <c r="Q370" s="15">
        <f t="shared" si="72"/>
        <v>116.17878418339822</v>
      </c>
      <c r="R370" s="15">
        <f t="shared" si="73"/>
        <v>116.17878418339822</v>
      </c>
      <c r="S370" s="15">
        <f t="shared" si="74"/>
        <v>0</v>
      </c>
      <c r="U370" s="15">
        <f t="shared" si="68"/>
        <v>0.69742031130223425</v>
      </c>
      <c r="V370" s="15">
        <f t="shared" si="75"/>
        <v>0.69742031130223425</v>
      </c>
      <c r="W370" s="15">
        <f t="shared" si="76"/>
        <v>0</v>
      </c>
      <c r="Y370" s="15">
        <f t="shared" si="69"/>
        <v>0.84235905241082532</v>
      </c>
      <c r="Z370" s="15">
        <f t="shared" si="77"/>
        <v>0.84235905241082532</v>
      </c>
      <c r="AA370" s="15">
        <f t="shared" si="70"/>
        <v>0</v>
      </c>
      <c r="AB370" s="15">
        <f>SUM($Z$3:Z370)</f>
        <v>280.83200189512206</v>
      </c>
      <c r="AC370" s="15">
        <f>SUM($AA$3:AA370)</f>
        <v>72.398194858267743</v>
      </c>
      <c r="AD370" s="15">
        <f>AC370*'KERS system '!$B$18</f>
        <v>55.710410943437026</v>
      </c>
      <c r="AE370" s="15">
        <f>AC370*'KERS system '!$B$19</f>
        <v>42.869161220974789</v>
      </c>
    </row>
    <row r="371" spans="6:31" x14ac:dyDescent="0.3">
      <c r="F371" s="9" t="s">
        <v>5</v>
      </c>
      <c r="G371" s="9">
        <v>368</v>
      </c>
      <c r="H371" s="9">
        <v>368</v>
      </c>
      <c r="J371" s="10">
        <v>22.1</v>
      </c>
      <c r="K371" s="10">
        <f t="shared" si="71"/>
        <v>6.1388888888888893</v>
      </c>
      <c r="L371" s="11">
        <v>0.31944444444444453</v>
      </c>
      <c r="N371" s="11">
        <f t="shared" si="65"/>
        <v>92.000000000000028</v>
      </c>
      <c r="O371" s="11">
        <f t="shared" si="66"/>
        <v>8.338509894565485</v>
      </c>
      <c r="P371" s="11">
        <f t="shared" si="67"/>
        <v>56.505600000000008</v>
      </c>
      <c r="Q371" s="11">
        <f t="shared" si="72"/>
        <v>156.84410989456552</v>
      </c>
      <c r="R371" s="11">
        <f t="shared" si="73"/>
        <v>156.84410989456552</v>
      </c>
      <c r="S371" s="11">
        <f t="shared" si="74"/>
        <v>0</v>
      </c>
      <c r="U371" s="11">
        <f t="shared" si="68"/>
        <v>0.98729779351941627</v>
      </c>
      <c r="V371" s="11">
        <f t="shared" si="75"/>
        <v>0.98729779351941627</v>
      </c>
      <c r="W371" s="11">
        <f t="shared" si="76"/>
        <v>0</v>
      </c>
      <c r="Y371" s="11">
        <f t="shared" si="69"/>
        <v>1.0085063342266172</v>
      </c>
      <c r="Z371" s="11">
        <f t="shared" si="77"/>
        <v>1.0085063342266172</v>
      </c>
      <c r="AA371" s="11">
        <f t="shared" si="70"/>
        <v>0</v>
      </c>
      <c r="AB371" s="11">
        <f>SUM($Z$3:Z371)</f>
        <v>281.8405082293487</v>
      </c>
      <c r="AC371" s="11">
        <f>SUM($AA$3:AA371)</f>
        <v>72.398194858267743</v>
      </c>
      <c r="AD371" s="11">
        <f>AC371*'KERS system '!$B$18</f>
        <v>55.710410943437026</v>
      </c>
      <c r="AE371" s="11">
        <f>AC371*'KERS system '!$B$19</f>
        <v>42.869161220974789</v>
      </c>
    </row>
    <row r="372" spans="6:31" x14ac:dyDescent="0.3">
      <c r="F372" s="13" t="s">
        <v>5</v>
      </c>
      <c r="G372" s="13">
        <v>369</v>
      </c>
      <c r="H372" s="13">
        <v>369</v>
      </c>
      <c r="J372" s="14">
        <v>23.5</v>
      </c>
      <c r="K372" s="14">
        <f t="shared" si="71"/>
        <v>6.5277777777777777</v>
      </c>
      <c r="L372" s="15">
        <v>0.30555555555555547</v>
      </c>
      <c r="N372" s="15">
        <f t="shared" si="65"/>
        <v>87.999999999999972</v>
      </c>
      <c r="O372" s="15">
        <f t="shared" si="66"/>
        <v>9.4284353090104371</v>
      </c>
      <c r="P372" s="15">
        <f t="shared" si="67"/>
        <v>56.505600000000008</v>
      </c>
      <c r="Q372" s="15">
        <f t="shared" si="72"/>
        <v>153.93403530901043</v>
      </c>
      <c r="R372" s="15">
        <f t="shared" si="73"/>
        <v>153.93403530901043</v>
      </c>
      <c r="S372" s="15">
        <f t="shared" si="74"/>
        <v>0</v>
      </c>
      <c r="U372" s="15">
        <f t="shared" si="68"/>
        <v>1.0297148749338181</v>
      </c>
      <c r="V372" s="15">
        <f t="shared" si="75"/>
        <v>1.0297148749338181</v>
      </c>
      <c r="W372" s="15">
        <f t="shared" si="76"/>
        <v>0</v>
      </c>
      <c r="Y372" s="15">
        <f t="shared" si="69"/>
        <v>0.8804323678815027</v>
      </c>
      <c r="Z372" s="15">
        <f t="shared" si="77"/>
        <v>0.8804323678815027</v>
      </c>
      <c r="AA372" s="15">
        <f t="shared" si="70"/>
        <v>0</v>
      </c>
      <c r="AB372" s="15">
        <f>SUM($Z$3:Z372)</f>
        <v>282.7209405972302</v>
      </c>
      <c r="AC372" s="15">
        <f>SUM($AA$3:AA372)</f>
        <v>72.398194858267743</v>
      </c>
      <c r="AD372" s="15">
        <f>AC372*'KERS system '!$B$18</f>
        <v>55.710410943437026</v>
      </c>
      <c r="AE372" s="15">
        <f>AC372*'KERS system '!$B$19</f>
        <v>42.869161220974789</v>
      </c>
    </row>
    <row r="373" spans="6:31" x14ac:dyDescent="0.3">
      <c r="F373" s="9" t="s">
        <v>5</v>
      </c>
      <c r="G373" s="9">
        <v>370</v>
      </c>
      <c r="H373" s="9">
        <v>370</v>
      </c>
      <c r="J373" s="10">
        <v>24.3</v>
      </c>
      <c r="K373" s="10">
        <f t="shared" si="71"/>
        <v>6.75</v>
      </c>
      <c r="L373" s="11">
        <v>0.1388888888888889</v>
      </c>
      <c r="N373" s="11">
        <f t="shared" si="65"/>
        <v>40</v>
      </c>
      <c r="O373" s="11">
        <f t="shared" si="66"/>
        <v>10.081297900620322</v>
      </c>
      <c r="P373" s="11">
        <f t="shared" si="67"/>
        <v>56.505600000000008</v>
      </c>
      <c r="Q373" s="11">
        <f t="shared" si="72"/>
        <v>106.58689790062033</v>
      </c>
      <c r="R373" s="11">
        <f t="shared" si="73"/>
        <v>106.58689790062033</v>
      </c>
      <c r="S373" s="11">
        <f t="shared" si="74"/>
        <v>0</v>
      </c>
      <c r="U373" s="11">
        <f t="shared" si="68"/>
        <v>0.73114986082918731</v>
      </c>
      <c r="V373" s="11">
        <f t="shared" si="75"/>
        <v>0.73114986082918731</v>
      </c>
      <c r="W373" s="11">
        <f t="shared" si="76"/>
        <v>0</v>
      </c>
      <c r="Y373" s="11">
        <f t="shared" si="69"/>
        <v>0.52172067187219673</v>
      </c>
      <c r="Z373" s="11">
        <f t="shared" si="77"/>
        <v>0.52172067187219673</v>
      </c>
      <c r="AA373" s="11">
        <f t="shared" si="70"/>
        <v>0</v>
      </c>
      <c r="AB373" s="11">
        <f>SUM($Z$3:Z373)</f>
        <v>283.24266126910237</v>
      </c>
      <c r="AC373" s="11">
        <f>SUM($AA$3:AA373)</f>
        <v>72.398194858267743</v>
      </c>
      <c r="AD373" s="11">
        <f>AC373*'KERS system '!$B$18</f>
        <v>55.710410943437026</v>
      </c>
      <c r="AE373" s="11">
        <f>AC373*'KERS system '!$B$19</f>
        <v>42.869161220974789</v>
      </c>
    </row>
    <row r="374" spans="6:31" x14ac:dyDescent="0.3">
      <c r="F374" s="13" t="s">
        <v>5</v>
      </c>
      <c r="G374" s="13">
        <v>371</v>
      </c>
      <c r="H374" s="13">
        <v>371</v>
      </c>
      <c r="J374" s="14">
        <v>24.5</v>
      </c>
      <c r="K374" s="14">
        <f t="shared" si="71"/>
        <v>6.8055555555555554</v>
      </c>
      <c r="L374" s="15">
        <v>-6.9444444444444448E-2</v>
      </c>
      <c r="N374" s="15">
        <f t="shared" si="65"/>
        <v>-20</v>
      </c>
      <c r="O374" s="15">
        <f t="shared" si="66"/>
        <v>10.247928101826192</v>
      </c>
      <c r="P374" s="15">
        <f t="shared" si="67"/>
        <v>56.505600000000008</v>
      </c>
      <c r="Q374" s="15">
        <f t="shared" si="72"/>
        <v>46.753528101826198</v>
      </c>
      <c r="R374" s="15">
        <f t="shared" si="73"/>
        <v>46.753528101826198</v>
      </c>
      <c r="S374" s="15">
        <f t="shared" si="74"/>
        <v>0</v>
      </c>
      <c r="U374" s="15">
        <f t="shared" si="68"/>
        <v>0.31229148291520603</v>
      </c>
      <c r="V374" s="15">
        <f t="shared" si="75"/>
        <v>0.31229148291520603</v>
      </c>
      <c r="W374" s="15">
        <f t="shared" si="76"/>
        <v>0</v>
      </c>
      <c r="Y374" s="15">
        <f t="shared" si="69"/>
        <v>-6.6532420596827319E-2</v>
      </c>
      <c r="Z374" s="15">
        <f t="shared" si="77"/>
        <v>0</v>
      </c>
      <c r="AA374" s="15">
        <f t="shared" si="70"/>
        <v>6.6532420596827319E-2</v>
      </c>
      <c r="AB374" s="15">
        <f>SUM($Z$3:Z374)</f>
        <v>283.24266126910237</v>
      </c>
      <c r="AC374" s="15">
        <f>SUM($AA$3:AA374)</f>
        <v>72.464727278864572</v>
      </c>
      <c r="AD374" s="15">
        <f>AC374*'KERS system '!$B$18</f>
        <v>55.761607641086286</v>
      </c>
      <c r="AE374" s="15">
        <f>AC374*'KERS system '!$B$19</f>
        <v>42.9085570798159</v>
      </c>
    </row>
    <row r="375" spans="6:31" x14ac:dyDescent="0.3">
      <c r="F375" s="9" t="s">
        <v>5</v>
      </c>
      <c r="G375" s="9">
        <v>372</v>
      </c>
      <c r="H375" s="9">
        <v>372</v>
      </c>
      <c r="J375" s="10">
        <v>23.8</v>
      </c>
      <c r="K375" s="10">
        <f t="shared" si="71"/>
        <v>6.6111111111111107</v>
      </c>
      <c r="L375" s="11">
        <v>-0.44444444444444431</v>
      </c>
      <c r="N375" s="11">
        <f t="shared" si="65"/>
        <v>-127.99999999999996</v>
      </c>
      <c r="O375" s="11">
        <f t="shared" si="66"/>
        <v>9.670697865886595</v>
      </c>
      <c r="P375" s="11">
        <f t="shared" si="67"/>
        <v>56.505600000000008</v>
      </c>
      <c r="Q375" s="11">
        <f t="shared" si="72"/>
        <v>-61.823702134113354</v>
      </c>
      <c r="R375" s="11">
        <f t="shared" si="73"/>
        <v>0</v>
      </c>
      <c r="S375" s="11">
        <f t="shared" si="74"/>
        <v>61.823702134113354</v>
      </c>
      <c r="U375" s="11">
        <f t="shared" si="68"/>
        <v>-0.44535632410886067</v>
      </c>
      <c r="V375" s="11">
        <f t="shared" si="75"/>
        <v>0</v>
      </c>
      <c r="W375" s="11">
        <f t="shared" si="76"/>
        <v>0.44535632410886067</v>
      </c>
      <c r="Y375" s="11">
        <f t="shared" si="69"/>
        <v>-0.7856827693745233</v>
      </c>
      <c r="Z375" s="11">
        <f t="shared" si="77"/>
        <v>0</v>
      </c>
      <c r="AA375" s="11">
        <f t="shared" si="70"/>
        <v>0.7856827693745233</v>
      </c>
      <c r="AB375" s="11">
        <f>SUM($Z$3:Z375)</f>
        <v>283.24266126910237</v>
      </c>
      <c r="AC375" s="11">
        <f>SUM($AA$3:AA375)</f>
        <v>73.25041004823909</v>
      </c>
      <c r="AD375" s="11">
        <f>AC375*'KERS system '!$B$18</f>
        <v>56.36619053211998</v>
      </c>
      <c r="AE375" s="11">
        <f>AC375*'KERS system '!$B$19</f>
        <v>43.373783614466319</v>
      </c>
    </row>
    <row r="376" spans="6:31" x14ac:dyDescent="0.3">
      <c r="F376" s="13" t="s">
        <v>5</v>
      </c>
      <c r="G376" s="13">
        <v>373</v>
      </c>
      <c r="H376" s="13">
        <v>373</v>
      </c>
      <c r="J376" s="14">
        <v>21.3</v>
      </c>
      <c r="K376" s="14">
        <f t="shared" si="71"/>
        <v>5.916666666666667</v>
      </c>
      <c r="L376" s="15">
        <v>-0.84722222222222243</v>
      </c>
      <c r="N376" s="15">
        <f t="shared" si="65"/>
        <v>-244.00000000000006</v>
      </c>
      <c r="O376" s="15">
        <f t="shared" si="66"/>
        <v>7.7457434410954216</v>
      </c>
      <c r="P376" s="15">
        <f t="shared" si="67"/>
        <v>56.505600000000008</v>
      </c>
      <c r="Q376" s="15">
        <f t="shared" si="72"/>
        <v>-179.74865655890463</v>
      </c>
      <c r="R376" s="15">
        <f t="shared" si="73"/>
        <v>0</v>
      </c>
      <c r="S376" s="15">
        <f t="shared" si="74"/>
        <v>179.74865655890463</v>
      </c>
      <c r="U376" s="15">
        <f t="shared" si="68"/>
        <v>-1.1260092146401859</v>
      </c>
      <c r="V376" s="15">
        <f t="shared" si="75"/>
        <v>0</v>
      </c>
      <c r="W376" s="15">
        <f t="shared" si="76"/>
        <v>1.1260092146401859</v>
      </c>
      <c r="Y376" s="15">
        <f t="shared" si="69"/>
        <v>-1.118818318390741</v>
      </c>
      <c r="Z376" s="15">
        <f t="shared" si="77"/>
        <v>0</v>
      </c>
      <c r="AA376" s="15">
        <f t="shared" si="70"/>
        <v>1.118818318390741</v>
      </c>
      <c r="AB376" s="15">
        <f>SUM($Z$3:Z376)</f>
        <v>283.24266126910237</v>
      </c>
      <c r="AC376" s="15">
        <f>SUM($AA$3:AA376)</f>
        <v>74.369228366629827</v>
      </c>
      <c r="AD376" s="15">
        <f>AC376*'KERS system '!$B$18</f>
        <v>57.227121228121646</v>
      </c>
      <c r="AE376" s="15">
        <f>AC376*'KERS system '!$B$19</f>
        <v>44.036269785039607</v>
      </c>
    </row>
    <row r="377" spans="6:31" x14ac:dyDescent="0.3">
      <c r="F377" s="9" t="s">
        <v>5</v>
      </c>
      <c r="G377" s="9">
        <v>374</v>
      </c>
      <c r="H377" s="9">
        <v>374</v>
      </c>
      <c r="J377" s="10">
        <v>17.7</v>
      </c>
      <c r="K377" s="10">
        <f t="shared" si="71"/>
        <v>4.916666666666667</v>
      </c>
      <c r="L377" s="11">
        <v>-0.95833333333333337</v>
      </c>
      <c r="N377" s="11">
        <f t="shared" si="65"/>
        <v>-276</v>
      </c>
      <c r="O377" s="11">
        <f t="shared" si="66"/>
        <v>5.3487270221093359</v>
      </c>
      <c r="P377" s="11">
        <f t="shared" si="67"/>
        <v>56.505600000000008</v>
      </c>
      <c r="Q377" s="11">
        <f t="shared" si="72"/>
        <v>-214.14567297789063</v>
      </c>
      <c r="R377" s="11">
        <f t="shared" si="73"/>
        <v>0</v>
      </c>
      <c r="S377" s="11">
        <f t="shared" si="74"/>
        <v>214.14567297789063</v>
      </c>
      <c r="U377" s="11">
        <f t="shared" si="68"/>
        <v>-1.1116274221412961</v>
      </c>
      <c r="V377" s="11">
        <f t="shared" si="75"/>
        <v>0</v>
      </c>
      <c r="W377" s="11">
        <f t="shared" si="76"/>
        <v>1.1116274221412961</v>
      </c>
      <c r="Y377" s="11">
        <f t="shared" si="69"/>
        <v>-0.91980865334071993</v>
      </c>
      <c r="Z377" s="11">
        <f t="shared" si="77"/>
        <v>0</v>
      </c>
      <c r="AA377" s="11">
        <f t="shared" si="70"/>
        <v>0.91980865334071993</v>
      </c>
      <c r="AB377" s="11">
        <f>SUM($Z$3:Z377)</f>
        <v>283.24266126910237</v>
      </c>
      <c r="AC377" s="11">
        <f>SUM($AA$3:AA377)</f>
        <v>75.28903701997055</v>
      </c>
      <c r="AD377" s="11">
        <f>AC377*'KERS system '!$B$18</f>
        <v>57.934913986867336</v>
      </c>
      <c r="AE377" s="11">
        <f>AC377*'KERS system '!$B$19</f>
        <v>44.580916312894416</v>
      </c>
    </row>
    <row r="378" spans="6:31" x14ac:dyDescent="0.3">
      <c r="F378" s="13" t="s">
        <v>5</v>
      </c>
      <c r="G378" s="13">
        <v>375</v>
      </c>
      <c r="H378" s="13">
        <v>375</v>
      </c>
      <c r="J378" s="14">
        <v>14.4</v>
      </c>
      <c r="K378" s="14">
        <f t="shared" si="71"/>
        <v>4</v>
      </c>
      <c r="L378" s="15">
        <v>-0.80555555555555536</v>
      </c>
      <c r="N378" s="15">
        <f t="shared" si="65"/>
        <v>-231.99999999999994</v>
      </c>
      <c r="O378" s="15">
        <f t="shared" si="66"/>
        <v>3.5402088649640642</v>
      </c>
      <c r="P378" s="15">
        <f t="shared" si="67"/>
        <v>56.505600000000008</v>
      </c>
      <c r="Q378" s="15">
        <f t="shared" si="72"/>
        <v>-171.95419113503587</v>
      </c>
      <c r="R378" s="15">
        <f t="shared" si="73"/>
        <v>0</v>
      </c>
      <c r="S378" s="15">
        <f t="shared" si="74"/>
        <v>171.95419113503587</v>
      </c>
      <c r="U378" s="15">
        <f t="shared" si="68"/>
        <v>-0.72798988454014368</v>
      </c>
      <c r="V378" s="15">
        <f t="shared" si="75"/>
        <v>0</v>
      </c>
      <c r="W378" s="15">
        <f t="shared" si="76"/>
        <v>0.72798988454014368</v>
      </c>
      <c r="Y378" s="15">
        <f t="shared" si="69"/>
        <v>-0.55629472030465354</v>
      </c>
      <c r="Z378" s="15">
        <f t="shared" si="77"/>
        <v>0</v>
      </c>
      <c r="AA378" s="15">
        <f t="shared" si="70"/>
        <v>0.55629472030465354</v>
      </c>
      <c r="AB378" s="15">
        <f>SUM($Z$3:Z378)</f>
        <v>283.24266126910237</v>
      </c>
      <c r="AC378" s="15">
        <f>SUM($AA$3:AA378)</f>
        <v>75.845331740275199</v>
      </c>
      <c r="AD378" s="15">
        <f>AC378*'KERS system '!$B$18</f>
        <v>58.362982774141763</v>
      </c>
      <c r="AE378" s="15">
        <f>AC378*'KERS system '!$B$19</f>
        <v>44.910315244702083</v>
      </c>
    </row>
    <row r="379" spans="6:31" x14ac:dyDescent="0.3">
      <c r="F379" s="9" t="s">
        <v>5</v>
      </c>
      <c r="G379" s="9">
        <v>376</v>
      </c>
      <c r="H379" s="9">
        <v>376</v>
      </c>
      <c r="J379" s="10">
        <v>11.9</v>
      </c>
      <c r="K379" s="10">
        <f t="shared" si="71"/>
        <v>3.3055555555555554</v>
      </c>
      <c r="L379" s="11">
        <v>-0.58333333333333348</v>
      </c>
      <c r="N379" s="11">
        <f t="shared" si="65"/>
        <v>-168.00000000000006</v>
      </c>
      <c r="O379" s="11">
        <f t="shared" si="66"/>
        <v>2.4176744664716487</v>
      </c>
      <c r="P379" s="11">
        <f t="shared" si="67"/>
        <v>56.505600000000008</v>
      </c>
      <c r="Q379" s="11">
        <f t="shared" si="72"/>
        <v>-109.07672553352839</v>
      </c>
      <c r="R379" s="11">
        <f t="shared" si="73"/>
        <v>0</v>
      </c>
      <c r="S379" s="11">
        <f t="shared" si="74"/>
        <v>109.07672553352839</v>
      </c>
      <c r="U379" s="11">
        <f t="shared" si="68"/>
        <v>-0.38459955606916341</v>
      </c>
      <c r="V379" s="11">
        <f t="shared" si="75"/>
        <v>0</v>
      </c>
      <c r="W379" s="11">
        <f t="shared" si="76"/>
        <v>0.38459955606916341</v>
      </c>
      <c r="Y379" s="11">
        <f t="shared" si="69"/>
        <v>-0.28709312297764183</v>
      </c>
      <c r="Z379" s="11">
        <f t="shared" si="77"/>
        <v>0</v>
      </c>
      <c r="AA379" s="11">
        <f t="shared" si="70"/>
        <v>0.28709312297764183</v>
      </c>
      <c r="AB379" s="11">
        <f>SUM($Z$3:Z379)</f>
        <v>283.24266126910237</v>
      </c>
      <c r="AC379" s="11">
        <f>SUM($AA$3:AA379)</f>
        <v>76.132424863252837</v>
      </c>
      <c r="AD379" s="11">
        <f>AC379*'KERS system '!$B$18</f>
        <v>58.583900932273053</v>
      </c>
      <c r="AE379" s="11">
        <f>AC379*'KERS system '!$B$19</f>
        <v>45.080311767384117</v>
      </c>
    </row>
    <row r="380" spans="6:31" x14ac:dyDescent="0.3">
      <c r="F380" s="13" t="s">
        <v>5</v>
      </c>
      <c r="G380" s="13">
        <v>377</v>
      </c>
      <c r="H380" s="13">
        <v>377</v>
      </c>
      <c r="J380" s="14">
        <v>10.199999999999999</v>
      </c>
      <c r="K380" s="14">
        <f t="shared" si="71"/>
        <v>2.8333333333333335</v>
      </c>
      <c r="L380" s="15">
        <v>-0.41666666666666663</v>
      </c>
      <c r="N380" s="15">
        <f t="shared" si="65"/>
        <v>-119.99999999999999</v>
      </c>
      <c r="O380" s="15">
        <f t="shared" si="66"/>
        <v>1.7762506284281505</v>
      </c>
      <c r="P380" s="15">
        <f t="shared" si="67"/>
        <v>56.505600000000008</v>
      </c>
      <c r="Q380" s="15">
        <f t="shared" si="72"/>
        <v>-61.718149371571833</v>
      </c>
      <c r="R380" s="15">
        <f t="shared" si="73"/>
        <v>0</v>
      </c>
      <c r="S380" s="15">
        <f t="shared" si="74"/>
        <v>61.718149371571833</v>
      </c>
      <c r="U380" s="15">
        <f t="shared" si="68"/>
        <v>-0.18958668988612024</v>
      </c>
      <c r="V380" s="15">
        <f t="shared" si="75"/>
        <v>0</v>
      </c>
      <c r="W380" s="15">
        <f t="shared" si="76"/>
        <v>0.18958668988612024</v>
      </c>
      <c r="Y380" s="15">
        <f t="shared" si="69"/>
        <v>-0.13676127784046019</v>
      </c>
      <c r="Z380" s="15">
        <f t="shared" si="77"/>
        <v>0</v>
      </c>
      <c r="AA380" s="15">
        <f t="shared" si="70"/>
        <v>0.13676127784046019</v>
      </c>
      <c r="AB380" s="15">
        <f>SUM($Z$3:Z380)</f>
        <v>283.24266126910237</v>
      </c>
      <c r="AC380" s="15">
        <f>SUM($AA$3:AA380)</f>
        <v>76.2691861410933</v>
      </c>
      <c r="AD380" s="15">
        <f>AC380*'KERS system '!$B$18</f>
        <v>58.689138735571291</v>
      </c>
      <c r="AE380" s="15">
        <f>AC380*'KERS system '!$B$19</f>
        <v>45.161292257022112</v>
      </c>
    </row>
    <row r="381" spans="6:31" x14ac:dyDescent="0.3">
      <c r="F381" s="9" t="s">
        <v>5</v>
      </c>
      <c r="G381" s="9">
        <v>378</v>
      </c>
      <c r="H381" s="9">
        <v>378</v>
      </c>
      <c r="J381" s="10">
        <v>8.9</v>
      </c>
      <c r="K381" s="10">
        <f t="shared" si="71"/>
        <v>2.4722222222222223</v>
      </c>
      <c r="L381" s="11">
        <v>-0.30555555555555547</v>
      </c>
      <c r="N381" s="11">
        <f t="shared" si="65"/>
        <v>-87.999999999999972</v>
      </c>
      <c r="O381" s="11">
        <f t="shared" si="66"/>
        <v>1.3523338358111667</v>
      </c>
      <c r="P381" s="11">
        <f t="shared" si="67"/>
        <v>56.505600000000008</v>
      </c>
      <c r="Q381" s="11">
        <f t="shared" si="72"/>
        <v>-30.142066164188797</v>
      </c>
      <c r="R381" s="11">
        <f t="shared" si="73"/>
        <v>0</v>
      </c>
      <c r="S381" s="11">
        <f t="shared" si="74"/>
        <v>30.142066164188797</v>
      </c>
      <c r="U381" s="11">
        <f t="shared" si="68"/>
        <v>-8.3935865794800141E-2</v>
      </c>
      <c r="V381" s="11">
        <f t="shared" si="75"/>
        <v>0</v>
      </c>
      <c r="W381" s="11">
        <f t="shared" si="76"/>
        <v>8.3935865794800141E-2</v>
      </c>
      <c r="Y381" s="11">
        <f t="shared" si="69"/>
        <v>-5.6796225056191543E-2</v>
      </c>
      <c r="Z381" s="11">
        <f t="shared" si="77"/>
        <v>0</v>
      </c>
      <c r="AA381" s="11">
        <f t="shared" si="70"/>
        <v>5.6796225056191543E-2</v>
      </c>
      <c r="AB381" s="11">
        <f>SUM($Z$3:Z381)</f>
        <v>283.24266126910237</v>
      </c>
      <c r="AC381" s="11">
        <f>SUM($AA$3:AA381)</f>
        <v>76.325982366149489</v>
      </c>
      <c r="AD381" s="11">
        <f>AC381*'KERS system '!$B$18</f>
        <v>58.732843430752027</v>
      </c>
      <c r="AE381" s="11">
        <f>AC381*'KERS system '!$B$19</f>
        <v>45.194923019963689</v>
      </c>
    </row>
    <row r="382" spans="6:31" x14ac:dyDescent="0.3">
      <c r="F382" s="13" t="s">
        <v>5</v>
      </c>
      <c r="G382" s="13">
        <v>379</v>
      </c>
      <c r="H382" s="13">
        <v>379</v>
      </c>
      <c r="J382" s="14">
        <v>8</v>
      </c>
      <c r="K382" s="14">
        <f t="shared" si="71"/>
        <v>2.2222222222222223</v>
      </c>
      <c r="L382" s="15">
        <v>-0.23611111111111113</v>
      </c>
      <c r="N382" s="15">
        <f t="shared" si="65"/>
        <v>-68</v>
      </c>
      <c r="O382" s="15">
        <f t="shared" si="66"/>
        <v>1.0926570570876744</v>
      </c>
      <c r="P382" s="15">
        <f t="shared" si="67"/>
        <v>56.505600000000008</v>
      </c>
      <c r="Q382" s="15">
        <f t="shared" si="72"/>
        <v>-10.401742942912314</v>
      </c>
      <c r="R382" s="15">
        <f t="shared" si="73"/>
        <v>0</v>
      </c>
      <c r="S382" s="15">
        <f t="shared" si="74"/>
        <v>10.401742942912314</v>
      </c>
      <c r="U382" s="15">
        <f t="shared" si="68"/>
        <v>-2.9656584317582949E-2</v>
      </c>
      <c r="V382" s="15">
        <f t="shared" si="75"/>
        <v>0</v>
      </c>
      <c r="W382" s="15">
        <f t="shared" si="76"/>
        <v>2.9656584317582949E-2</v>
      </c>
      <c r="Y382" s="15">
        <f t="shared" si="69"/>
        <v>-3.6727679942550488E-2</v>
      </c>
      <c r="Z382" s="15">
        <f t="shared" si="77"/>
        <v>0</v>
      </c>
      <c r="AA382" s="15">
        <f t="shared" si="70"/>
        <v>3.6727679942550488E-2</v>
      </c>
      <c r="AB382" s="15">
        <f>SUM($Z$3:Z382)</f>
        <v>283.24266126910237</v>
      </c>
      <c r="AC382" s="15">
        <f>SUM($AA$3:AA382)</f>
        <v>76.362710046092033</v>
      </c>
      <c r="AD382" s="15">
        <f>AC382*'KERS system '!$B$18</f>
        <v>58.761105380467818</v>
      </c>
      <c r="AE382" s="15">
        <f>AC382*'KERS system '!$B$19</f>
        <v>45.216670590269985</v>
      </c>
    </row>
    <row r="383" spans="6:31" x14ac:dyDescent="0.3">
      <c r="F383" s="9" t="s">
        <v>5</v>
      </c>
      <c r="G383" s="9">
        <v>380</v>
      </c>
      <c r="H383" s="9">
        <v>380</v>
      </c>
      <c r="J383" s="10">
        <v>7.2</v>
      </c>
      <c r="K383" s="10">
        <f t="shared" si="71"/>
        <v>2</v>
      </c>
      <c r="L383" s="11">
        <v>-0.26388888888888895</v>
      </c>
      <c r="N383" s="11">
        <f t="shared" si="65"/>
        <v>-76.000000000000014</v>
      </c>
      <c r="O383" s="11">
        <f t="shared" si="66"/>
        <v>0.88505221624101604</v>
      </c>
      <c r="P383" s="11">
        <f t="shared" si="67"/>
        <v>56.505600000000008</v>
      </c>
      <c r="Q383" s="11">
        <f t="shared" si="72"/>
        <v>-18.609347783758984</v>
      </c>
      <c r="R383" s="11">
        <f t="shared" si="73"/>
        <v>0</v>
      </c>
      <c r="S383" s="11">
        <f t="shared" si="74"/>
        <v>18.609347783758984</v>
      </c>
      <c r="U383" s="11">
        <f t="shared" si="68"/>
        <v>-4.3798775567518024E-2</v>
      </c>
      <c r="V383" s="11">
        <f t="shared" si="75"/>
        <v>0</v>
      </c>
      <c r="W383" s="11">
        <f t="shared" si="76"/>
        <v>4.3798775567518024E-2</v>
      </c>
      <c r="Y383" s="11">
        <f t="shared" si="69"/>
        <v>-5.4807025892537609E-2</v>
      </c>
      <c r="Z383" s="11">
        <f t="shared" si="77"/>
        <v>0</v>
      </c>
      <c r="AA383" s="11">
        <f t="shared" si="70"/>
        <v>5.4807025892537609E-2</v>
      </c>
      <c r="AB383" s="11">
        <f>SUM($Z$3:Z383)</f>
        <v>283.24266126910237</v>
      </c>
      <c r="AC383" s="11">
        <f>SUM($AA$3:AA383)</f>
        <v>76.417517071984577</v>
      </c>
      <c r="AD383" s="11">
        <f>AC383*'KERS system '!$B$18</f>
        <v>58.803279386892129</v>
      </c>
      <c r="AE383" s="11">
        <f>AC383*'KERS system '!$B$19</f>
        <v>45.249123488213492</v>
      </c>
    </row>
    <row r="384" spans="6:31" x14ac:dyDescent="0.3">
      <c r="F384" s="13" t="s">
        <v>5</v>
      </c>
      <c r="G384" s="13">
        <v>381</v>
      </c>
      <c r="H384" s="13">
        <v>381</v>
      </c>
      <c r="J384" s="14">
        <v>6.1</v>
      </c>
      <c r="K384" s="14">
        <f t="shared" si="71"/>
        <v>1.6944444444444444</v>
      </c>
      <c r="L384" s="15">
        <v>-0.31944444444444442</v>
      </c>
      <c r="N384" s="15">
        <f t="shared" si="65"/>
        <v>-92</v>
      </c>
      <c r="O384" s="15">
        <f t="shared" si="66"/>
        <v>0.63527764209738058</v>
      </c>
      <c r="P384" s="15">
        <f t="shared" si="67"/>
        <v>56.505600000000008</v>
      </c>
      <c r="Q384" s="15">
        <f t="shared" si="72"/>
        <v>-34.859122357902613</v>
      </c>
      <c r="R384" s="15">
        <f t="shared" si="73"/>
        <v>0</v>
      </c>
      <c r="S384" s="15">
        <f t="shared" si="74"/>
        <v>34.859122357902613</v>
      </c>
      <c r="U384" s="15">
        <f t="shared" si="68"/>
        <v>-6.58152762175572E-2</v>
      </c>
      <c r="V384" s="15">
        <f t="shared" si="75"/>
        <v>0</v>
      </c>
      <c r="W384" s="15">
        <f t="shared" si="76"/>
        <v>6.58152762175572E-2</v>
      </c>
      <c r="Y384" s="15">
        <f t="shared" si="69"/>
        <v>-6.2335080066006646E-2</v>
      </c>
      <c r="Z384" s="15">
        <f t="shared" si="77"/>
        <v>0</v>
      </c>
      <c r="AA384" s="15">
        <f t="shared" si="70"/>
        <v>6.2335080066006646E-2</v>
      </c>
      <c r="AB384" s="15">
        <f>SUM($Z$3:Z384)</f>
        <v>283.24266126910237</v>
      </c>
      <c r="AC384" s="15">
        <f>SUM($AA$3:AA384)</f>
        <v>76.479852152050583</v>
      </c>
      <c r="AD384" s="15">
        <f>AC384*'KERS system '!$B$18</f>
        <v>58.851246231002918</v>
      </c>
      <c r="AE384" s="15">
        <f>AC384*'KERS system '!$B$19</f>
        <v>45.286033974756748</v>
      </c>
    </row>
    <row r="385" spans="6:31" x14ac:dyDescent="0.3">
      <c r="F385" s="9" t="s">
        <v>5</v>
      </c>
      <c r="G385" s="9">
        <v>382</v>
      </c>
      <c r="H385" s="9">
        <v>382</v>
      </c>
      <c r="J385" s="10">
        <v>4.9000000000000004</v>
      </c>
      <c r="K385" s="10">
        <f t="shared" si="71"/>
        <v>1.3611111111111112</v>
      </c>
      <c r="L385" s="11">
        <v>-0.33333333333333326</v>
      </c>
      <c r="N385" s="11">
        <f t="shared" si="65"/>
        <v>-95.999999999999972</v>
      </c>
      <c r="O385" s="11">
        <f t="shared" si="66"/>
        <v>0.40991712407304781</v>
      </c>
      <c r="P385" s="11">
        <f t="shared" si="67"/>
        <v>56.505600000000008</v>
      </c>
      <c r="Q385" s="11">
        <f t="shared" si="72"/>
        <v>-39.084482875926916</v>
      </c>
      <c r="R385" s="11">
        <f t="shared" si="73"/>
        <v>0</v>
      </c>
      <c r="S385" s="11">
        <f t="shared" si="74"/>
        <v>39.084482875926916</v>
      </c>
      <c r="U385" s="11">
        <f t="shared" si="68"/>
        <v>-5.8854883914456098E-2</v>
      </c>
      <c r="V385" s="11">
        <f t="shared" si="75"/>
        <v>0</v>
      </c>
      <c r="W385" s="11">
        <f t="shared" si="76"/>
        <v>5.8854883914456098E-2</v>
      </c>
      <c r="Y385" s="11">
        <f t="shared" si="69"/>
        <v>-5.602778711800787E-2</v>
      </c>
      <c r="Z385" s="11">
        <f t="shared" si="77"/>
        <v>0</v>
      </c>
      <c r="AA385" s="11">
        <f t="shared" si="70"/>
        <v>5.602778711800787E-2</v>
      </c>
      <c r="AB385" s="11">
        <f>SUM($Z$3:Z385)</f>
        <v>283.24266126910237</v>
      </c>
      <c r="AC385" s="11">
        <f>SUM($AA$3:AA385)</f>
        <v>76.535879939168595</v>
      </c>
      <c r="AD385" s="11">
        <f>AC385*'KERS system '!$B$18</f>
        <v>58.894359613190232</v>
      </c>
      <c r="AE385" s="11">
        <f>AC385*'KERS system '!$B$19</f>
        <v>45.319209722349882</v>
      </c>
    </row>
    <row r="386" spans="6:31" x14ac:dyDescent="0.3">
      <c r="F386" s="13" t="s">
        <v>5</v>
      </c>
      <c r="G386" s="13">
        <v>383</v>
      </c>
      <c r="H386" s="13">
        <v>383</v>
      </c>
      <c r="J386" s="14">
        <v>3.7</v>
      </c>
      <c r="K386" s="14">
        <f t="shared" si="71"/>
        <v>1.0277777777777777</v>
      </c>
      <c r="L386" s="15">
        <v>-0.36111111111111116</v>
      </c>
      <c r="N386" s="15">
        <f t="shared" si="65"/>
        <v>-104.00000000000001</v>
      </c>
      <c r="O386" s="15">
        <f t="shared" si="66"/>
        <v>0.23372617361766024</v>
      </c>
      <c r="P386" s="15">
        <f t="shared" si="67"/>
        <v>56.505600000000008</v>
      </c>
      <c r="Q386" s="15">
        <f t="shared" si="72"/>
        <v>-47.260673826382352</v>
      </c>
      <c r="R386" s="15">
        <f t="shared" si="73"/>
        <v>0</v>
      </c>
      <c r="S386" s="15">
        <f t="shared" si="74"/>
        <v>47.260673826382352</v>
      </c>
      <c r="U386" s="15">
        <f t="shared" si="68"/>
        <v>-5.3200690321559642E-2</v>
      </c>
      <c r="V386" s="15">
        <f t="shared" si="75"/>
        <v>0</v>
      </c>
      <c r="W386" s="15">
        <f t="shared" si="76"/>
        <v>5.3200690321559642E-2</v>
      </c>
      <c r="Y386" s="15">
        <f t="shared" si="69"/>
        <v>-4.5847692334361451E-2</v>
      </c>
      <c r="Z386" s="15">
        <f t="shared" si="77"/>
        <v>0</v>
      </c>
      <c r="AA386" s="15">
        <f t="shared" si="70"/>
        <v>4.5847692334361451E-2</v>
      </c>
      <c r="AB386" s="15">
        <f>SUM($Z$3:Z386)</f>
        <v>283.24266126910237</v>
      </c>
      <c r="AC386" s="15">
        <f>SUM($AA$3:AA386)</f>
        <v>76.581727631502957</v>
      </c>
      <c r="AD386" s="15">
        <f>AC386*'KERS system '!$B$18</f>
        <v>58.929639412441524</v>
      </c>
      <c r="AE386" s="15">
        <f>AC386*'KERS system '!$B$19</f>
        <v>45.346357527873749</v>
      </c>
    </row>
    <row r="387" spans="6:31" x14ac:dyDescent="0.3">
      <c r="F387" s="9" t="s">
        <v>5</v>
      </c>
      <c r="G387" s="9">
        <v>384</v>
      </c>
      <c r="H387" s="9">
        <v>384</v>
      </c>
      <c r="J387" s="10">
        <v>2.2999999999999998</v>
      </c>
      <c r="K387" s="10">
        <f t="shared" si="71"/>
        <v>0.63888888888888884</v>
      </c>
      <c r="L387" s="11">
        <v>-0.3888888888888889</v>
      </c>
      <c r="N387" s="11">
        <f t="shared" ref="N387:N450" si="78">$C$7*$L387</f>
        <v>-112</v>
      </c>
      <c r="O387" s="11">
        <f t="shared" ref="O387:O450" si="79">0.5*$C$3*$C$17*$C$14*K387^2</f>
        <v>9.0314934874903052E-2</v>
      </c>
      <c r="P387" s="11">
        <f t="shared" ref="P387:P450" si="80">$C$15</f>
        <v>56.505600000000008</v>
      </c>
      <c r="Q387" s="11">
        <f t="shared" si="72"/>
        <v>-55.404085065125095</v>
      </c>
      <c r="R387" s="11">
        <f t="shared" si="73"/>
        <v>0</v>
      </c>
      <c r="S387" s="11">
        <f t="shared" si="74"/>
        <v>55.404085065125095</v>
      </c>
      <c r="U387" s="11">
        <f t="shared" ref="U387:U450" si="81">(K387/1000)*(($C$7*$C$4*$C$18)+(0.5*$C$3*$C$17*$C$14*K387^2)+($C$7*$C$19*L387))</f>
        <v>-3.8494694347163252E-2</v>
      </c>
      <c r="V387" s="11">
        <f t="shared" si="75"/>
        <v>0</v>
      </c>
      <c r="W387" s="11">
        <f t="shared" si="76"/>
        <v>3.8494694347163252E-2</v>
      </c>
      <c r="Y387" s="11">
        <f t="shared" ref="Y387:Y450" si="82">((U387+U388)/2)*(G388-G387)</f>
        <v>-2.4180253555971781E-2</v>
      </c>
      <c r="Z387" s="11">
        <f t="shared" si="77"/>
        <v>0</v>
      </c>
      <c r="AA387" s="11">
        <f t="shared" ref="AA387:AA450" si="83">IF(Y387 &lt;=0,Y387,)*-1</f>
        <v>2.4180253555971781E-2</v>
      </c>
      <c r="AB387" s="11">
        <f>SUM($Z$3:Z387)</f>
        <v>283.24266126910237</v>
      </c>
      <c r="AC387" s="11">
        <f>SUM($AA$3:AA387)</f>
        <v>76.605907885058926</v>
      </c>
      <c r="AD387" s="11">
        <f>AC387*'KERS system '!$B$18</f>
        <v>58.948246117552841</v>
      </c>
      <c r="AE387" s="11">
        <f>AC387*'KERS system '!$B$19</f>
        <v>45.360675387456908</v>
      </c>
    </row>
    <row r="388" spans="6:31" x14ac:dyDescent="0.3">
      <c r="F388" s="13" t="s">
        <v>5</v>
      </c>
      <c r="G388" s="13">
        <v>385</v>
      </c>
      <c r="H388" s="13">
        <v>385</v>
      </c>
      <c r="J388" s="14">
        <v>0.9</v>
      </c>
      <c r="K388" s="14">
        <f t="shared" ref="K388:K451" si="84">J388*1000/3600</f>
        <v>0.25</v>
      </c>
      <c r="L388" s="15">
        <v>-0.31944444444444442</v>
      </c>
      <c r="N388" s="15">
        <f t="shared" si="78"/>
        <v>-92</v>
      </c>
      <c r="O388" s="15">
        <f t="shared" si="79"/>
        <v>1.3828940878765876E-2</v>
      </c>
      <c r="P388" s="15">
        <f t="shared" si="80"/>
        <v>56.505600000000008</v>
      </c>
      <c r="Q388" s="15">
        <f t="shared" ref="Q388:Q451" si="85">N388+O388+P388</f>
        <v>-35.480571059121225</v>
      </c>
      <c r="R388" s="15">
        <f t="shared" ref="R388:R451" si="86">IF(Q388 &gt;0,Q388,)</f>
        <v>0</v>
      </c>
      <c r="S388" s="15">
        <f t="shared" ref="S388:S451" si="87">IF(Q388 &lt;=0,Q388,)*-1</f>
        <v>35.480571059121225</v>
      </c>
      <c r="U388" s="15">
        <f t="shared" si="81"/>
        <v>-9.8658127647803066E-3</v>
      </c>
      <c r="V388" s="15">
        <f t="shared" ref="V388:V451" si="88">IF(U388 &gt;0,U388,)</f>
        <v>0</v>
      </c>
      <c r="W388" s="15">
        <f t="shared" ref="W388:W451" si="89">IF(U388 &lt;=0,U388,)*-1</f>
        <v>9.8658127647803066E-3</v>
      </c>
      <c r="Y388" s="15">
        <f t="shared" si="82"/>
        <v>-4.9329063823901533E-3</v>
      </c>
      <c r="Z388" s="15">
        <f t="shared" ref="Z388:Z451" si="90">IF(Y388 &gt;0,Y388,)</f>
        <v>0</v>
      </c>
      <c r="AA388" s="15">
        <f t="shared" si="83"/>
        <v>4.9329063823901533E-3</v>
      </c>
      <c r="AB388" s="15">
        <f>SUM($Z$3:Z388)</f>
        <v>283.24266126910237</v>
      </c>
      <c r="AC388" s="15">
        <f>SUM($AA$3:AA388)</f>
        <v>76.610840791441319</v>
      </c>
      <c r="AD388" s="15">
        <f>AC388*'KERS system '!$B$18</f>
        <v>58.952041989014091</v>
      </c>
      <c r="AE388" s="15">
        <f>AC388*'KERS system '!$B$19</f>
        <v>45.363596310546342</v>
      </c>
    </row>
    <row r="389" spans="6:31" x14ac:dyDescent="0.3">
      <c r="F389" s="9" t="s">
        <v>5</v>
      </c>
      <c r="G389" s="9">
        <v>386</v>
      </c>
      <c r="H389" s="9">
        <v>386</v>
      </c>
      <c r="J389" s="10">
        <v>0</v>
      </c>
      <c r="K389" s="10">
        <f t="shared" si="84"/>
        <v>0</v>
      </c>
      <c r="L389" s="11">
        <v>-0.125</v>
      </c>
      <c r="N389" s="11">
        <f t="shared" si="78"/>
        <v>-36</v>
      </c>
      <c r="O389" s="11">
        <f t="shared" si="79"/>
        <v>0</v>
      </c>
      <c r="P389" s="11">
        <f t="shared" si="80"/>
        <v>56.505600000000008</v>
      </c>
      <c r="Q389" s="11">
        <f t="shared" si="85"/>
        <v>20.505600000000008</v>
      </c>
      <c r="R389" s="11">
        <f t="shared" si="86"/>
        <v>20.505600000000008</v>
      </c>
      <c r="S389" s="11">
        <f t="shared" si="87"/>
        <v>0</v>
      </c>
      <c r="U389" s="11">
        <f t="shared" si="81"/>
        <v>0</v>
      </c>
      <c r="V389" s="11">
        <f t="shared" si="88"/>
        <v>0</v>
      </c>
      <c r="W389" s="11">
        <f t="shared" si="89"/>
        <v>0</v>
      </c>
      <c r="Y389" s="11">
        <f t="shared" si="82"/>
        <v>0</v>
      </c>
      <c r="Z389" s="11">
        <f t="shared" si="90"/>
        <v>0</v>
      </c>
      <c r="AA389" s="11">
        <f t="shared" si="83"/>
        <v>0</v>
      </c>
      <c r="AB389" s="11">
        <f>SUM($Z$3:Z389)</f>
        <v>283.24266126910237</v>
      </c>
      <c r="AC389" s="11">
        <f>SUM($AA$3:AA389)</f>
        <v>76.610840791441319</v>
      </c>
      <c r="AD389" s="11">
        <f>AC389*'KERS system '!$B$18</f>
        <v>58.952041989014091</v>
      </c>
      <c r="AE389" s="11">
        <f>AC389*'KERS system '!$B$19</f>
        <v>45.363596310546342</v>
      </c>
    </row>
    <row r="390" spans="6:31" x14ac:dyDescent="0.3">
      <c r="F390" s="13" t="s">
        <v>5</v>
      </c>
      <c r="G390" s="13">
        <v>387</v>
      </c>
      <c r="H390" s="13">
        <v>387</v>
      </c>
      <c r="J390" s="14">
        <v>0</v>
      </c>
      <c r="K390" s="14">
        <f t="shared" si="84"/>
        <v>0</v>
      </c>
      <c r="L390" s="15">
        <v>0</v>
      </c>
      <c r="N390" s="15">
        <f t="shared" si="78"/>
        <v>0</v>
      </c>
      <c r="O390" s="15">
        <f t="shared" si="79"/>
        <v>0</v>
      </c>
      <c r="P390" s="15">
        <f t="shared" si="80"/>
        <v>56.505600000000008</v>
      </c>
      <c r="Q390" s="15">
        <f t="shared" si="85"/>
        <v>56.505600000000008</v>
      </c>
      <c r="R390" s="15">
        <f t="shared" si="86"/>
        <v>56.505600000000008</v>
      </c>
      <c r="S390" s="15">
        <f t="shared" si="87"/>
        <v>0</v>
      </c>
      <c r="U390" s="15">
        <f t="shared" si="81"/>
        <v>0</v>
      </c>
      <c r="V390" s="15">
        <f t="shared" si="88"/>
        <v>0</v>
      </c>
      <c r="W390" s="15">
        <f t="shared" si="89"/>
        <v>0</v>
      </c>
      <c r="Y390" s="15">
        <f t="shared" si="82"/>
        <v>0</v>
      </c>
      <c r="Z390" s="15">
        <f t="shared" si="90"/>
        <v>0</v>
      </c>
      <c r="AA390" s="15">
        <f t="shared" si="83"/>
        <v>0</v>
      </c>
      <c r="AB390" s="15">
        <f>SUM($Z$3:Z390)</f>
        <v>283.24266126910237</v>
      </c>
      <c r="AC390" s="15">
        <f>SUM($AA$3:AA390)</f>
        <v>76.610840791441319</v>
      </c>
      <c r="AD390" s="15">
        <f>AC390*'KERS system '!$B$18</f>
        <v>58.952041989014091</v>
      </c>
      <c r="AE390" s="15">
        <f>AC390*'KERS system '!$B$19</f>
        <v>45.363596310546342</v>
      </c>
    </row>
    <row r="391" spans="6:31" x14ac:dyDescent="0.3">
      <c r="F391" s="9" t="s">
        <v>5</v>
      </c>
      <c r="G391" s="9">
        <v>388</v>
      </c>
      <c r="H391" s="9">
        <v>388</v>
      </c>
      <c r="J391" s="10">
        <v>0</v>
      </c>
      <c r="K391" s="10">
        <f t="shared" si="84"/>
        <v>0</v>
      </c>
      <c r="L391" s="11">
        <v>0</v>
      </c>
      <c r="N391" s="11">
        <f t="shared" si="78"/>
        <v>0</v>
      </c>
      <c r="O391" s="11">
        <f t="shared" si="79"/>
        <v>0</v>
      </c>
      <c r="P391" s="11">
        <f t="shared" si="80"/>
        <v>56.505600000000008</v>
      </c>
      <c r="Q391" s="11">
        <f t="shared" si="85"/>
        <v>56.505600000000008</v>
      </c>
      <c r="R391" s="11">
        <f t="shared" si="86"/>
        <v>56.505600000000008</v>
      </c>
      <c r="S391" s="11">
        <f t="shared" si="87"/>
        <v>0</v>
      </c>
      <c r="U391" s="11">
        <f t="shared" si="81"/>
        <v>0</v>
      </c>
      <c r="V391" s="11">
        <f t="shared" si="88"/>
        <v>0</v>
      </c>
      <c r="W391" s="11">
        <f t="shared" si="89"/>
        <v>0</v>
      </c>
      <c r="Y391" s="11">
        <f t="shared" si="82"/>
        <v>0</v>
      </c>
      <c r="Z391" s="11">
        <f t="shared" si="90"/>
        <v>0</v>
      </c>
      <c r="AA391" s="11">
        <f t="shared" si="83"/>
        <v>0</v>
      </c>
      <c r="AB391" s="11">
        <f>SUM($Z$3:Z391)</f>
        <v>283.24266126910237</v>
      </c>
      <c r="AC391" s="11">
        <f>SUM($AA$3:AA391)</f>
        <v>76.610840791441319</v>
      </c>
      <c r="AD391" s="11">
        <f>AC391*'KERS system '!$B$18</f>
        <v>58.952041989014091</v>
      </c>
      <c r="AE391" s="11">
        <f>AC391*'KERS system '!$B$19</f>
        <v>45.363596310546342</v>
      </c>
    </row>
    <row r="392" spans="6:31" x14ac:dyDescent="0.3">
      <c r="F392" s="13" t="s">
        <v>5</v>
      </c>
      <c r="G392" s="13">
        <v>389</v>
      </c>
      <c r="H392" s="13">
        <v>389</v>
      </c>
      <c r="J392" s="14">
        <v>0</v>
      </c>
      <c r="K392" s="14">
        <f t="shared" si="84"/>
        <v>0</v>
      </c>
      <c r="L392" s="15">
        <v>0</v>
      </c>
      <c r="N392" s="15">
        <f t="shared" si="78"/>
        <v>0</v>
      </c>
      <c r="O392" s="15">
        <f t="shared" si="79"/>
        <v>0</v>
      </c>
      <c r="P392" s="15">
        <f t="shared" si="80"/>
        <v>56.505600000000008</v>
      </c>
      <c r="Q392" s="15">
        <f t="shared" si="85"/>
        <v>56.505600000000008</v>
      </c>
      <c r="R392" s="15">
        <f t="shared" si="86"/>
        <v>56.505600000000008</v>
      </c>
      <c r="S392" s="15">
        <f t="shared" si="87"/>
        <v>0</v>
      </c>
      <c r="U392" s="15">
        <f t="shared" si="81"/>
        <v>0</v>
      </c>
      <c r="V392" s="15">
        <f t="shared" si="88"/>
        <v>0</v>
      </c>
      <c r="W392" s="15">
        <f t="shared" si="89"/>
        <v>0</v>
      </c>
      <c r="Y392" s="15">
        <f t="shared" si="82"/>
        <v>0</v>
      </c>
      <c r="Z392" s="15">
        <f t="shared" si="90"/>
        <v>0</v>
      </c>
      <c r="AA392" s="15">
        <f t="shared" si="83"/>
        <v>0</v>
      </c>
      <c r="AB392" s="15">
        <f>SUM($Z$3:Z392)</f>
        <v>283.24266126910237</v>
      </c>
      <c r="AC392" s="15">
        <f>SUM($AA$3:AA392)</f>
        <v>76.610840791441319</v>
      </c>
      <c r="AD392" s="15">
        <f>AC392*'KERS system '!$B$18</f>
        <v>58.952041989014091</v>
      </c>
      <c r="AE392" s="15">
        <f>AC392*'KERS system '!$B$19</f>
        <v>45.363596310546342</v>
      </c>
    </row>
    <row r="393" spans="6:31" x14ac:dyDescent="0.3">
      <c r="F393" s="9" t="s">
        <v>5</v>
      </c>
      <c r="G393" s="9">
        <v>390</v>
      </c>
      <c r="H393" s="9">
        <v>390</v>
      </c>
      <c r="J393" s="10">
        <v>0</v>
      </c>
      <c r="K393" s="10">
        <f t="shared" si="84"/>
        <v>0</v>
      </c>
      <c r="L393" s="11">
        <v>0</v>
      </c>
      <c r="N393" s="11">
        <f t="shared" si="78"/>
        <v>0</v>
      </c>
      <c r="O393" s="11">
        <f t="shared" si="79"/>
        <v>0</v>
      </c>
      <c r="P393" s="11">
        <f t="shared" si="80"/>
        <v>56.505600000000008</v>
      </c>
      <c r="Q393" s="11">
        <f t="shared" si="85"/>
        <v>56.505600000000008</v>
      </c>
      <c r="R393" s="11">
        <f t="shared" si="86"/>
        <v>56.505600000000008</v>
      </c>
      <c r="S393" s="11">
        <f t="shared" si="87"/>
        <v>0</v>
      </c>
      <c r="U393" s="11">
        <f t="shared" si="81"/>
        <v>0</v>
      </c>
      <c r="V393" s="11">
        <f t="shared" si="88"/>
        <v>0</v>
      </c>
      <c r="W393" s="11">
        <f t="shared" si="89"/>
        <v>0</v>
      </c>
      <c r="Y393" s="11">
        <f t="shared" si="82"/>
        <v>0</v>
      </c>
      <c r="Z393" s="11">
        <f t="shared" si="90"/>
        <v>0</v>
      </c>
      <c r="AA393" s="11">
        <f t="shared" si="83"/>
        <v>0</v>
      </c>
      <c r="AB393" s="11">
        <f>SUM($Z$3:Z393)</f>
        <v>283.24266126910237</v>
      </c>
      <c r="AC393" s="11">
        <f>SUM($AA$3:AA393)</f>
        <v>76.610840791441319</v>
      </c>
      <c r="AD393" s="11">
        <f>AC393*'KERS system '!$B$18</f>
        <v>58.952041989014091</v>
      </c>
      <c r="AE393" s="11">
        <f>AC393*'KERS system '!$B$19</f>
        <v>45.363596310546342</v>
      </c>
    </row>
    <row r="394" spans="6:31" x14ac:dyDescent="0.3">
      <c r="F394" s="13" t="s">
        <v>5</v>
      </c>
      <c r="G394" s="13">
        <v>391</v>
      </c>
      <c r="H394" s="13">
        <v>391</v>
      </c>
      <c r="J394" s="14">
        <v>0</v>
      </c>
      <c r="K394" s="14">
        <f t="shared" si="84"/>
        <v>0</v>
      </c>
      <c r="L394" s="15">
        <v>6.9444444444444448E-2</v>
      </c>
      <c r="N394" s="15">
        <f t="shared" si="78"/>
        <v>20</v>
      </c>
      <c r="O394" s="15">
        <f t="shared" si="79"/>
        <v>0</v>
      </c>
      <c r="P394" s="15">
        <f t="shared" si="80"/>
        <v>56.505600000000008</v>
      </c>
      <c r="Q394" s="15">
        <f t="shared" si="85"/>
        <v>76.505600000000015</v>
      </c>
      <c r="R394" s="15">
        <f t="shared" si="86"/>
        <v>76.505600000000015</v>
      </c>
      <c r="S394" s="15">
        <f t="shared" si="87"/>
        <v>0</v>
      </c>
      <c r="U394" s="15">
        <f t="shared" si="81"/>
        <v>0</v>
      </c>
      <c r="V394" s="15">
        <f t="shared" si="88"/>
        <v>0</v>
      </c>
      <c r="W394" s="15">
        <f t="shared" si="89"/>
        <v>0</v>
      </c>
      <c r="Y394" s="15">
        <f t="shared" si="82"/>
        <v>1.0010154735529809E-2</v>
      </c>
      <c r="Z394" s="15">
        <f t="shared" si="90"/>
        <v>1.0010154735529809E-2</v>
      </c>
      <c r="AA394" s="15">
        <f t="shared" si="83"/>
        <v>0</v>
      </c>
      <c r="AB394" s="15">
        <f>SUM($Z$3:Z394)</f>
        <v>283.25267142383791</v>
      </c>
      <c r="AC394" s="15">
        <f>SUM($AA$3:AA394)</f>
        <v>76.610840791441319</v>
      </c>
      <c r="AD394" s="15">
        <f>AC394*'KERS system '!$B$18</f>
        <v>58.952041989014091</v>
      </c>
      <c r="AE394" s="15">
        <f>AC394*'KERS system '!$B$19</f>
        <v>45.363596310546342</v>
      </c>
    </row>
    <row r="395" spans="6:31" x14ac:dyDescent="0.3">
      <c r="F395" s="9" t="s">
        <v>5</v>
      </c>
      <c r="G395" s="9">
        <v>392</v>
      </c>
      <c r="H395" s="9">
        <v>392</v>
      </c>
      <c r="J395" s="10">
        <v>0.5</v>
      </c>
      <c r="K395" s="10">
        <f t="shared" si="84"/>
        <v>0.1388888888888889</v>
      </c>
      <c r="L395" s="11">
        <v>0.29166666666666669</v>
      </c>
      <c r="N395" s="11">
        <f t="shared" si="78"/>
        <v>84</v>
      </c>
      <c r="O395" s="11">
        <f t="shared" si="79"/>
        <v>4.2681916292487279E-3</v>
      </c>
      <c r="P395" s="11">
        <f t="shared" si="80"/>
        <v>56.505600000000008</v>
      </c>
      <c r="Q395" s="11">
        <f t="shared" si="85"/>
        <v>140.50986819162927</v>
      </c>
      <c r="R395" s="11">
        <f t="shared" si="86"/>
        <v>140.50986819162927</v>
      </c>
      <c r="S395" s="11">
        <f t="shared" si="87"/>
        <v>0</v>
      </c>
      <c r="U395" s="11">
        <f t="shared" si="81"/>
        <v>2.0020309471059618E-2</v>
      </c>
      <c r="V395" s="11">
        <f t="shared" si="88"/>
        <v>2.0020309471059618E-2</v>
      </c>
      <c r="W395" s="11">
        <f t="shared" si="89"/>
        <v>0</v>
      </c>
      <c r="Y395" s="11">
        <f t="shared" si="82"/>
        <v>7.8851296248128977E-2</v>
      </c>
      <c r="Z395" s="11">
        <f t="shared" si="90"/>
        <v>7.8851296248128977E-2</v>
      </c>
      <c r="AA395" s="11">
        <f t="shared" si="83"/>
        <v>0</v>
      </c>
      <c r="AB395" s="11">
        <f>SUM($Z$3:Z395)</f>
        <v>283.33152272008601</v>
      </c>
      <c r="AC395" s="11">
        <f>SUM($AA$3:AA395)</f>
        <v>76.610840791441319</v>
      </c>
      <c r="AD395" s="11">
        <f>AC395*'KERS system '!$B$18</f>
        <v>58.952041989014091</v>
      </c>
      <c r="AE395" s="11">
        <f>AC395*'KERS system '!$B$19</f>
        <v>45.363596310546342</v>
      </c>
    </row>
    <row r="396" spans="6:31" x14ac:dyDescent="0.3">
      <c r="F396" s="13" t="s">
        <v>5</v>
      </c>
      <c r="G396" s="13">
        <v>393</v>
      </c>
      <c r="H396" s="13">
        <v>393</v>
      </c>
      <c r="J396" s="14">
        <v>2.1</v>
      </c>
      <c r="K396" s="14">
        <f t="shared" si="84"/>
        <v>0.58333333333333337</v>
      </c>
      <c r="L396" s="15">
        <v>0.59722222222222221</v>
      </c>
      <c r="N396" s="15">
        <f t="shared" si="78"/>
        <v>172</v>
      </c>
      <c r="O396" s="15">
        <f t="shared" si="79"/>
        <v>7.5290900339947564E-2</v>
      </c>
      <c r="P396" s="15">
        <f t="shared" si="80"/>
        <v>56.505600000000008</v>
      </c>
      <c r="Q396" s="15">
        <f t="shared" si="85"/>
        <v>228.58089090033997</v>
      </c>
      <c r="R396" s="15">
        <f t="shared" si="86"/>
        <v>228.58089090033997</v>
      </c>
      <c r="S396" s="15">
        <f t="shared" si="87"/>
        <v>0</v>
      </c>
      <c r="U396" s="15">
        <f t="shared" si="81"/>
        <v>0.13768228302519833</v>
      </c>
      <c r="V396" s="15">
        <f t="shared" si="88"/>
        <v>0.13768228302519833</v>
      </c>
      <c r="W396" s="15">
        <f t="shared" si="89"/>
        <v>0</v>
      </c>
      <c r="Y396" s="15">
        <f t="shared" si="82"/>
        <v>0.27926439253963359</v>
      </c>
      <c r="Z396" s="15">
        <f t="shared" si="90"/>
        <v>0.27926439253963359</v>
      </c>
      <c r="AA396" s="15">
        <f t="shared" si="83"/>
        <v>0</v>
      </c>
      <c r="AB396" s="15">
        <f>SUM($Z$3:Z396)</f>
        <v>283.61078711262564</v>
      </c>
      <c r="AC396" s="15">
        <f>SUM($AA$3:AA396)</f>
        <v>76.610840791441319</v>
      </c>
      <c r="AD396" s="15">
        <f>AC396*'KERS system '!$B$18</f>
        <v>58.952041989014091</v>
      </c>
      <c r="AE396" s="15">
        <f>AC396*'KERS system '!$B$19</f>
        <v>45.363596310546342</v>
      </c>
    </row>
    <row r="397" spans="6:31" x14ac:dyDescent="0.3">
      <c r="F397" s="9" t="s">
        <v>5</v>
      </c>
      <c r="G397" s="9">
        <v>394</v>
      </c>
      <c r="H397" s="9">
        <v>394</v>
      </c>
      <c r="J397" s="10">
        <v>4.8</v>
      </c>
      <c r="K397" s="10">
        <f t="shared" si="84"/>
        <v>1.3333333333333333</v>
      </c>
      <c r="L397" s="11">
        <v>0.86111111111111127</v>
      </c>
      <c r="N397" s="11">
        <f t="shared" si="78"/>
        <v>248.00000000000006</v>
      </c>
      <c r="O397" s="11">
        <f t="shared" si="79"/>
        <v>0.39335654055156266</v>
      </c>
      <c r="P397" s="11">
        <f t="shared" si="80"/>
        <v>56.505600000000008</v>
      </c>
      <c r="Q397" s="11">
        <f t="shared" si="85"/>
        <v>304.89895654055164</v>
      </c>
      <c r="R397" s="11">
        <f t="shared" si="86"/>
        <v>304.89895654055164</v>
      </c>
      <c r="S397" s="11">
        <f t="shared" si="87"/>
        <v>0</v>
      </c>
      <c r="U397" s="11">
        <f t="shared" si="81"/>
        <v>0.42084650205406887</v>
      </c>
      <c r="V397" s="11">
        <f t="shared" si="88"/>
        <v>0.42084650205406887</v>
      </c>
      <c r="W397" s="11">
        <f t="shared" si="89"/>
        <v>0</v>
      </c>
      <c r="Y397" s="11">
        <f t="shared" si="82"/>
        <v>0.63772194074209743</v>
      </c>
      <c r="Z397" s="11">
        <f t="shared" si="90"/>
        <v>0.63772194074209743</v>
      </c>
      <c r="AA397" s="11">
        <f t="shared" si="83"/>
        <v>0</v>
      </c>
      <c r="AB397" s="11">
        <f>SUM($Z$3:Z397)</f>
        <v>284.24850905336774</v>
      </c>
      <c r="AC397" s="11">
        <f>SUM($AA$3:AA397)</f>
        <v>76.610840791441319</v>
      </c>
      <c r="AD397" s="11">
        <f>AC397*'KERS system '!$B$18</f>
        <v>58.952041989014091</v>
      </c>
      <c r="AE397" s="11">
        <f>AC397*'KERS system '!$B$19</f>
        <v>45.363596310546342</v>
      </c>
    </row>
    <row r="398" spans="6:31" x14ac:dyDescent="0.3">
      <c r="F398" s="13" t="s">
        <v>5</v>
      </c>
      <c r="G398" s="13">
        <v>395</v>
      </c>
      <c r="H398" s="13">
        <v>395</v>
      </c>
      <c r="J398" s="14">
        <v>8.3000000000000007</v>
      </c>
      <c r="K398" s="14">
        <f t="shared" si="84"/>
        <v>2.3055555555555554</v>
      </c>
      <c r="L398" s="15">
        <v>1.0416666666666667</v>
      </c>
      <c r="N398" s="15">
        <f t="shared" si="78"/>
        <v>300</v>
      </c>
      <c r="O398" s="15">
        <f t="shared" si="79"/>
        <v>1.1761428853557789</v>
      </c>
      <c r="P398" s="15">
        <f t="shared" si="80"/>
        <v>56.505600000000008</v>
      </c>
      <c r="Q398" s="15">
        <f t="shared" si="85"/>
        <v>357.68174288535579</v>
      </c>
      <c r="R398" s="15">
        <f t="shared" si="86"/>
        <v>357.68174288535579</v>
      </c>
      <c r="S398" s="15">
        <f t="shared" si="87"/>
        <v>0</v>
      </c>
      <c r="U398" s="15">
        <f t="shared" si="81"/>
        <v>0.85459737943012604</v>
      </c>
      <c r="V398" s="15">
        <f t="shared" si="88"/>
        <v>0.85459737943012604</v>
      </c>
      <c r="W398" s="15">
        <f t="shared" si="89"/>
        <v>0</v>
      </c>
      <c r="Y398" s="15">
        <f t="shared" si="82"/>
        <v>1.1199609219109217</v>
      </c>
      <c r="Z398" s="15">
        <f t="shared" si="90"/>
        <v>1.1199609219109217</v>
      </c>
      <c r="AA398" s="15">
        <f t="shared" si="83"/>
        <v>0</v>
      </c>
      <c r="AB398" s="15">
        <f>SUM($Z$3:Z398)</f>
        <v>285.36846997527869</v>
      </c>
      <c r="AC398" s="15">
        <f>SUM($AA$3:AA398)</f>
        <v>76.610840791441319</v>
      </c>
      <c r="AD398" s="15">
        <f>AC398*'KERS system '!$B$18</f>
        <v>58.952041989014091</v>
      </c>
      <c r="AE398" s="15">
        <f>AC398*'KERS system '!$B$19</f>
        <v>45.363596310546342</v>
      </c>
    </row>
    <row r="399" spans="6:31" x14ac:dyDescent="0.3">
      <c r="F399" s="9" t="s">
        <v>5</v>
      </c>
      <c r="G399" s="9">
        <v>396</v>
      </c>
      <c r="H399" s="9">
        <v>396</v>
      </c>
      <c r="J399" s="10">
        <v>12.3</v>
      </c>
      <c r="K399" s="10">
        <f t="shared" si="84"/>
        <v>3.4166666666666665</v>
      </c>
      <c r="L399" s="11">
        <v>1.1527777777777779</v>
      </c>
      <c r="N399" s="11">
        <f t="shared" si="78"/>
        <v>332.00000000000006</v>
      </c>
      <c r="O399" s="11">
        <f t="shared" si="79"/>
        <v>2.5829388463561598</v>
      </c>
      <c r="P399" s="11">
        <f t="shared" si="80"/>
        <v>56.505600000000008</v>
      </c>
      <c r="Q399" s="11">
        <f t="shared" si="85"/>
        <v>391.08853884635624</v>
      </c>
      <c r="R399" s="11">
        <f t="shared" si="86"/>
        <v>391.08853884635624</v>
      </c>
      <c r="S399" s="11">
        <f t="shared" si="87"/>
        <v>0</v>
      </c>
      <c r="U399" s="11">
        <f t="shared" si="81"/>
        <v>1.3853244643917173</v>
      </c>
      <c r="V399" s="11">
        <f t="shared" si="88"/>
        <v>1.3853244643917173</v>
      </c>
      <c r="W399" s="11">
        <f t="shared" si="89"/>
        <v>0</v>
      </c>
      <c r="Y399" s="11">
        <f t="shared" si="82"/>
        <v>1.6612305743608062</v>
      </c>
      <c r="Z399" s="11">
        <f t="shared" si="90"/>
        <v>1.6612305743608062</v>
      </c>
      <c r="AA399" s="11">
        <f t="shared" si="83"/>
        <v>0</v>
      </c>
      <c r="AB399" s="11">
        <f>SUM($Z$3:Z399)</f>
        <v>287.02970054963947</v>
      </c>
      <c r="AC399" s="11">
        <f>SUM($AA$3:AA399)</f>
        <v>76.610840791441319</v>
      </c>
      <c r="AD399" s="11">
        <f>AC399*'KERS system '!$B$18</f>
        <v>58.952041989014091</v>
      </c>
      <c r="AE399" s="11">
        <f>AC399*'KERS system '!$B$19</f>
        <v>45.363596310546342</v>
      </c>
    </row>
    <row r="400" spans="6:31" x14ac:dyDescent="0.3">
      <c r="F400" s="13" t="s">
        <v>5</v>
      </c>
      <c r="G400" s="13">
        <v>397</v>
      </c>
      <c r="H400" s="13">
        <v>397</v>
      </c>
      <c r="J400" s="14">
        <v>16.600000000000001</v>
      </c>
      <c r="K400" s="14">
        <f t="shared" si="84"/>
        <v>4.6111111111111107</v>
      </c>
      <c r="L400" s="15">
        <v>1.1944444444444442</v>
      </c>
      <c r="N400" s="15">
        <f t="shared" si="78"/>
        <v>343.99999999999994</v>
      </c>
      <c r="O400" s="15">
        <f t="shared" si="79"/>
        <v>4.7045715414231157</v>
      </c>
      <c r="P400" s="15">
        <f t="shared" si="80"/>
        <v>56.505600000000008</v>
      </c>
      <c r="Q400" s="15">
        <f t="shared" si="85"/>
        <v>405.21017154142305</v>
      </c>
      <c r="R400" s="15">
        <f t="shared" si="86"/>
        <v>405.21017154142305</v>
      </c>
      <c r="S400" s="15">
        <f t="shared" si="87"/>
        <v>0</v>
      </c>
      <c r="U400" s="15">
        <f t="shared" si="81"/>
        <v>1.9371366843298952</v>
      </c>
      <c r="V400" s="15">
        <f t="shared" si="88"/>
        <v>1.9371366843298952</v>
      </c>
      <c r="W400" s="15">
        <f t="shared" si="89"/>
        <v>0</v>
      </c>
      <c r="Y400" s="15">
        <f t="shared" si="82"/>
        <v>2.0748846319529792</v>
      </c>
      <c r="Z400" s="15">
        <f t="shared" si="90"/>
        <v>2.0748846319529792</v>
      </c>
      <c r="AA400" s="15">
        <f t="shared" si="83"/>
        <v>0</v>
      </c>
      <c r="AB400" s="15">
        <f>SUM($Z$3:Z400)</f>
        <v>289.10458518159243</v>
      </c>
      <c r="AC400" s="15">
        <f>SUM($AA$3:AA400)</f>
        <v>76.610840791441319</v>
      </c>
      <c r="AD400" s="15">
        <f>AC400*'KERS system '!$B$18</f>
        <v>58.952041989014091</v>
      </c>
      <c r="AE400" s="15">
        <f>AC400*'KERS system '!$B$19</f>
        <v>45.363596310546342</v>
      </c>
    </row>
    <row r="401" spans="6:31" x14ac:dyDescent="0.3">
      <c r="F401" s="9" t="s">
        <v>5</v>
      </c>
      <c r="G401" s="9">
        <v>398</v>
      </c>
      <c r="H401" s="9">
        <v>398</v>
      </c>
      <c r="J401" s="10">
        <v>20.9</v>
      </c>
      <c r="K401" s="10">
        <f t="shared" si="84"/>
        <v>5.8055555555555554</v>
      </c>
      <c r="L401" s="11">
        <v>1.0555555555555551</v>
      </c>
      <c r="N401" s="11">
        <f t="shared" si="78"/>
        <v>303.99999999999989</v>
      </c>
      <c r="O401" s="11">
        <f t="shared" si="79"/>
        <v>7.4575551422885455</v>
      </c>
      <c r="P401" s="11">
        <f t="shared" si="80"/>
        <v>56.505600000000008</v>
      </c>
      <c r="Q401" s="11">
        <f t="shared" si="85"/>
        <v>367.96315514228843</v>
      </c>
      <c r="R401" s="11">
        <f t="shared" si="86"/>
        <v>367.96315514228843</v>
      </c>
      <c r="S401" s="11">
        <f t="shared" si="87"/>
        <v>0</v>
      </c>
      <c r="U401" s="11">
        <f t="shared" si="81"/>
        <v>2.2126325795760633</v>
      </c>
      <c r="V401" s="11">
        <f t="shared" si="88"/>
        <v>2.2126325795760633</v>
      </c>
      <c r="W401" s="11">
        <f t="shared" si="89"/>
        <v>0</v>
      </c>
      <c r="Y401" s="11">
        <f t="shared" si="82"/>
        <v>1.9890873012587142</v>
      </c>
      <c r="Z401" s="11">
        <f t="shared" si="90"/>
        <v>1.9890873012587142</v>
      </c>
      <c r="AA401" s="11">
        <f t="shared" si="83"/>
        <v>0</v>
      </c>
      <c r="AB401" s="11">
        <f>SUM($Z$3:Z401)</f>
        <v>291.09367248285116</v>
      </c>
      <c r="AC401" s="11">
        <f>SUM($AA$3:AA401)</f>
        <v>76.610840791441319</v>
      </c>
      <c r="AD401" s="11">
        <f>AC401*'KERS system '!$B$18</f>
        <v>58.952041989014091</v>
      </c>
      <c r="AE401" s="11">
        <f>AC401*'KERS system '!$B$19</f>
        <v>45.363596310546342</v>
      </c>
    </row>
    <row r="402" spans="6:31" x14ac:dyDescent="0.3">
      <c r="F402" s="13" t="s">
        <v>5</v>
      </c>
      <c r="G402" s="13">
        <v>399</v>
      </c>
      <c r="H402" s="13">
        <v>399</v>
      </c>
      <c r="J402" s="14">
        <v>24.2</v>
      </c>
      <c r="K402" s="14">
        <f t="shared" si="84"/>
        <v>6.7222222222222223</v>
      </c>
      <c r="L402" s="15">
        <v>0.65277777777777812</v>
      </c>
      <c r="N402" s="15">
        <f t="shared" si="78"/>
        <v>188.00000000000011</v>
      </c>
      <c r="O402" s="15">
        <f t="shared" si="79"/>
        <v>9.9984949830128986</v>
      </c>
      <c r="P402" s="15">
        <f t="shared" si="80"/>
        <v>56.505600000000008</v>
      </c>
      <c r="Q402" s="15">
        <f t="shared" si="85"/>
        <v>254.50409498301303</v>
      </c>
      <c r="R402" s="15">
        <f t="shared" si="86"/>
        <v>254.50409498301303</v>
      </c>
      <c r="S402" s="15">
        <f t="shared" si="87"/>
        <v>0</v>
      </c>
      <c r="U402" s="15">
        <f t="shared" si="81"/>
        <v>1.7655420229413652</v>
      </c>
      <c r="V402" s="15">
        <f t="shared" si="88"/>
        <v>1.7655420229413652</v>
      </c>
      <c r="W402" s="15">
        <f t="shared" si="89"/>
        <v>0</v>
      </c>
      <c r="Y402" s="15">
        <f t="shared" si="82"/>
        <v>1.3311928719669595</v>
      </c>
      <c r="Z402" s="15">
        <f t="shared" si="90"/>
        <v>1.3311928719669595</v>
      </c>
      <c r="AA402" s="15">
        <f t="shared" si="83"/>
        <v>0</v>
      </c>
      <c r="AB402" s="15">
        <f>SUM($Z$3:Z402)</f>
        <v>292.42486535481811</v>
      </c>
      <c r="AC402" s="15">
        <f>SUM($AA$3:AA402)</f>
        <v>76.610840791441319</v>
      </c>
      <c r="AD402" s="15">
        <f>AC402*'KERS system '!$B$18</f>
        <v>58.952041989014091</v>
      </c>
      <c r="AE402" s="15">
        <f>AC402*'KERS system '!$B$19</f>
        <v>45.363596310546342</v>
      </c>
    </row>
    <row r="403" spans="6:31" x14ac:dyDescent="0.3">
      <c r="F403" s="9" t="s">
        <v>5</v>
      </c>
      <c r="G403" s="9">
        <v>400</v>
      </c>
      <c r="H403" s="9">
        <v>400</v>
      </c>
      <c r="J403" s="10">
        <v>25.6</v>
      </c>
      <c r="K403" s="10">
        <f t="shared" si="84"/>
        <v>7.1111111111111107</v>
      </c>
      <c r="L403" s="11">
        <v>0.19444444444444473</v>
      </c>
      <c r="N403" s="11">
        <f t="shared" si="78"/>
        <v>56.000000000000078</v>
      </c>
      <c r="O403" s="11">
        <f t="shared" si="79"/>
        <v>11.188808264577782</v>
      </c>
      <c r="P403" s="11">
        <f t="shared" si="80"/>
        <v>56.505600000000008</v>
      </c>
      <c r="Q403" s="11">
        <f t="shared" si="85"/>
        <v>123.69440826457787</v>
      </c>
      <c r="R403" s="11">
        <f t="shared" si="86"/>
        <v>123.69440826457787</v>
      </c>
      <c r="S403" s="11">
        <f t="shared" si="87"/>
        <v>0</v>
      </c>
      <c r="U403" s="11">
        <f t="shared" si="81"/>
        <v>0.89684372099255372</v>
      </c>
      <c r="V403" s="11">
        <f t="shared" si="88"/>
        <v>0.89684372099255372</v>
      </c>
      <c r="W403" s="11">
        <f t="shared" si="89"/>
        <v>0</v>
      </c>
      <c r="Y403" s="11">
        <f t="shared" si="82"/>
        <v>0.58524777432588637</v>
      </c>
      <c r="Z403" s="11">
        <f t="shared" si="90"/>
        <v>0.58524777432588637</v>
      </c>
      <c r="AA403" s="11">
        <f t="shared" si="83"/>
        <v>0</v>
      </c>
      <c r="AB403" s="11">
        <f>SUM($Z$3:Z403)</f>
        <v>293.01011312914397</v>
      </c>
      <c r="AC403" s="11">
        <f>SUM($AA$3:AA403)</f>
        <v>76.610840791441319</v>
      </c>
      <c r="AD403" s="11">
        <f>AC403*'KERS system '!$B$18</f>
        <v>58.952041989014091</v>
      </c>
      <c r="AE403" s="11">
        <f>AC403*'KERS system '!$B$19</f>
        <v>45.363596310546342</v>
      </c>
    </row>
    <row r="404" spans="6:31" x14ac:dyDescent="0.3">
      <c r="F404" s="13" t="s">
        <v>5</v>
      </c>
      <c r="G404" s="13">
        <v>401</v>
      </c>
      <c r="H404" s="13">
        <v>401</v>
      </c>
      <c r="J404" s="14">
        <v>25.6</v>
      </c>
      <c r="K404" s="14">
        <f t="shared" si="84"/>
        <v>7.1111111111111107</v>
      </c>
      <c r="L404" s="15">
        <v>-9.7222222222222612E-2</v>
      </c>
      <c r="N404" s="15">
        <f t="shared" si="78"/>
        <v>-28.000000000000114</v>
      </c>
      <c r="O404" s="15">
        <f t="shared" si="79"/>
        <v>11.188808264577782</v>
      </c>
      <c r="P404" s="15">
        <f t="shared" si="80"/>
        <v>56.505600000000008</v>
      </c>
      <c r="Q404" s="15">
        <f t="shared" si="85"/>
        <v>39.694408264577675</v>
      </c>
      <c r="R404" s="15">
        <f t="shared" si="86"/>
        <v>39.694408264577675</v>
      </c>
      <c r="S404" s="15">
        <f t="shared" si="87"/>
        <v>0</v>
      </c>
      <c r="U404" s="15">
        <f t="shared" si="81"/>
        <v>0.27365182765921897</v>
      </c>
      <c r="V404" s="15">
        <f t="shared" si="88"/>
        <v>0.27365182765921897</v>
      </c>
      <c r="W404" s="15">
        <f t="shared" si="89"/>
        <v>0</v>
      </c>
      <c r="Y404" s="15">
        <f t="shared" si="82"/>
        <v>3.6908459469641344E-2</v>
      </c>
      <c r="Z404" s="15">
        <f t="shared" si="90"/>
        <v>3.6908459469641344E-2</v>
      </c>
      <c r="AA404" s="15">
        <f t="shared" si="83"/>
        <v>0</v>
      </c>
      <c r="AB404" s="15">
        <f>SUM($Z$3:Z404)</f>
        <v>293.04702158861363</v>
      </c>
      <c r="AC404" s="15">
        <f>SUM($AA$3:AA404)</f>
        <v>76.610840791441319</v>
      </c>
      <c r="AD404" s="15">
        <f>AC404*'KERS system '!$B$18</f>
        <v>58.952041989014091</v>
      </c>
      <c r="AE404" s="15">
        <f>AC404*'KERS system '!$B$19</f>
        <v>45.363596310546342</v>
      </c>
    </row>
    <row r="405" spans="6:31" x14ac:dyDescent="0.3">
      <c r="F405" s="9" t="s">
        <v>5</v>
      </c>
      <c r="G405" s="9">
        <v>402</v>
      </c>
      <c r="H405" s="9">
        <v>402</v>
      </c>
      <c r="J405" s="10">
        <v>24.9</v>
      </c>
      <c r="K405" s="10">
        <f t="shared" si="84"/>
        <v>6.916666666666667</v>
      </c>
      <c r="L405" s="11">
        <v>-0.31944444444444453</v>
      </c>
      <c r="N405" s="11">
        <f t="shared" si="78"/>
        <v>-92.000000000000028</v>
      </c>
      <c r="O405" s="11">
        <f t="shared" si="79"/>
        <v>10.585285968202014</v>
      </c>
      <c r="P405" s="11">
        <f t="shared" si="80"/>
        <v>56.505600000000008</v>
      </c>
      <c r="Q405" s="11">
        <f t="shared" si="85"/>
        <v>-24.909114031798005</v>
      </c>
      <c r="R405" s="11">
        <f t="shared" si="86"/>
        <v>0</v>
      </c>
      <c r="S405" s="11">
        <f t="shared" si="87"/>
        <v>24.909114031798005</v>
      </c>
      <c r="U405" s="11">
        <f t="shared" si="81"/>
        <v>-0.19983490871993628</v>
      </c>
      <c r="V405" s="11">
        <f t="shared" si="88"/>
        <v>0</v>
      </c>
      <c r="W405" s="11">
        <f t="shared" si="89"/>
        <v>0.19983490871993628</v>
      </c>
      <c r="Y405" s="11">
        <f t="shared" si="82"/>
        <v>-0.3327234358605532</v>
      </c>
      <c r="Z405" s="11">
        <f t="shared" si="90"/>
        <v>0</v>
      </c>
      <c r="AA405" s="11">
        <f t="shared" si="83"/>
        <v>0.3327234358605532</v>
      </c>
      <c r="AB405" s="11">
        <f>SUM($Z$3:Z405)</f>
        <v>293.04702158861363</v>
      </c>
      <c r="AC405" s="11">
        <f>SUM($AA$3:AA405)</f>
        <v>76.943564227301877</v>
      </c>
      <c r="AD405" s="11">
        <f>AC405*'KERS system '!$B$18</f>
        <v>59.208072672908791</v>
      </c>
      <c r="AE405" s="11">
        <f>AC405*'KERS system '!$B$19</f>
        <v>45.560611921803314</v>
      </c>
    </row>
    <row r="406" spans="6:31" x14ac:dyDescent="0.3">
      <c r="F406" s="13" t="s">
        <v>5</v>
      </c>
      <c r="G406" s="13">
        <v>403</v>
      </c>
      <c r="H406" s="13">
        <v>403</v>
      </c>
      <c r="J406" s="14">
        <v>23.3</v>
      </c>
      <c r="K406" s="14">
        <f t="shared" si="84"/>
        <v>6.4722222222222223</v>
      </c>
      <c r="L406" s="15">
        <v>-0.45833333333333293</v>
      </c>
      <c r="N406" s="15">
        <f t="shared" si="78"/>
        <v>-131.99999999999989</v>
      </c>
      <c r="O406" s="15">
        <f t="shared" si="79"/>
        <v>9.2686342144113674</v>
      </c>
      <c r="P406" s="15">
        <f t="shared" si="80"/>
        <v>56.505600000000008</v>
      </c>
      <c r="Q406" s="15">
        <f t="shared" si="85"/>
        <v>-66.225765785588521</v>
      </c>
      <c r="R406" s="15">
        <f t="shared" si="86"/>
        <v>0</v>
      </c>
      <c r="S406" s="15">
        <f t="shared" si="87"/>
        <v>66.225765785588521</v>
      </c>
      <c r="U406" s="15">
        <f t="shared" si="81"/>
        <v>-0.46561196300117008</v>
      </c>
      <c r="V406" s="15">
        <f t="shared" si="88"/>
        <v>0</v>
      </c>
      <c r="W406" s="15">
        <f t="shared" si="89"/>
        <v>0.46561196300117008</v>
      </c>
      <c r="Y406" s="15">
        <f t="shared" si="82"/>
        <v>-0.42749665166207779</v>
      </c>
      <c r="Z406" s="15">
        <f t="shared" si="90"/>
        <v>0</v>
      </c>
      <c r="AA406" s="15">
        <f t="shared" si="83"/>
        <v>0.42749665166207779</v>
      </c>
      <c r="AB406" s="15">
        <f>SUM($Z$3:Z406)</f>
        <v>293.04702158861363</v>
      </c>
      <c r="AC406" s="15">
        <f>SUM($AA$3:AA406)</f>
        <v>77.371060878963959</v>
      </c>
      <c r="AD406" s="15">
        <f>AC406*'KERS system '!$B$18</f>
        <v>59.537031346362767</v>
      </c>
      <c r="AE406" s="15">
        <f>AC406*'KERS system '!$B$19</f>
        <v>45.813745621026143</v>
      </c>
    </row>
    <row r="407" spans="6:31" x14ac:dyDescent="0.3">
      <c r="F407" s="9" t="s">
        <v>5</v>
      </c>
      <c r="G407" s="9">
        <v>404</v>
      </c>
      <c r="H407" s="9">
        <v>404</v>
      </c>
      <c r="J407" s="10">
        <v>21.6</v>
      </c>
      <c r="K407" s="10">
        <f t="shared" si="84"/>
        <v>6</v>
      </c>
      <c r="L407" s="11">
        <v>-0.43055555555555575</v>
      </c>
      <c r="N407" s="11">
        <f t="shared" si="78"/>
        <v>-124.00000000000006</v>
      </c>
      <c r="O407" s="11">
        <f t="shared" si="79"/>
        <v>7.9654699461691445</v>
      </c>
      <c r="P407" s="11">
        <f t="shared" si="80"/>
        <v>56.505600000000008</v>
      </c>
      <c r="Q407" s="11">
        <f t="shared" si="85"/>
        <v>-59.528930053830898</v>
      </c>
      <c r="R407" s="11">
        <f t="shared" si="86"/>
        <v>0</v>
      </c>
      <c r="S407" s="11">
        <f t="shared" si="87"/>
        <v>59.528930053830898</v>
      </c>
      <c r="U407" s="11">
        <f t="shared" si="81"/>
        <v>-0.38938134032298549</v>
      </c>
      <c r="V407" s="11">
        <f t="shared" si="88"/>
        <v>0</v>
      </c>
      <c r="W407" s="11">
        <f t="shared" si="89"/>
        <v>0.38938134032298549</v>
      </c>
      <c r="Y407" s="11">
        <f t="shared" si="82"/>
        <v>-0.35614946192235264</v>
      </c>
      <c r="Z407" s="11">
        <f t="shared" si="90"/>
        <v>0</v>
      </c>
      <c r="AA407" s="11">
        <f t="shared" si="83"/>
        <v>0.35614946192235264</v>
      </c>
      <c r="AB407" s="11">
        <f>SUM($Z$3:Z407)</f>
        <v>293.04702158861363</v>
      </c>
      <c r="AC407" s="11">
        <f>SUM($AA$3:AA407)</f>
        <v>77.727210340886316</v>
      </c>
      <c r="AD407" s="11">
        <f>AC407*'KERS system '!$B$18</f>
        <v>59.811088357312016</v>
      </c>
      <c r="AE407" s="11">
        <f>AC407*'KERS system '!$B$19</f>
        <v>46.024632490951596</v>
      </c>
    </row>
    <row r="408" spans="6:31" x14ac:dyDescent="0.3">
      <c r="F408" s="13" t="s">
        <v>5</v>
      </c>
      <c r="G408" s="13">
        <v>405</v>
      </c>
      <c r="H408" s="13">
        <v>405</v>
      </c>
      <c r="J408" s="14">
        <v>20.2</v>
      </c>
      <c r="K408" s="14">
        <f t="shared" si="84"/>
        <v>5.6111111111111107</v>
      </c>
      <c r="L408" s="15">
        <v>-0.40277777777777807</v>
      </c>
      <c r="N408" s="15">
        <f t="shared" si="78"/>
        <v>-116.00000000000009</v>
      </c>
      <c r="O408" s="15">
        <f t="shared" si="79"/>
        <v>6.9663716495946009</v>
      </c>
      <c r="P408" s="15">
        <f t="shared" si="80"/>
        <v>56.505600000000008</v>
      </c>
      <c r="Q408" s="15">
        <f t="shared" si="85"/>
        <v>-52.528028350405471</v>
      </c>
      <c r="R408" s="15">
        <f t="shared" si="86"/>
        <v>0</v>
      </c>
      <c r="S408" s="15">
        <f t="shared" si="87"/>
        <v>52.528028350405471</v>
      </c>
      <c r="U408" s="15">
        <f t="shared" si="81"/>
        <v>-0.32291758352171973</v>
      </c>
      <c r="V408" s="15">
        <f t="shared" si="88"/>
        <v>0</v>
      </c>
      <c r="W408" s="15">
        <f t="shared" si="89"/>
        <v>0.32291758352171973</v>
      </c>
      <c r="Y408" s="15">
        <f t="shared" si="82"/>
        <v>-0.34603128314610526</v>
      </c>
      <c r="Z408" s="15">
        <f t="shared" si="90"/>
        <v>0</v>
      </c>
      <c r="AA408" s="15">
        <f t="shared" si="83"/>
        <v>0.34603128314610526</v>
      </c>
      <c r="AB408" s="15">
        <f>SUM($Z$3:Z408)</f>
        <v>293.04702158861363</v>
      </c>
      <c r="AC408" s="15">
        <f>SUM($AA$3:AA408)</f>
        <v>78.07324162403242</v>
      </c>
      <c r="AD408" s="15">
        <f>AC408*'KERS system '!$B$18</f>
        <v>60.077359429692947</v>
      </c>
      <c r="AE408" s="15">
        <f>AC408*'KERS system '!$B$19</f>
        <v>46.229528081148722</v>
      </c>
    </row>
    <row r="409" spans="6:31" x14ac:dyDescent="0.3">
      <c r="F409" s="9" t="s">
        <v>5</v>
      </c>
      <c r="G409" s="9">
        <v>406</v>
      </c>
      <c r="H409" s="9">
        <v>406</v>
      </c>
      <c r="J409" s="10">
        <v>18.7</v>
      </c>
      <c r="K409" s="10">
        <f t="shared" si="84"/>
        <v>5.1944444444444446</v>
      </c>
      <c r="L409" s="11">
        <v>-0.44444444444444431</v>
      </c>
      <c r="N409" s="11">
        <f t="shared" si="78"/>
        <v>-127.99999999999996</v>
      </c>
      <c r="O409" s="11">
        <f t="shared" si="79"/>
        <v>5.9701757233279507</v>
      </c>
      <c r="P409" s="11">
        <f t="shared" si="80"/>
        <v>56.505600000000008</v>
      </c>
      <c r="Q409" s="11">
        <f t="shared" si="85"/>
        <v>-65.524224276671987</v>
      </c>
      <c r="R409" s="11">
        <f t="shared" si="86"/>
        <v>0</v>
      </c>
      <c r="S409" s="11">
        <f t="shared" si="87"/>
        <v>65.524224276671987</v>
      </c>
      <c r="U409" s="11">
        <f t="shared" si="81"/>
        <v>-0.36914498277049079</v>
      </c>
      <c r="V409" s="11">
        <f t="shared" si="88"/>
        <v>0</v>
      </c>
      <c r="W409" s="11">
        <f t="shared" si="89"/>
        <v>0.36914498277049079</v>
      </c>
      <c r="Y409" s="11">
        <f t="shared" si="82"/>
        <v>-0.3745187105660791</v>
      </c>
      <c r="Z409" s="11">
        <f t="shared" si="90"/>
        <v>0</v>
      </c>
      <c r="AA409" s="11">
        <f t="shared" si="83"/>
        <v>0.3745187105660791</v>
      </c>
      <c r="AB409" s="11">
        <f>SUM($Z$3:Z409)</f>
        <v>293.04702158861363</v>
      </c>
      <c r="AC409" s="11">
        <f>SUM($AA$3:AA409)</f>
        <v>78.447760334598499</v>
      </c>
      <c r="AD409" s="11">
        <f>AC409*'KERS system '!$B$18</f>
        <v>60.365551577473539</v>
      </c>
      <c r="AE409" s="11">
        <f>AC409*'KERS system '!$B$19</f>
        <v>46.451291938865893</v>
      </c>
    </row>
    <row r="410" spans="6:31" x14ac:dyDescent="0.3">
      <c r="F410" s="13" t="s">
        <v>5</v>
      </c>
      <c r="G410" s="13">
        <v>407</v>
      </c>
      <c r="H410" s="13">
        <v>407</v>
      </c>
      <c r="J410" s="14">
        <v>17</v>
      </c>
      <c r="K410" s="14">
        <f t="shared" si="84"/>
        <v>4.7222222222222223</v>
      </c>
      <c r="L410" s="15">
        <v>-0.47222222222222199</v>
      </c>
      <c r="N410" s="15">
        <f t="shared" si="78"/>
        <v>-135.99999999999994</v>
      </c>
      <c r="O410" s="15">
        <f t="shared" si="79"/>
        <v>4.9340295234115281</v>
      </c>
      <c r="P410" s="15">
        <f t="shared" si="80"/>
        <v>56.505600000000008</v>
      </c>
      <c r="Q410" s="15">
        <f t="shared" si="85"/>
        <v>-74.560370476588389</v>
      </c>
      <c r="R410" s="15">
        <f t="shared" si="86"/>
        <v>0</v>
      </c>
      <c r="S410" s="15">
        <f t="shared" si="87"/>
        <v>74.560370476588389</v>
      </c>
      <c r="U410" s="15">
        <f t="shared" si="81"/>
        <v>-0.37989243836166747</v>
      </c>
      <c r="V410" s="15">
        <f t="shared" si="88"/>
        <v>0</v>
      </c>
      <c r="W410" s="15">
        <f t="shared" si="89"/>
        <v>0.37989243836166747</v>
      </c>
      <c r="Y410" s="15">
        <f t="shared" si="82"/>
        <v>-0.30968214086366175</v>
      </c>
      <c r="Z410" s="15">
        <f t="shared" si="90"/>
        <v>0</v>
      </c>
      <c r="AA410" s="15">
        <f t="shared" si="83"/>
        <v>0.30968214086366175</v>
      </c>
      <c r="AB410" s="15">
        <f>SUM($Z$3:Z410)</f>
        <v>293.04702158861363</v>
      </c>
      <c r="AC410" s="15">
        <f>SUM($AA$3:AA410)</f>
        <v>78.757442475462156</v>
      </c>
      <c r="AD410" s="15">
        <f>AC410*'KERS system '!$B$18</f>
        <v>60.603851984868129</v>
      </c>
      <c r="AE410" s="15">
        <f>AC410*'KERS system '!$B$19</f>
        <v>46.63466410235602</v>
      </c>
    </row>
    <row r="411" spans="6:31" x14ac:dyDescent="0.3">
      <c r="F411" s="9" t="s">
        <v>5</v>
      </c>
      <c r="G411" s="9">
        <v>408</v>
      </c>
      <c r="H411" s="9">
        <v>408</v>
      </c>
      <c r="J411" s="10">
        <v>15.3</v>
      </c>
      <c r="K411" s="10">
        <f t="shared" si="84"/>
        <v>4.25</v>
      </c>
      <c r="L411" s="11">
        <v>-0.38888888888888895</v>
      </c>
      <c r="N411" s="11">
        <f t="shared" si="78"/>
        <v>-112.00000000000001</v>
      </c>
      <c r="O411" s="11">
        <f t="shared" si="79"/>
        <v>3.996563913963338</v>
      </c>
      <c r="P411" s="11">
        <f t="shared" si="80"/>
        <v>56.505600000000008</v>
      </c>
      <c r="Q411" s="11">
        <f t="shared" si="85"/>
        <v>-51.497836086036664</v>
      </c>
      <c r="R411" s="11">
        <f t="shared" si="86"/>
        <v>0</v>
      </c>
      <c r="S411" s="11">
        <f t="shared" si="87"/>
        <v>51.497836086036664</v>
      </c>
      <c r="U411" s="11">
        <f t="shared" si="81"/>
        <v>-0.23947184336565597</v>
      </c>
      <c r="V411" s="11">
        <f t="shared" si="88"/>
        <v>0</v>
      </c>
      <c r="W411" s="11">
        <f t="shared" si="89"/>
        <v>0.23947184336565597</v>
      </c>
      <c r="Y411" s="11">
        <f t="shared" si="82"/>
        <v>-0.11673042730853449</v>
      </c>
      <c r="Z411" s="11">
        <f t="shared" si="90"/>
        <v>0</v>
      </c>
      <c r="AA411" s="11">
        <f t="shared" si="83"/>
        <v>0.11673042730853449</v>
      </c>
      <c r="AB411" s="11">
        <f>SUM($Z$3:Z411)</f>
        <v>293.04702158861363</v>
      </c>
      <c r="AC411" s="11">
        <f>SUM($AA$3:AA411)</f>
        <v>78.874172902770695</v>
      </c>
      <c r="AD411" s="11">
        <f>AC411*'KERS system '!$B$18</f>
        <v>60.69367604868205</v>
      </c>
      <c r="AE411" s="11">
        <f>AC411*'KERS system '!$B$19</f>
        <v>46.703783719460837</v>
      </c>
    </row>
    <row r="412" spans="6:31" x14ac:dyDescent="0.3">
      <c r="F412" s="13" t="s">
        <v>5</v>
      </c>
      <c r="G412" s="13">
        <v>409</v>
      </c>
      <c r="H412" s="13">
        <v>409</v>
      </c>
      <c r="J412" s="14">
        <v>14.2</v>
      </c>
      <c r="K412" s="14">
        <f t="shared" si="84"/>
        <v>3.9444444444444446</v>
      </c>
      <c r="L412" s="15">
        <v>-0.19444444444444448</v>
      </c>
      <c r="N412" s="15">
        <f t="shared" si="78"/>
        <v>-56.000000000000007</v>
      </c>
      <c r="O412" s="15">
        <f t="shared" si="79"/>
        <v>3.4425526404868538</v>
      </c>
      <c r="P412" s="15">
        <f t="shared" si="80"/>
        <v>56.505600000000008</v>
      </c>
      <c r="Q412" s="15">
        <f t="shared" si="85"/>
        <v>3.9481526404868532</v>
      </c>
      <c r="R412" s="15">
        <f t="shared" si="86"/>
        <v>3.9481526404868532</v>
      </c>
      <c r="S412" s="15">
        <f t="shared" si="87"/>
        <v>0</v>
      </c>
      <c r="U412" s="15">
        <f t="shared" si="81"/>
        <v>6.0109887485869868E-3</v>
      </c>
      <c r="V412" s="15">
        <f t="shared" si="88"/>
        <v>6.0109887485869868E-3</v>
      </c>
      <c r="W412" s="15">
        <f t="shared" si="89"/>
        <v>0</v>
      </c>
      <c r="Y412" s="15">
        <f t="shared" si="82"/>
        <v>0.10234784689382209</v>
      </c>
      <c r="Z412" s="15">
        <f t="shared" si="90"/>
        <v>0.10234784689382209</v>
      </c>
      <c r="AA412" s="15">
        <f t="shared" si="83"/>
        <v>0</v>
      </c>
      <c r="AB412" s="15">
        <f>SUM($Z$3:Z412)</f>
        <v>293.14936943550748</v>
      </c>
      <c r="AC412" s="15">
        <f>SUM($AA$3:AA412)</f>
        <v>78.874172902770695</v>
      </c>
      <c r="AD412" s="15">
        <f>AC412*'KERS system '!$B$18</f>
        <v>60.69367604868205</v>
      </c>
      <c r="AE412" s="15">
        <f>AC412*'KERS system '!$B$19</f>
        <v>46.703783719460837</v>
      </c>
    </row>
    <row r="413" spans="6:31" x14ac:dyDescent="0.3">
      <c r="F413" s="9" t="s">
        <v>5</v>
      </c>
      <c r="G413" s="9">
        <v>410</v>
      </c>
      <c r="H413" s="9">
        <v>410</v>
      </c>
      <c r="J413" s="10">
        <v>13.9</v>
      </c>
      <c r="K413" s="10">
        <f t="shared" si="84"/>
        <v>3.8611111111111112</v>
      </c>
      <c r="L413" s="11">
        <v>-2.7777777777777679E-2</v>
      </c>
      <c r="N413" s="11">
        <f t="shared" si="78"/>
        <v>-7.9999999999999716</v>
      </c>
      <c r="O413" s="11">
        <f t="shared" si="79"/>
        <v>3.2986292187485864</v>
      </c>
      <c r="P413" s="11">
        <f t="shared" si="80"/>
        <v>56.505600000000008</v>
      </c>
      <c r="Q413" s="11">
        <f t="shared" si="85"/>
        <v>51.804229218748624</v>
      </c>
      <c r="R413" s="11">
        <f t="shared" si="86"/>
        <v>51.804229218748624</v>
      </c>
      <c r="S413" s="11">
        <f t="shared" si="87"/>
        <v>0</v>
      </c>
      <c r="U413" s="11">
        <f t="shared" si="81"/>
        <v>0.19868470503905719</v>
      </c>
      <c r="V413" s="11">
        <f t="shared" si="88"/>
        <v>0.19868470503905719</v>
      </c>
      <c r="W413" s="11">
        <f t="shared" si="89"/>
        <v>0</v>
      </c>
      <c r="Y413" s="11">
        <f t="shared" si="82"/>
        <v>0.24006440686989433</v>
      </c>
      <c r="Z413" s="11">
        <f t="shared" si="90"/>
        <v>0.24006440686989433</v>
      </c>
      <c r="AA413" s="11">
        <f t="shared" si="83"/>
        <v>0</v>
      </c>
      <c r="AB413" s="11">
        <f>SUM($Z$3:Z413)</f>
        <v>293.3894338423774</v>
      </c>
      <c r="AC413" s="11">
        <f>SUM($AA$3:AA413)</f>
        <v>78.874172902770695</v>
      </c>
      <c r="AD413" s="11">
        <f>AC413*'KERS system '!$B$18</f>
        <v>60.69367604868205</v>
      </c>
      <c r="AE413" s="11">
        <f>AC413*'KERS system '!$B$19</f>
        <v>46.703783719460837</v>
      </c>
    </row>
    <row r="414" spans="6:31" x14ac:dyDescent="0.3">
      <c r="F414" s="13" t="s">
        <v>5</v>
      </c>
      <c r="G414" s="13">
        <v>411</v>
      </c>
      <c r="H414" s="13">
        <v>411</v>
      </c>
      <c r="J414" s="14">
        <v>14</v>
      </c>
      <c r="K414" s="14">
        <f t="shared" si="84"/>
        <v>3.8888888888888888</v>
      </c>
      <c r="L414" s="15">
        <v>4.1666666666666519E-2</v>
      </c>
      <c r="N414" s="15">
        <f t="shared" si="78"/>
        <v>11.999999999999957</v>
      </c>
      <c r="O414" s="15">
        <f t="shared" si="79"/>
        <v>3.3462622373310018</v>
      </c>
      <c r="P414" s="15">
        <f t="shared" si="80"/>
        <v>56.505600000000008</v>
      </c>
      <c r="Q414" s="15">
        <f t="shared" si="85"/>
        <v>71.851862237330963</v>
      </c>
      <c r="R414" s="15">
        <f t="shared" si="86"/>
        <v>71.851862237330963</v>
      </c>
      <c r="S414" s="15">
        <f t="shared" si="87"/>
        <v>0</v>
      </c>
      <c r="U414" s="15">
        <f t="shared" si="81"/>
        <v>0.2814441087007315</v>
      </c>
      <c r="V414" s="15">
        <f t="shared" si="88"/>
        <v>0.2814441087007315</v>
      </c>
      <c r="W414" s="15">
        <f t="shared" si="89"/>
        <v>0</v>
      </c>
      <c r="Y414" s="15">
        <f t="shared" si="82"/>
        <v>0.30010512761354818</v>
      </c>
      <c r="Z414" s="15">
        <f t="shared" si="90"/>
        <v>0.30010512761354818</v>
      </c>
      <c r="AA414" s="15">
        <f t="shared" si="83"/>
        <v>0</v>
      </c>
      <c r="AB414" s="15">
        <f>SUM($Z$3:Z414)</f>
        <v>293.68953896999096</v>
      </c>
      <c r="AC414" s="15">
        <f>SUM($AA$3:AA414)</f>
        <v>78.874172902770695</v>
      </c>
      <c r="AD414" s="15">
        <f>AC414*'KERS system '!$B$18</f>
        <v>60.69367604868205</v>
      </c>
      <c r="AE414" s="15">
        <f>AC414*'KERS system '!$B$19</f>
        <v>46.703783719460837</v>
      </c>
    </row>
    <row r="415" spans="6:31" x14ac:dyDescent="0.3">
      <c r="F415" s="9" t="s">
        <v>5</v>
      </c>
      <c r="G415" s="9">
        <v>412</v>
      </c>
      <c r="H415" s="9">
        <v>412</v>
      </c>
      <c r="J415" s="10">
        <v>14.2</v>
      </c>
      <c r="K415" s="10">
        <f t="shared" si="84"/>
        <v>3.9444444444444446</v>
      </c>
      <c r="L415" s="11">
        <v>6.9444444444444448E-2</v>
      </c>
      <c r="N415" s="11">
        <f t="shared" si="78"/>
        <v>20</v>
      </c>
      <c r="O415" s="11">
        <f t="shared" si="79"/>
        <v>3.4425526404868538</v>
      </c>
      <c r="P415" s="11">
        <f t="shared" si="80"/>
        <v>56.505600000000008</v>
      </c>
      <c r="Q415" s="11">
        <f t="shared" si="85"/>
        <v>79.948152640486853</v>
      </c>
      <c r="R415" s="11">
        <f t="shared" si="86"/>
        <v>79.948152640486853</v>
      </c>
      <c r="S415" s="11">
        <f t="shared" si="87"/>
        <v>0</v>
      </c>
      <c r="U415" s="11">
        <f t="shared" si="81"/>
        <v>0.31876614652636487</v>
      </c>
      <c r="V415" s="11">
        <f t="shared" si="88"/>
        <v>0.31876614652636487</v>
      </c>
      <c r="W415" s="11">
        <f t="shared" si="89"/>
        <v>0</v>
      </c>
      <c r="Y415" s="11">
        <f t="shared" si="82"/>
        <v>0.33923799032191498</v>
      </c>
      <c r="Z415" s="11">
        <f t="shared" si="90"/>
        <v>0.33923799032191498</v>
      </c>
      <c r="AA415" s="11">
        <f t="shared" si="83"/>
        <v>0</v>
      </c>
      <c r="AB415" s="11">
        <f>SUM($Z$3:Z415)</f>
        <v>294.02877696031288</v>
      </c>
      <c r="AC415" s="11">
        <f>SUM($AA$3:AA415)</f>
        <v>78.874172902770695</v>
      </c>
      <c r="AD415" s="11">
        <f>AC415*'KERS system '!$B$18</f>
        <v>60.69367604868205</v>
      </c>
      <c r="AE415" s="11">
        <f>AC415*'KERS system '!$B$19</f>
        <v>46.703783719460837</v>
      </c>
    </row>
    <row r="416" spans="6:31" x14ac:dyDescent="0.3">
      <c r="F416" s="13" t="s">
        <v>5</v>
      </c>
      <c r="G416" s="13">
        <v>413</v>
      </c>
      <c r="H416" s="13">
        <v>413</v>
      </c>
      <c r="J416" s="14">
        <v>14.5</v>
      </c>
      <c r="K416" s="14">
        <f t="shared" si="84"/>
        <v>4.0277777777777777</v>
      </c>
      <c r="L416" s="15">
        <v>9.7222222222222363E-2</v>
      </c>
      <c r="N416" s="15">
        <f t="shared" si="78"/>
        <v>28.000000000000039</v>
      </c>
      <c r="O416" s="15">
        <f t="shared" si="79"/>
        <v>3.5895491601981795</v>
      </c>
      <c r="P416" s="15">
        <f t="shared" si="80"/>
        <v>56.505600000000008</v>
      </c>
      <c r="Q416" s="15">
        <f t="shared" si="85"/>
        <v>88.095149160198218</v>
      </c>
      <c r="R416" s="15">
        <f t="shared" si="86"/>
        <v>88.095149160198218</v>
      </c>
      <c r="S416" s="15">
        <f t="shared" si="87"/>
        <v>0</v>
      </c>
      <c r="U416" s="15">
        <f t="shared" si="81"/>
        <v>0.3597098341174651</v>
      </c>
      <c r="V416" s="15">
        <f t="shared" si="88"/>
        <v>0.3597098341174651</v>
      </c>
      <c r="W416" s="15">
        <f t="shared" si="89"/>
        <v>0</v>
      </c>
      <c r="Y416" s="15">
        <f t="shared" si="82"/>
        <v>0.42553970274305575</v>
      </c>
      <c r="Z416" s="15">
        <f t="shared" si="90"/>
        <v>0.42553970274305575</v>
      </c>
      <c r="AA416" s="15">
        <f t="shared" si="83"/>
        <v>0</v>
      </c>
      <c r="AB416" s="15">
        <f>SUM($Z$3:Z416)</f>
        <v>294.45431666305592</v>
      </c>
      <c r="AC416" s="15">
        <f>SUM($AA$3:AA416)</f>
        <v>78.874172902770695</v>
      </c>
      <c r="AD416" s="15">
        <f>AC416*'KERS system '!$B$18</f>
        <v>60.69367604868205</v>
      </c>
      <c r="AE416" s="15">
        <f>AC416*'KERS system '!$B$19</f>
        <v>46.703783719460837</v>
      </c>
    </row>
    <row r="417" spans="6:31" x14ac:dyDescent="0.3">
      <c r="F417" s="9" t="s">
        <v>5</v>
      </c>
      <c r="G417" s="9">
        <v>414</v>
      </c>
      <c r="H417" s="9">
        <v>414</v>
      </c>
      <c r="J417" s="10">
        <v>14.9</v>
      </c>
      <c r="K417" s="10">
        <f t="shared" si="84"/>
        <v>4.1388888888888893</v>
      </c>
      <c r="L417" s="11">
        <v>0.19444444444444448</v>
      </c>
      <c r="N417" s="11">
        <f t="shared" si="78"/>
        <v>56.000000000000007</v>
      </c>
      <c r="O417" s="11">
        <f t="shared" si="79"/>
        <v>3.7903248944380405</v>
      </c>
      <c r="P417" s="11">
        <f t="shared" si="80"/>
        <v>56.505600000000008</v>
      </c>
      <c r="Q417" s="11">
        <f t="shared" si="85"/>
        <v>116.29592489443806</v>
      </c>
      <c r="R417" s="11">
        <f t="shared" si="86"/>
        <v>116.29592489443806</v>
      </c>
      <c r="S417" s="11">
        <f t="shared" si="87"/>
        <v>0</v>
      </c>
      <c r="U417" s="11">
        <f t="shared" si="81"/>
        <v>0.49136957136864645</v>
      </c>
      <c r="V417" s="11">
        <f t="shared" si="88"/>
        <v>0.49136957136864645</v>
      </c>
      <c r="W417" s="11">
        <f t="shared" si="89"/>
        <v>0</v>
      </c>
      <c r="Y417" s="11">
        <f t="shared" si="82"/>
        <v>0.61039272749547147</v>
      </c>
      <c r="Z417" s="11">
        <f t="shared" si="90"/>
        <v>0.61039272749547147</v>
      </c>
      <c r="AA417" s="11">
        <f t="shared" si="83"/>
        <v>0</v>
      </c>
      <c r="AB417" s="11">
        <f>SUM($Z$3:Z417)</f>
        <v>295.0647093905514</v>
      </c>
      <c r="AC417" s="11">
        <f>SUM($AA$3:AA417)</f>
        <v>78.874172902770695</v>
      </c>
      <c r="AD417" s="11">
        <f>AC417*'KERS system '!$B$18</f>
        <v>60.69367604868205</v>
      </c>
      <c r="AE417" s="11">
        <f>AC417*'KERS system '!$B$19</f>
        <v>46.703783719460837</v>
      </c>
    </row>
    <row r="418" spans="6:31" x14ac:dyDescent="0.3">
      <c r="F418" s="13" t="s">
        <v>5</v>
      </c>
      <c r="G418" s="13">
        <v>415</v>
      </c>
      <c r="H418" s="13">
        <v>415</v>
      </c>
      <c r="J418" s="14">
        <v>15.9</v>
      </c>
      <c r="K418" s="14">
        <f t="shared" si="84"/>
        <v>4.416666666666667</v>
      </c>
      <c r="L418" s="15">
        <v>0.34722222222222199</v>
      </c>
      <c r="N418" s="15">
        <f t="shared" si="78"/>
        <v>99.999999999999929</v>
      </c>
      <c r="O418" s="15">
        <f t="shared" si="79"/>
        <v>4.3161661031614829</v>
      </c>
      <c r="P418" s="15">
        <f t="shared" si="80"/>
        <v>56.505600000000008</v>
      </c>
      <c r="Q418" s="15">
        <f t="shared" si="85"/>
        <v>160.82176610316142</v>
      </c>
      <c r="R418" s="15">
        <f t="shared" si="86"/>
        <v>160.82176610316142</v>
      </c>
      <c r="S418" s="15">
        <f t="shared" si="87"/>
        <v>0</v>
      </c>
      <c r="U418" s="15">
        <f t="shared" si="81"/>
        <v>0.72941588362229637</v>
      </c>
      <c r="V418" s="15">
        <f t="shared" si="88"/>
        <v>0.72941588362229637</v>
      </c>
      <c r="W418" s="15">
        <f t="shared" si="89"/>
        <v>0</v>
      </c>
      <c r="Y418" s="15">
        <f t="shared" si="82"/>
        <v>0.79613859955530442</v>
      </c>
      <c r="Z418" s="15">
        <f t="shared" si="90"/>
        <v>0.79613859955530442</v>
      </c>
      <c r="AA418" s="15">
        <f t="shared" si="83"/>
        <v>0</v>
      </c>
      <c r="AB418" s="15">
        <f>SUM($Z$3:Z418)</f>
        <v>295.86084799010672</v>
      </c>
      <c r="AC418" s="15">
        <f>SUM($AA$3:AA418)</f>
        <v>78.874172902770695</v>
      </c>
      <c r="AD418" s="15">
        <f>AC418*'KERS system '!$B$18</f>
        <v>60.69367604868205</v>
      </c>
      <c r="AE418" s="15">
        <f>AC418*'KERS system '!$B$19</f>
        <v>46.703783719460837</v>
      </c>
    </row>
    <row r="419" spans="6:31" x14ac:dyDescent="0.3">
      <c r="F419" s="9" t="s">
        <v>5</v>
      </c>
      <c r="G419" s="9">
        <v>416</v>
      </c>
      <c r="H419" s="9">
        <v>416</v>
      </c>
      <c r="J419" s="10">
        <v>17.399999999999999</v>
      </c>
      <c r="K419" s="10">
        <f t="shared" si="84"/>
        <v>4.833333333333333</v>
      </c>
      <c r="L419" s="11">
        <v>0.38888888888888873</v>
      </c>
      <c r="N419" s="11">
        <f t="shared" si="78"/>
        <v>111.99999999999996</v>
      </c>
      <c r="O419" s="11">
        <f t="shared" si="79"/>
        <v>5.1689507906853773</v>
      </c>
      <c r="P419" s="11">
        <f t="shared" si="80"/>
        <v>56.505600000000008</v>
      </c>
      <c r="Q419" s="11">
        <f t="shared" si="85"/>
        <v>173.67455079068534</v>
      </c>
      <c r="R419" s="11">
        <f t="shared" si="86"/>
        <v>173.67455079068534</v>
      </c>
      <c r="S419" s="11">
        <f t="shared" si="87"/>
        <v>0</v>
      </c>
      <c r="U419" s="11">
        <f t="shared" si="81"/>
        <v>0.86286131548831246</v>
      </c>
      <c r="V419" s="11">
        <f t="shared" si="88"/>
        <v>0.86286131548831246</v>
      </c>
      <c r="W419" s="11">
        <f t="shared" si="89"/>
        <v>0</v>
      </c>
      <c r="Y419" s="11">
        <f t="shared" si="82"/>
        <v>0.7779507369144667</v>
      </c>
      <c r="Z419" s="11">
        <f t="shared" si="90"/>
        <v>0.7779507369144667</v>
      </c>
      <c r="AA419" s="11">
        <f t="shared" si="83"/>
        <v>0</v>
      </c>
      <c r="AB419" s="11">
        <f>SUM($Z$3:Z419)</f>
        <v>296.6387987270212</v>
      </c>
      <c r="AC419" s="11">
        <f>SUM($AA$3:AA419)</f>
        <v>78.874172902770695</v>
      </c>
      <c r="AD419" s="11">
        <f>AC419*'KERS system '!$B$18</f>
        <v>60.69367604868205</v>
      </c>
      <c r="AE419" s="11">
        <f>AC419*'KERS system '!$B$19</f>
        <v>46.703783719460837</v>
      </c>
    </row>
    <row r="420" spans="6:31" x14ac:dyDescent="0.3">
      <c r="F420" s="13" t="s">
        <v>5</v>
      </c>
      <c r="G420" s="13">
        <v>417</v>
      </c>
      <c r="H420" s="13">
        <v>417</v>
      </c>
      <c r="J420" s="14">
        <v>18.7</v>
      </c>
      <c r="K420" s="14">
        <f t="shared" si="84"/>
        <v>5.1944444444444446</v>
      </c>
      <c r="L420" s="15">
        <v>0.23611111111111149</v>
      </c>
      <c r="N420" s="15">
        <f t="shared" si="78"/>
        <v>68.000000000000114</v>
      </c>
      <c r="O420" s="15">
        <f t="shared" si="79"/>
        <v>5.9701757233279507</v>
      </c>
      <c r="P420" s="15">
        <f t="shared" si="80"/>
        <v>56.505600000000008</v>
      </c>
      <c r="Q420" s="15">
        <f t="shared" si="85"/>
        <v>130.47577572332807</v>
      </c>
      <c r="R420" s="15">
        <f t="shared" si="86"/>
        <v>130.47577572332807</v>
      </c>
      <c r="S420" s="15">
        <f t="shared" si="87"/>
        <v>0</v>
      </c>
      <c r="U420" s="15">
        <f t="shared" si="81"/>
        <v>0.69304015834062083</v>
      </c>
      <c r="V420" s="15">
        <f t="shared" si="88"/>
        <v>0.69304015834062083</v>
      </c>
      <c r="W420" s="15">
        <f t="shared" si="89"/>
        <v>0</v>
      </c>
      <c r="Y420" s="15">
        <f t="shared" si="82"/>
        <v>0.52400968343469112</v>
      </c>
      <c r="Z420" s="15">
        <f t="shared" si="90"/>
        <v>0.52400968343469112</v>
      </c>
      <c r="AA420" s="15">
        <f t="shared" si="83"/>
        <v>0</v>
      </c>
      <c r="AB420" s="15">
        <f>SUM($Z$3:Z420)</f>
        <v>297.16280841045591</v>
      </c>
      <c r="AC420" s="15">
        <f>SUM($AA$3:AA420)</f>
        <v>78.874172902770695</v>
      </c>
      <c r="AD420" s="15">
        <f>AC420*'KERS system '!$B$18</f>
        <v>60.69367604868205</v>
      </c>
      <c r="AE420" s="15">
        <f>AC420*'KERS system '!$B$19</f>
        <v>46.703783719460837</v>
      </c>
    </row>
    <row r="421" spans="6:31" x14ac:dyDescent="0.3">
      <c r="F421" s="9" t="s">
        <v>5</v>
      </c>
      <c r="G421" s="9">
        <v>418</v>
      </c>
      <c r="H421" s="9">
        <v>418</v>
      </c>
      <c r="J421" s="10">
        <v>19.100000000000001</v>
      </c>
      <c r="K421" s="10">
        <f t="shared" si="84"/>
        <v>5.3055555555555554</v>
      </c>
      <c r="L421" s="11">
        <v>1.3888888888889086E-2</v>
      </c>
      <c r="N421" s="11">
        <f t="shared" si="78"/>
        <v>4.0000000000000568</v>
      </c>
      <c r="O421" s="11">
        <f t="shared" si="79"/>
        <v>6.2283159530649117</v>
      </c>
      <c r="P421" s="11">
        <f t="shared" si="80"/>
        <v>56.505600000000008</v>
      </c>
      <c r="Q421" s="11">
        <f t="shared" si="85"/>
        <v>66.733915953064979</v>
      </c>
      <c r="R421" s="11">
        <f t="shared" si="86"/>
        <v>66.733915953064979</v>
      </c>
      <c r="S421" s="11">
        <f t="shared" si="87"/>
        <v>0</v>
      </c>
      <c r="U421" s="11">
        <f t="shared" si="81"/>
        <v>0.35497920852876141</v>
      </c>
      <c r="V421" s="11">
        <f t="shared" si="88"/>
        <v>0.35497920852876141</v>
      </c>
      <c r="W421" s="11">
        <f t="shared" si="89"/>
        <v>0</v>
      </c>
      <c r="Y421" s="11">
        <f t="shared" si="82"/>
        <v>0.17733920060299374</v>
      </c>
      <c r="Z421" s="11">
        <f t="shared" si="90"/>
        <v>0.17733920060299374</v>
      </c>
      <c r="AA421" s="11">
        <f t="shared" si="83"/>
        <v>0</v>
      </c>
      <c r="AB421" s="11">
        <f>SUM($Z$3:Z421)</f>
        <v>297.34014761105891</v>
      </c>
      <c r="AC421" s="11">
        <f>SUM($AA$3:AA421)</f>
        <v>78.874172902770695</v>
      </c>
      <c r="AD421" s="11">
        <f>AC421*'KERS system '!$B$18</f>
        <v>60.69367604868205</v>
      </c>
      <c r="AE421" s="11">
        <f>AC421*'KERS system '!$B$19</f>
        <v>46.703783719460837</v>
      </c>
    </row>
    <row r="422" spans="6:31" x14ac:dyDescent="0.3">
      <c r="F422" s="13" t="s">
        <v>5</v>
      </c>
      <c r="G422" s="13">
        <v>419</v>
      </c>
      <c r="H422" s="13">
        <v>419</v>
      </c>
      <c r="J422" s="14">
        <v>18.8</v>
      </c>
      <c r="K422" s="14">
        <f t="shared" si="84"/>
        <v>5.2222222222222223</v>
      </c>
      <c r="L422" s="15">
        <v>-0.20833333333333331</v>
      </c>
      <c r="N422" s="15">
        <f t="shared" si="78"/>
        <v>-59.999999999999993</v>
      </c>
      <c r="O422" s="15">
        <f t="shared" si="79"/>
        <v>6.0341985977666805</v>
      </c>
      <c r="P422" s="15">
        <f t="shared" si="80"/>
        <v>56.505600000000008</v>
      </c>
      <c r="Q422" s="15">
        <f t="shared" si="85"/>
        <v>2.5397985977666977</v>
      </c>
      <c r="R422" s="15">
        <f t="shared" si="86"/>
        <v>2.5397985977666977</v>
      </c>
      <c r="S422" s="15">
        <f t="shared" si="87"/>
        <v>0</v>
      </c>
      <c r="U422" s="15">
        <f t="shared" si="81"/>
        <v>-3.0080732277395112E-4</v>
      </c>
      <c r="V422" s="15">
        <f t="shared" si="88"/>
        <v>0</v>
      </c>
      <c r="W422" s="15">
        <f t="shared" si="89"/>
        <v>3.0080732277395112E-4</v>
      </c>
      <c r="Y422" s="15">
        <f t="shared" si="82"/>
        <v>-7.3521527723754102E-2</v>
      </c>
      <c r="Z422" s="15">
        <f t="shared" si="90"/>
        <v>0</v>
      </c>
      <c r="AA422" s="15">
        <f t="shared" si="83"/>
        <v>7.3521527723754102E-2</v>
      </c>
      <c r="AB422" s="15">
        <f>SUM($Z$3:Z422)</f>
        <v>297.34014761105891</v>
      </c>
      <c r="AC422" s="15">
        <f>SUM($AA$3:AA422)</f>
        <v>78.947694430494451</v>
      </c>
      <c r="AD422" s="15">
        <f>AC422*'KERS system '!$B$18</f>
        <v>60.750250864265475</v>
      </c>
      <c r="AE422" s="15">
        <f>AC422*'KERS system '!$B$19</f>
        <v>46.747318040052285</v>
      </c>
    </row>
    <row r="423" spans="6:31" x14ac:dyDescent="0.3">
      <c r="F423" s="9" t="s">
        <v>5</v>
      </c>
      <c r="G423" s="9">
        <v>420</v>
      </c>
      <c r="H423" s="9">
        <v>420</v>
      </c>
      <c r="J423" s="10">
        <v>17.600000000000001</v>
      </c>
      <c r="K423" s="10">
        <f t="shared" si="84"/>
        <v>4.8888888888888893</v>
      </c>
      <c r="L423" s="11">
        <v>-0.30555555555555547</v>
      </c>
      <c r="N423" s="11">
        <f t="shared" si="78"/>
        <v>-87.999999999999972</v>
      </c>
      <c r="O423" s="11">
        <f t="shared" si="79"/>
        <v>5.2884601563043434</v>
      </c>
      <c r="P423" s="11">
        <f t="shared" si="80"/>
        <v>56.505600000000008</v>
      </c>
      <c r="Q423" s="11">
        <f t="shared" si="85"/>
        <v>-26.205939843695624</v>
      </c>
      <c r="R423" s="11">
        <f t="shared" si="86"/>
        <v>0</v>
      </c>
      <c r="S423" s="11">
        <f t="shared" si="87"/>
        <v>26.205939843695624</v>
      </c>
      <c r="U423" s="11">
        <f t="shared" si="81"/>
        <v>-0.14674224812473424</v>
      </c>
      <c r="V423" s="11">
        <f t="shared" si="88"/>
        <v>0</v>
      </c>
      <c r="W423" s="11">
        <f t="shared" si="89"/>
        <v>0.14674224812473424</v>
      </c>
      <c r="Y423" s="11">
        <f t="shared" si="82"/>
        <v>-6.6948004119641802E-2</v>
      </c>
      <c r="Z423" s="11">
        <f t="shared" si="90"/>
        <v>0</v>
      </c>
      <c r="AA423" s="11">
        <f t="shared" si="83"/>
        <v>6.6948004119641802E-2</v>
      </c>
      <c r="AB423" s="11">
        <f>SUM($Z$3:Z423)</f>
        <v>297.34014761105891</v>
      </c>
      <c r="AC423" s="11">
        <f>SUM($AA$3:AA423)</f>
        <v>79.014642434614089</v>
      </c>
      <c r="AD423" s="11">
        <f>AC423*'KERS system '!$B$18</f>
        <v>60.801767353435537</v>
      </c>
      <c r="AE423" s="11">
        <f>AC423*'KERS system '!$B$19</f>
        <v>46.786959978468644</v>
      </c>
    </row>
    <row r="424" spans="6:31" x14ac:dyDescent="0.3">
      <c r="F424" s="13" t="s">
        <v>5</v>
      </c>
      <c r="G424" s="13">
        <v>421</v>
      </c>
      <c r="H424" s="13">
        <v>421</v>
      </c>
      <c r="J424" s="14">
        <v>16.600000000000001</v>
      </c>
      <c r="K424" s="14">
        <f t="shared" si="84"/>
        <v>4.6111111111111107</v>
      </c>
      <c r="L424" s="15">
        <v>-0.19444444444444473</v>
      </c>
      <c r="N424" s="15">
        <f t="shared" si="78"/>
        <v>-56.000000000000078</v>
      </c>
      <c r="O424" s="15">
        <f t="shared" si="79"/>
        <v>4.7045715414231157</v>
      </c>
      <c r="P424" s="15">
        <f t="shared" si="80"/>
        <v>56.505600000000008</v>
      </c>
      <c r="Q424" s="15">
        <f t="shared" si="85"/>
        <v>5.2101715414230441</v>
      </c>
      <c r="R424" s="15">
        <f t="shared" si="86"/>
        <v>5.2101715414230441</v>
      </c>
      <c r="S424" s="15">
        <f t="shared" si="87"/>
        <v>0</v>
      </c>
      <c r="U424" s="15">
        <f t="shared" si="81"/>
        <v>1.2846239885450649E-2</v>
      </c>
      <c r="V424" s="15">
        <f t="shared" si="88"/>
        <v>1.2846239885450649E-2</v>
      </c>
      <c r="W424" s="15">
        <f t="shared" si="89"/>
        <v>0</v>
      </c>
      <c r="Y424" s="15">
        <f t="shared" si="82"/>
        <v>0.12486279784334538</v>
      </c>
      <c r="Z424" s="15">
        <f t="shared" si="90"/>
        <v>0.12486279784334538</v>
      </c>
      <c r="AA424" s="15">
        <f t="shared" si="83"/>
        <v>0</v>
      </c>
      <c r="AB424" s="15">
        <f>SUM($Z$3:Z424)</f>
        <v>297.46501040890223</v>
      </c>
      <c r="AC424" s="15">
        <f>SUM($AA$3:AA424)</f>
        <v>79.014642434614089</v>
      </c>
      <c r="AD424" s="15">
        <f>AC424*'KERS system '!$B$18</f>
        <v>60.801767353435537</v>
      </c>
      <c r="AE424" s="15">
        <f>AC424*'KERS system '!$B$19</f>
        <v>46.786959978468644</v>
      </c>
    </row>
    <row r="425" spans="6:31" x14ac:dyDescent="0.3">
      <c r="F425" s="9" t="s">
        <v>5</v>
      </c>
      <c r="G425" s="9">
        <v>422</v>
      </c>
      <c r="H425" s="9">
        <v>422</v>
      </c>
      <c r="J425" s="10">
        <v>16.2</v>
      </c>
      <c r="K425" s="10">
        <f t="shared" si="84"/>
        <v>4.5</v>
      </c>
      <c r="L425" s="11">
        <v>-2.7777777777778172E-2</v>
      </c>
      <c r="N425" s="11">
        <f t="shared" si="78"/>
        <v>-8.0000000000001137</v>
      </c>
      <c r="O425" s="11">
        <f t="shared" si="79"/>
        <v>4.4805768447201437</v>
      </c>
      <c r="P425" s="11">
        <f t="shared" si="80"/>
        <v>56.505600000000008</v>
      </c>
      <c r="Q425" s="11">
        <f t="shared" si="85"/>
        <v>52.986176844720035</v>
      </c>
      <c r="R425" s="11">
        <f t="shared" si="86"/>
        <v>52.986176844720035</v>
      </c>
      <c r="S425" s="11">
        <f t="shared" si="87"/>
        <v>0</v>
      </c>
      <c r="U425" s="11">
        <f t="shared" si="81"/>
        <v>0.23687935580124012</v>
      </c>
      <c r="V425" s="11">
        <f t="shared" si="88"/>
        <v>0.23687935580124012</v>
      </c>
      <c r="W425" s="11">
        <f t="shared" si="89"/>
        <v>0</v>
      </c>
      <c r="Y425" s="11">
        <f t="shared" si="82"/>
        <v>0.35266149693277837</v>
      </c>
      <c r="Z425" s="11">
        <f t="shared" si="90"/>
        <v>0.35266149693277837</v>
      </c>
      <c r="AA425" s="11">
        <f t="shared" si="83"/>
        <v>0</v>
      </c>
      <c r="AB425" s="11">
        <f>SUM($Z$3:Z425)</f>
        <v>297.81767190583503</v>
      </c>
      <c r="AC425" s="11">
        <f>SUM($AA$3:AA425)</f>
        <v>79.014642434614089</v>
      </c>
      <c r="AD425" s="11">
        <f>AC425*'KERS system '!$B$18</f>
        <v>60.801767353435537</v>
      </c>
      <c r="AE425" s="11">
        <f>AC425*'KERS system '!$B$19</f>
        <v>46.786959978468644</v>
      </c>
    </row>
    <row r="426" spans="6:31" x14ac:dyDescent="0.3">
      <c r="F426" s="13" t="s">
        <v>5</v>
      </c>
      <c r="G426" s="13">
        <v>423</v>
      </c>
      <c r="H426" s="13">
        <v>423</v>
      </c>
      <c r="J426" s="14">
        <v>16.399999999999999</v>
      </c>
      <c r="K426" s="14">
        <f t="shared" si="84"/>
        <v>4.5555555555555554</v>
      </c>
      <c r="L426" s="15">
        <v>0.1388888888888889</v>
      </c>
      <c r="N426" s="15">
        <f t="shared" si="78"/>
        <v>40</v>
      </c>
      <c r="O426" s="15">
        <f t="shared" si="79"/>
        <v>4.5918912824109501</v>
      </c>
      <c r="P426" s="15">
        <f t="shared" si="80"/>
        <v>56.505600000000008</v>
      </c>
      <c r="Q426" s="15">
        <f t="shared" si="85"/>
        <v>101.09749128241096</v>
      </c>
      <c r="R426" s="15">
        <f t="shared" si="86"/>
        <v>101.09749128241096</v>
      </c>
      <c r="S426" s="15">
        <f t="shared" si="87"/>
        <v>0</v>
      </c>
      <c r="U426" s="15">
        <f t="shared" si="81"/>
        <v>0.4684436380643166</v>
      </c>
      <c r="V426" s="15">
        <f t="shared" si="88"/>
        <v>0.4684436380643166</v>
      </c>
      <c r="W426" s="15">
        <f t="shared" si="89"/>
        <v>0</v>
      </c>
      <c r="Y426" s="15">
        <f t="shared" si="82"/>
        <v>0.65044205634297381</v>
      </c>
      <c r="Z426" s="15">
        <f t="shared" si="90"/>
        <v>0.65044205634297381</v>
      </c>
      <c r="AA426" s="15">
        <f t="shared" si="83"/>
        <v>0</v>
      </c>
      <c r="AB426" s="15">
        <f>SUM($Z$3:Z426)</f>
        <v>298.46811396217799</v>
      </c>
      <c r="AC426" s="15">
        <f>SUM($AA$3:AA426)</f>
        <v>79.014642434614089</v>
      </c>
      <c r="AD426" s="15">
        <f>AC426*'KERS system '!$B$18</f>
        <v>60.801767353435537</v>
      </c>
      <c r="AE426" s="15">
        <f>AC426*'KERS system '!$B$19</f>
        <v>46.786959978468644</v>
      </c>
    </row>
    <row r="427" spans="6:31" x14ac:dyDescent="0.3">
      <c r="F427" s="9" t="s">
        <v>5</v>
      </c>
      <c r="G427" s="9">
        <v>424</v>
      </c>
      <c r="H427" s="9">
        <v>424</v>
      </c>
      <c r="J427" s="10">
        <v>17.2</v>
      </c>
      <c r="K427" s="10">
        <f t="shared" si="84"/>
        <v>4.7777777777777777</v>
      </c>
      <c r="L427" s="11">
        <v>0.37500000000000039</v>
      </c>
      <c r="N427" s="11">
        <f t="shared" si="78"/>
        <v>108.00000000000011</v>
      </c>
      <c r="O427" s="11">
        <f t="shared" si="79"/>
        <v>5.0508072463877731</v>
      </c>
      <c r="P427" s="11">
        <f t="shared" si="80"/>
        <v>56.505600000000008</v>
      </c>
      <c r="Q427" s="11">
        <f t="shared" si="85"/>
        <v>169.55640724638789</v>
      </c>
      <c r="R427" s="11">
        <f t="shared" si="86"/>
        <v>169.55640724638789</v>
      </c>
      <c r="S427" s="11">
        <f t="shared" si="87"/>
        <v>0</v>
      </c>
      <c r="U427" s="11">
        <f t="shared" si="81"/>
        <v>0.83244047462163095</v>
      </c>
      <c r="V427" s="11">
        <f t="shared" si="88"/>
        <v>0.83244047462163095</v>
      </c>
      <c r="W427" s="11">
        <f t="shared" si="89"/>
        <v>0</v>
      </c>
      <c r="Y427" s="11">
        <f t="shared" si="82"/>
        <v>1.1804445454640851</v>
      </c>
      <c r="Z427" s="11">
        <f t="shared" si="90"/>
        <v>1.1804445454640851</v>
      </c>
      <c r="AA427" s="11">
        <f t="shared" si="83"/>
        <v>0</v>
      </c>
      <c r="AB427" s="11">
        <f>SUM($Z$3:Z427)</f>
        <v>299.64855850764206</v>
      </c>
      <c r="AC427" s="11">
        <f>SUM($AA$3:AA427)</f>
        <v>79.014642434614089</v>
      </c>
      <c r="AD427" s="11">
        <f>AC427*'KERS system '!$B$18</f>
        <v>60.801767353435537</v>
      </c>
      <c r="AE427" s="11">
        <f>AC427*'KERS system '!$B$19</f>
        <v>46.786959978468644</v>
      </c>
    </row>
    <row r="428" spans="6:31" x14ac:dyDescent="0.3">
      <c r="F428" s="13" t="s">
        <v>5</v>
      </c>
      <c r="G428" s="13">
        <v>425</v>
      </c>
      <c r="H428" s="13">
        <v>425</v>
      </c>
      <c r="J428" s="14">
        <v>19.100000000000001</v>
      </c>
      <c r="K428" s="14">
        <f t="shared" si="84"/>
        <v>5.3055555555555554</v>
      </c>
      <c r="L428" s="15">
        <v>0.75000000000000022</v>
      </c>
      <c r="N428" s="15">
        <f t="shared" si="78"/>
        <v>216.00000000000006</v>
      </c>
      <c r="O428" s="15">
        <f t="shared" si="79"/>
        <v>6.2283159530649117</v>
      </c>
      <c r="P428" s="15">
        <f t="shared" si="80"/>
        <v>56.505600000000008</v>
      </c>
      <c r="Q428" s="15">
        <f t="shared" si="85"/>
        <v>278.73391595306498</v>
      </c>
      <c r="R428" s="15">
        <f t="shared" si="86"/>
        <v>278.73391595306498</v>
      </c>
      <c r="S428" s="15">
        <f t="shared" si="87"/>
        <v>0</v>
      </c>
      <c r="U428" s="15">
        <f t="shared" si="81"/>
        <v>1.5284486163065392</v>
      </c>
      <c r="V428" s="15">
        <f t="shared" si="88"/>
        <v>1.5284486163065392</v>
      </c>
      <c r="W428" s="15">
        <f t="shared" si="89"/>
        <v>0</v>
      </c>
      <c r="Y428" s="15">
        <f t="shared" si="82"/>
        <v>2.0561845910300165</v>
      </c>
      <c r="Z428" s="15">
        <f t="shared" si="90"/>
        <v>2.0561845910300165</v>
      </c>
      <c r="AA428" s="15">
        <f t="shared" si="83"/>
        <v>0</v>
      </c>
      <c r="AB428" s="15">
        <f>SUM($Z$3:Z428)</f>
        <v>301.70474309867205</v>
      </c>
      <c r="AC428" s="15">
        <f>SUM($AA$3:AA428)</f>
        <v>79.014642434614089</v>
      </c>
      <c r="AD428" s="15">
        <f>AC428*'KERS system '!$B$18</f>
        <v>60.801767353435537</v>
      </c>
      <c r="AE428" s="15">
        <f>AC428*'KERS system '!$B$19</f>
        <v>46.786959978468644</v>
      </c>
    </row>
    <row r="429" spans="6:31" x14ac:dyDescent="0.3">
      <c r="F429" s="9" t="s">
        <v>5</v>
      </c>
      <c r="G429" s="9">
        <v>426</v>
      </c>
      <c r="H429" s="9">
        <v>426</v>
      </c>
      <c r="J429" s="10">
        <v>22.6</v>
      </c>
      <c r="K429" s="10">
        <f t="shared" si="84"/>
        <v>6.2777777777777777</v>
      </c>
      <c r="L429" s="11">
        <v>1.1527777777777775</v>
      </c>
      <c r="N429" s="11">
        <f t="shared" si="78"/>
        <v>331.99999999999989</v>
      </c>
      <c r="O429" s="11">
        <f t="shared" si="79"/>
        <v>8.7200862262203191</v>
      </c>
      <c r="P429" s="11">
        <f t="shared" si="80"/>
        <v>56.505600000000008</v>
      </c>
      <c r="Q429" s="11">
        <f t="shared" si="85"/>
        <v>397.2256862262202</v>
      </c>
      <c r="R429" s="11">
        <f t="shared" si="86"/>
        <v>397.2256862262202</v>
      </c>
      <c r="S429" s="11">
        <f t="shared" si="87"/>
        <v>0</v>
      </c>
      <c r="U429" s="11">
        <f t="shared" si="81"/>
        <v>2.5839205657534938</v>
      </c>
      <c r="V429" s="11">
        <f t="shared" si="88"/>
        <v>2.5839205657534938</v>
      </c>
      <c r="W429" s="11">
        <f t="shared" si="89"/>
        <v>0</v>
      </c>
      <c r="Y429" s="11">
        <f t="shared" si="82"/>
        <v>2.9850806822120521</v>
      </c>
      <c r="Z429" s="11">
        <f t="shared" si="90"/>
        <v>2.9850806822120521</v>
      </c>
      <c r="AA429" s="11">
        <f t="shared" si="83"/>
        <v>0</v>
      </c>
      <c r="AB429" s="11">
        <f>SUM($Z$3:Z429)</f>
        <v>304.68982378088413</v>
      </c>
      <c r="AC429" s="11">
        <f>SUM($AA$3:AA429)</f>
        <v>79.014642434614089</v>
      </c>
      <c r="AD429" s="11">
        <f>AC429*'KERS system '!$B$18</f>
        <v>60.801767353435537</v>
      </c>
      <c r="AE429" s="11">
        <f>AC429*'KERS system '!$B$19</f>
        <v>46.786959978468644</v>
      </c>
    </row>
    <row r="430" spans="6:31" x14ac:dyDescent="0.3">
      <c r="F430" s="13" t="s">
        <v>5</v>
      </c>
      <c r="G430" s="13">
        <v>427</v>
      </c>
      <c r="H430" s="13">
        <v>427</v>
      </c>
      <c r="J430" s="14">
        <v>27.4</v>
      </c>
      <c r="K430" s="14">
        <f t="shared" si="84"/>
        <v>7.6111111111111107</v>
      </c>
      <c r="L430" s="15">
        <v>1.25</v>
      </c>
      <c r="N430" s="15">
        <f t="shared" si="78"/>
        <v>360</v>
      </c>
      <c r="O430" s="15">
        <f t="shared" si="79"/>
        <v>12.817550190299096</v>
      </c>
      <c r="P430" s="15">
        <f t="shared" si="80"/>
        <v>56.505600000000008</v>
      </c>
      <c r="Q430" s="15">
        <f t="shared" si="85"/>
        <v>429.32315019029909</v>
      </c>
      <c r="R430" s="15">
        <f t="shared" si="86"/>
        <v>429.32315019029909</v>
      </c>
      <c r="S430" s="15">
        <f t="shared" si="87"/>
        <v>0</v>
      </c>
      <c r="U430" s="15">
        <f t="shared" si="81"/>
        <v>3.3862407986706105</v>
      </c>
      <c r="V430" s="15">
        <f t="shared" si="88"/>
        <v>3.3862407986706105</v>
      </c>
      <c r="W430" s="15">
        <f t="shared" si="89"/>
        <v>0</v>
      </c>
      <c r="Y430" s="15">
        <f t="shared" si="82"/>
        <v>3.1148719080532845</v>
      </c>
      <c r="Z430" s="15">
        <f t="shared" si="90"/>
        <v>3.1148719080532845</v>
      </c>
      <c r="AA430" s="15">
        <f t="shared" si="83"/>
        <v>0</v>
      </c>
      <c r="AB430" s="15">
        <f>SUM($Z$3:Z430)</f>
        <v>307.80469568893739</v>
      </c>
      <c r="AC430" s="15">
        <f>SUM($AA$3:AA430)</f>
        <v>79.014642434614089</v>
      </c>
      <c r="AD430" s="15">
        <f>AC430*'KERS system '!$B$18</f>
        <v>60.801767353435537</v>
      </c>
      <c r="AE430" s="15">
        <f>AC430*'KERS system '!$B$19</f>
        <v>46.786959978468644</v>
      </c>
    </row>
    <row r="431" spans="6:31" x14ac:dyDescent="0.3">
      <c r="F431" s="9" t="s">
        <v>5</v>
      </c>
      <c r="G431" s="9">
        <v>428</v>
      </c>
      <c r="H431" s="9">
        <v>428</v>
      </c>
      <c r="J431" s="10">
        <v>31.6</v>
      </c>
      <c r="K431" s="10">
        <f t="shared" si="84"/>
        <v>8.7777777777777786</v>
      </c>
      <c r="L431" s="11">
        <v>0.83333333333333326</v>
      </c>
      <c r="N431" s="11">
        <f t="shared" si="78"/>
        <v>239.99999999999997</v>
      </c>
      <c r="O431" s="11">
        <f t="shared" si="79"/>
        <v>17.048181733210438</v>
      </c>
      <c r="P431" s="11">
        <f t="shared" si="80"/>
        <v>56.505600000000008</v>
      </c>
      <c r="Q431" s="11">
        <f t="shared" si="85"/>
        <v>313.55378173321043</v>
      </c>
      <c r="R431" s="11">
        <f t="shared" si="86"/>
        <v>313.55378173321043</v>
      </c>
      <c r="S431" s="11">
        <f t="shared" si="87"/>
        <v>0</v>
      </c>
      <c r="U431" s="11">
        <f t="shared" si="81"/>
        <v>2.8435030174359586</v>
      </c>
      <c r="V431" s="11">
        <f t="shared" si="88"/>
        <v>2.8435030174359586</v>
      </c>
      <c r="W431" s="11">
        <f t="shared" si="89"/>
        <v>0</v>
      </c>
      <c r="Y431" s="11">
        <f t="shared" si="82"/>
        <v>2.1400432591185821</v>
      </c>
      <c r="Z431" s="11">
        <f t="shared" si="90"/>
        <v>2.1400432591185821</v>
      </c>
      <c r="AA431" s="11">
        <f t="shared" si="83"/>
        <v>0</v>
      </c>
      <c r="AB431" s="11">
        <f>SUM($Z$3:Z431)</f>
        <v>309.94473894805594</v>
      </c>
      <c r="AC431" s="11">
        <f>SUM($AA$3:AA431)</f>
        <v>79.014642434614089</v>
      </c>
      <c r="AD431" s="11">
        <f>AC431*'KERS system '!$B$18</f>
        <v>60.801767353435537</v>
      </c>
      <c r="AE431" s="11">
        <f>AC431*'KERS system '!$B$19</f>
        <v>46.786959978468644</v>
      </c>
    </row>
    <row r="432" spans="6:31" x14ac:dyDescent="0.3">
      <c r="F432" s="13" t="s">
        <v>5</v>
      </c>
      <c r="G432" s="13">
        <v>429</v>
      </c>
      <c r="H432" s="13">
        <v>429</v>
      </c>
      <c r="J432" s="14">
        <v>33.4</v>
      </c>
      <c r="K432" s="14">
        <f t="shared" si="84"/>
        <v>9.2777777777777786</v>
      </c>
      <c r="L432" s="15">
        <v>0.26388888888888867</v>
      </c>
      <c r="N432" s="15">
        <f t="shared" si="78"/>
        <v>75.999999999999943</v>
      </c>
      <c r="O432" s="15">
        <f t="shared" si="79"/>
        <v>19.045695415698844</v>
      </c>
      <c r="P432" s="15">
        <f t="shared" si="80"/>
        <v>56.505600000000008</v>
      </c>
      <c r="Q432" s="15">
        <f t="shared" si="85"/>
        <v>151.5512954156988</v>
      </c>
      <c r="R432" s="15">
        <f t="shared" si="86"/>
        <v>151.5512954156988</v>
      </c>
      <c r="S432" s="15">
        <f t="shared" si="87"/>
        <v>0</v>
      </c>
      <c r="U432" s="15">
        <f t="shared" si="81"/>
        <v>1.4365835008012058</v>
      </c>
      <c r="V432" s="15">
        <f t="shared" si="88"/>
        <v>1.4365835008012058</v>
      </c>
      <c r="W432" s="15">
        <f t="shared" si="89"/>
        <v>0</v>
      </c>
      <c r="Y432" s="15">
        <f t="shared" si="82"/>
        <v>0.95384584755252866</v>
      </c>
      <c r="Z432" s="15">
        <f t="shared" si="90"/>
        <v>0.95384584755252866</v>
      </c>
      <c r="AA432" s="15">
        <f t="shared" si="83"/>
        <v>0</v>
      </c>
      <c r="AB432" s="15">
        <f>SUM($Z$3:Z432)</f>
        <v>310.89858479560849</v>
      </c>
      <c r="AC432" s="15">
        <f>SUM($AA$3:AA432)</f>
        <v>79.014642434614089</v>
      </c>
      <c r="AD432" s="15">
        <f>AC432*'KERS system '!$B$18</f>
        <v>60.801767353435537</v>
      </c>
      <c r="AE432" s="15">
        <f>AC432*'KERS system '!$B$19</f>
        <v>46.786959978468644</v>
      </c>
    </row>
    <row r="433" spans="6:31" x14ac:dyDescent="0.3">
      <c r="F433" s="9" t="s">
        <v>5</v>
      </c>
      <c r="G433" s="9">
        <v>430</v>
      </c>
      <c r="H433" s="9">
        <v>430</v>
      </c>
      <c r="J433" s="10">
        <v>33.5</v>
      </c>
      <c r="K433" s="10">
        <f t="shared" si="84"/>
        <v>9.3055555555555554</v>
      </c>
      <c r="L433" s="11">
        <v>-8.3333333333333523E-2</v>
      </c>
      <c r="N433" s="11">
        <f t="shared" si="78"/>
        <v>-24.000000000000053</v>
      </c>
      <c r="O433" s="11">
        <f t="shared" si="79"/>
        <v>19.159912223697535</v>
      </c>
      <c r="P433" s="11">
        <f t="shared" si="80"/>
        <v>56.505600000000008</v>
      </c>
      <c r="Q433" s="11">
        <f t="shared" si="85"/>
        <v>51.66551222369749</v>
      </c>
      <c r="R433" s="11">
        <f t="shared" si="86"/>
        <v>51.66551222369749</v>
      </c>
      <c r="S433" s="11">
        <f t="shared" si="87"/>
        <v>0</v>
      </c>
      <c r="U433" s="11">
        <f t="shared" si="81"/>
        <v>0.47110819430385159</v>
      </c>
      <c r="V433" s="11">
        <f t="shared" si="88"/>
        <v>0.47110819430385159</v>
      </c>
      <c r="W433" s="11">
        <f t="shared" si="89"/>
        <v>0</v>
      </c>
      <c r="Y433" s="11">
        <f t="shared" si="82"/>
        <v>0.27246596496474734</v>
      </c>
      <c r="Z433" s="11">
        <f t="shared" si="90"/>
        <v>0.27246596496474734</v>
      </c>
      <c r="AA433" s="11">
        <f t="shared" si="83"/>
        <v>0</v>
      </c>
      <c r="AB433" s="11">
        <f>SUM($Z$3:Z433)</f>
        <v>311.17105076057322</v>
      </c>
      <c r="AC433" s="11">
        <f>SUM($AA$3:AA433)</f>
        <v>79.014642434614089</v>
      </c>
      <c r="AD433" s="11">
        <f>AC433*'KERS system '!$B$18</f>
        <v>60.801767353435537</v>
      </c>
      <c r="AE433" s="11">
        <f>AC433*'KERS system '!$B$19</f>
        <v>46.786959978468644</v>
      </c>
    </row>
    <row r="434" spans="6:31" x14ac:dyDescent="0.3">
      <c r="F434" s="13" t="s">
        <v>5</v>
      </c>
      <c r="G434" s="13">
        <v>431</v>
      </c>
      <c r="H434" s="13">
        <v>431</v>
      </c>
      <c r="J434" s="14">
        <v>32.799999999999997</v>
      </c>
      <c r="K434" s="14">
        <f t="shared" si="84"/>
        <v>9.1111111111111107</v>
      </c>
      <c r="L434" s="15">
        <v>-0.2222222222222224</v>
      </c>
      <c r="N434" s="15">
        <f t="shared" si="78"/>
        <v>-64.000000000000057</v>
      </c>
      <c r="O434" s="15">
        <f t="shared" si="79"/>
        <v>18.367565129643801</v>
      </c>
      <c r="P434" s="15">
        <f t="shared" si="80"/>
        <v>56.505600000000008</v>
      </c>
      <c r="Q434" s="15">
        <f t="shared" si="85"/>
        <v>10.873165129643752</v>
      </c>
      <c r="R434" s="15">
        <f t="shared" si="86"/>
        <v>10.873165129643752</v>
      </c>
      <c r="S434" s="15">
        <f t="shared" si="87"/>
        <v>0</v>
      </c>
      <c r="U434" s="15">
        <f t="shared" si="81"/>
        <v>7.3823735625643053E-2</v>
      </c>
      <c r="V434" s="15">
        <f t="shared" si="88"/>
        <v>7.3823735625643053E-2</v>
      </c>
      <c r="W434" s="15">
        <f t="shared" si="89"/>
        <v>0</v>
      </c>
      <c r="Y434" s="15">
        <f t="shared" si="82"/>
        <v>8.6895702831983057E-2</v>
      </c>
      <c r="Z434" s="15">
        <f t="shared" si="90"/>
        <v>8.6895702831983057E-2</v>
      </c>
      <c r="AA434" s="15">
        <f t="shared" si="83"/>
        <v>0</v>
      </c>
      <c r="AB434" s="15">
        <f>SUM($Z$3:Z434)</f>
        <v>311.25794646340523</v>
      </c>
      <c r="AC434" s="15">
        <f>SUM($AA$3:AA434)</f>
        <v>79.014642434614089</v>
      </c>
      <c r="AD434" s="15">
        <f>AC434*'KERS system '!$B$18</f>
        <v>60.801767353435537</v>
      </c>
      <c r="AE434" s="15">
        <f>AC434*'KERS system '!$B$19</f>
        <v>46.786959978468644</v>
      </c>
    </row>
    <row r="435" spans="6:31" x14ac:dyDescent="0.3">
      <c r="F435" s="9" t="s">
        <v>5</v>
      </c>
      <c r="G435" s="9">
        <v>432</v>
      </c>
      <c r="H435" s="9">
        <v>432</v>
      </c>
      <c r="J435" s="10">
        <v>31.9</v>
      </c>
      <c r="K435" s="10">
        <f t="shared" si="84"/>
        <v>8.8611111111111107</v>
      </c>
      <c r="L435" s="11">
        <v>-0.20833333333333284</v>
      </c>
      <c r="N435" s="11">
        <f t="shared" si="78"/>
        <v>-59.999999999999858</v>
      </c>
      <c r="O435" s="11">
        <f t="shared" si="79"/>
        <v>17.373417935359186</v>
      </c>
      <c r="P435" s="11">
        <f t="shared" si="80"/>
        <v>56.505600000000008</v>
      </c>
      <c r="Q435" s="11">
        <f t="shared" si="85"/>
        <v>13.879017935359336</v>
      </c>
      <c r="R435" s="11">
        <f t="shared" si="86"/>
        <v>13.879017935359336</v>
      </c>
      <c r="S435" s="11">
        <f t="shared" si="87"/>
        <v>0</v>
      </c>
      <c r="U435" s="11">
        <f t="shared" si="81"/>
        <v>9.9967670038323062E-2</v>
      </c>
      <c r="V435" s="11">
        <f t="shared" si="88"/>
        <v>9.9967670038323062E-2</v>
      </c>
      <c r="W435" s="11">
        <f t="shared" si="89"/>
        <v>0</v>
      </c>
      <c r="Y435" s="11">
        <f t="shared" si="82"/>
        <v>0.22320472378149367</v>
      </c>
      <c r="Z435" s="11">
        <f t="shared" si="90"/>
        <v>0.22320472378149367</v>
      </c>
      <c r="AA435" s="11">
        <f t="shared" si="83"/>
        <v>0</v>
      </c>
      <c r="AB435" s="11">
        <f>SUM($Z$3:Z435)</f>
        <v>311.48115118718675</v>
      </c>
      <c r="AC435" s="11">
        <f>SUM($AA$3:AA435)</f>
        <v>79.014642434614089</v>
      </c>
      <c r="AD435" s="11">
        <f>AC435*'KERS system '!$B$18</f>
        <v>60.801767353435537</v>
      </c>
      <c r="AE435" s="11">
        <f>AC435*'KERS system '!$B$19</f>
        <v>46.786959978468644</v>
      </c>
    </row>
    <row r="436" spans="6:31" x14ac:dyDescent="0.3">
      <c r="F436" s="13" t="s">
        <v>5</v>
      </c>
      <c r="G436" s="13">
        <v>433</v>
      </c>
      <c r="H436" s="13">
        <v>433</v>
      </c>
      <c r="J436" s="14">
        <v>31.3</v>
      </c>
      <c r="K436" s="14">
        <f t="shared" si="84"/>
        <v>8.6944444444444446</v>
      </c>
      <c r="L436" s="15">
        <v>-0.11111111111111072</v>
      </c>
      <c r="N436" s="15">
        <f t="shared" si="78"/>
        <v>-31.999999999999886</v>
      </c>
      <c r="O436" s="15">
        <f t="shared" si="79"/>
        <v>16.726018629034744</v>
      </c>
      <c r="P436" s="15">
        <f t="shared" si="80"/>
        <v>56.505600000000008</v>
      </c>
      <c r="Q436" s="15">
        <f t="shared" si="85"/>
        <v>41.23161862903487</v>
      </c>
      <c r="R436" s="15">
        <f t="shared" si="86"/>
        <v>41.23161862903487</v>
      </c>
      <c r="S436" s="15">
        <f t="shared" si="87"/>
        <v>0</v>
      </c>
      <c r="U436" s="15">
        <f t="shared" si="81"/>
        <v>0.34644177752466426</v>
      </c>
      <c r="V436" s="15">
        <f t="shared" si="88"/>
        <v>0.34644177752466426</v>
      </c>
      <c r="W436" s="15">
        <f t="shared" si="89"/>
        <v>0</v>
      </c>
      <c r="Y436" s="15">
        <f t="shared" si="82"/>
        <v>0.36244033162903677</v>
      </c>
      <c r="Z436" s="15">
        <f t="shared" si="90"/>
        <v>0.36244033162903677</v>
      </c>
      <c r="AA436" s="15">
        <f t="shared" si="83"/>
        <v>0</v>
      </c>
      <c r="AB436" s="15">
        <f>SUM($Z$3:Z436)</f>
        <v>311.8435915188158</v>
      </c>
      <c r="AC436" s="15">
        <f>SUM($AA$3:AA436)</f>
        <v>79.014642434614089</v>
      </c>
      <c r="AD436" s="15">
        <f>AC436*'KERS system '!$B$18</f>
        <v>60.801767353435537</v>
      </c>
      <c r="AE436" s="15">
        <f>AC436*'KERS system '!$B$19</f>
        <v>46.786959978468644</v>
      </c>
    </row>
    <row r="437" spans="6:31" x14ac:dyDescent="0.3">
      <c r="F437" s="9" t="s">
        <v>5</v>
      </c>
      <c r="G437" s="9">
        <v>434</v>
      </c>
      <c r="H437" s="9">
        <v>434</v>
      </c>
      <c r="J437" s="10">
        <v>31.1</v>
      </c>
      <c r="K437" s="10">
        <f t="shared" si="84"/>
        <v>8.6388888888888893</v>
      </c>
      <c r="L437" s="11">
        <v>-9.7222222222222127E-2</v>
      </c>
      <c r="N437" s="11">
        <f t="shared" si="78"/>
        <v>-27.999999999999972</v>
      </c>
      <c r="O437" s="11">
        <f t="shared" si="79"/>
        <v>16.512950502902648</v>
      </c>
      <c r="P437" s="11">
        <f t="shared" si="80"/>
        <v>56.505600000000008</v>
      </c>
      <c r="Q437" s="11">
        <f t="shared" si="85"/>
        <v>45.018550502902684</v>
      </c>
      <c r="R437" s="11">
        <f t="shared" si="86"/>
        <v>45.018550502902684</v>
      </c>
      <c r="S437" s="11">
        <f t="shared" si="87"/>
        <v>0</v>
      </c>
      <c r="U437" s="11">
        <f t="shared" si="81"/>
        <v>0.37843888573340928</v>
      </c>
      <c r="V437" s="11">
        <f t="shared" si="88"/>
        <v>0.37843888573340928</v>
      </c>
      <c r="W437" s="11">
        <f t="shared" si="89"/>
        <v>0</v>
      </c>
      <c r="Y437" s="11">
        <f t="shared" si="82"/>
        <v>0.16032715940408102</v>
      </c>
      <c r="Z437" s="11">
        <f t="shared" si="90"/>
        <v>0.16032715940408102</v>
      </c>
      <c r="AA437" s="11">
        <f t="shared" si="83"/>
        <v>0</v>
      </c>
      <c r="AB437" s="11">
        <f>SUM($Z$3:Z437)</f>
        <v>312.00391867821986</v>
      </c>
      <c r="AC437" s="11">
        <f>SUM($AA$3:AA437)</f>
        <v>79.014642434614089</v>
      </c>
      <c r="AD437" s="11">
        <f>AC437*'KERS system '!$B$18</f>
        <v>60.801767353435537</v>
      </c>
      <c r="AE437" s="11">
        <f>AC437*'KERS system '!$B$19</f>
        <v>46.786959978468644</v>
      </c>
    </row>
    <row r="438" spans="6:31" x14ac:dyDescent="0.3">
      <c r="F438" s="13" t="s">
        <v>5</v>
      </c>
      <c r="G438" s="13">
        <v>435</v>
      </c>
      <c r="H438" s="13">
        <v>435</v>
      </c>
      <c r="J438" s="14">
        <v>30.6</v>
      </c>
      <c r="K438" s="14">
        <f t="shared" si="84"/>
        <v>8.5</v>
      </c>
      <c r="L438" s="15">
        <v>-0.26388888888888917</v>
      </c>
      <c r="N438" s="15">
        <f t="shared" si="78"/>
        <v>-76.000000000000085</v>
      </c>
      <c r="O438" s="15">
        <f t="shared" si="79"/>
        <v>15.986255655853352</v>
      </c>
      <c r="P438" s="15">
        <f t="shared" si="80"/>
        <v>56.505600000000008</v>
      </c>
      <c r="Q438" s="15">
        <f t="shared" si="85"/>
        <v>-3.5081443441467215</v>
      </c>
      <c r="R438" s="15">
        <f t="shared" si="86"/>
        <v>0</v>
      </c>
      <c r="S438" s="15">
        <f t="shared" si="87"/>
        <v>3.5081443441467215</v>
      </c>
      <c r="U438" s="15">
        <f t="shared" si="81"/>
        <v>-5.7784566925247235E-2</v>
      </c>
      <c r="V438" s="15">
        <f t="shared" si="88"/>
        <v>0</v>
      </c>
      <c r="W438" s="15">
        <f t="shared" si="89"/>
        <v>5.7784566925247235E-2</v>
      </c>
      <c r="Y438" s="15">
        <f t="shared" si="82"/>
        <v>-0.40074907757691913</v>
      </c>
      <c r="Z438" s="15">
        <f t="shared" si="90"/>
        <v>0</v>
      </c>
      <c r="AA438" s="15">
        <f t="shared" si="83"/>
        <v>0.40074907757691913</v>
      </c>
      <c r="AB438" s="15">
        <f>SUM($Z$3:Z438)</f>
        <v>312.00391867821986</v>
      </c>
      <c r="AC438" s="15">
        <f>SUM($AA$3:AA438)</f>
        <v>79.415391512191007</v>
      </c>
      <c r="AD438" s="15">
        <f>AC438*'KERS system '!$B$18</f>
        <v>61.110143768630977</v>
      </c>
      <c r="AE438" s="15">
        <f>AC438*'KERS system '!$B$19</f>
        <v>47.024255629961537</v>
      </c>
    </row>
    <row r="439" spans="6:31" x14ac:dyDescent="0.3">
      <c r="F439" s="9" t="s">
        <v>5</v>
      </c>
      <c r="G439" s="9">
        <v>436</v>
      </c>
      <c r="H439" s="9">
        <v>436</v>
      </c>
      <c r="J439" s="10">
        <v>29.2</v>
      </c>
      <c r="K439" s="10">
        <f t="shared" si="84"/>
        <v>8.1111111111111107</v>
      </c>
      <c r="L439" s="11">
        <v>-0.54166666666666696</v>
      </c>
      <c r="N439" s="11">
        <f t="shared" si="78"/>
        <v>-156.00000000000009</v>
      </c>
      <c r="O439" s="11">
        <f t="shared" si="79"/>
        <v>14.556923643050537</v>
      </c>
      <c r="P439" s="11">
        <f t="shared" si="80"/>
        <v>56.505600000000008</v>
      </c>
      <c r="Q439" s="11">
        <f t="shared" si="85"/>
        <v>-84.937476356949531</v>
      </c>
      <c r="R439" s="11">
        <f t="shared" si="86"/>
        <v>0</v>
      </c>
      <c r="S439" s="11">
        <f t="shared" si="87"/>
        <v>84.937476356949531</v>
      </c>
      <c r="U439" s="11">
        <f t="shared" si="81"/>
        <v>-0.74371358822859102</v>
      </c>
      <c r="V439" s="11">
        <f t="shared" si="88"/>
        <v>0</v>
      </c>
      <c r="W439" s="11">
        <f t="shared" si="89"/>
        <v>0.74371358822859102</v>
      </c>
      <c r="Y439" s="11">
        <f t="shared" si="82"/>
        <v>-1.0766600890107643</v>
      </c>
      <c r="Z439" s="11">
        <f t="shared" si="90"/>
        <v>0</v>
      </c>
      <c r="AA439" s="11">
        <f t="shared" si="83"/>
        <v>1.0766600890107643</v>
      </c>
      <c r="AB439" s="11">
        <f>SUM($Z$3:Z439)</f>
        <v>312.00391867821986</v>
      </c>
      <c r="AC439" s="11">
        <f>SUM($AA$3:AA439)</f>
        <v>80.492051601201766</v>
      </c>
      <c r="AD439" s="11">
        <f>AC439*'KERS system '!$B$18</f>
        <v>61.938633707124758</v>
      </c>
      <c r="AE439" s="11">
        <f>AC439*'KERS system '!$B$19</f>
        <v>47.661778637632501</v>
      </c>
    </row>
    <row r="440" spans="6:31" x14ac:dyDescent="0.3">
      <c r="F440" s="13" t="s">
        <v>5</v>
      </c>
      <c r="G440" s="13">
        <v>437</v>
      </c>
      <c r="H440" s="13">
        <v>437</v>
      </c>
      <c r="J440" s="14">
        <v>26.7</v>
      </c>
      <c r="K440" s="14">
        <f t="shared" si="84"/>
        <v>7.416666666666667</v>
      </c>
      <c r="L440" s="15">
        <v>-0.86111111111111094</v>
      </c>
      <c r="N440" s="15">
        <f t="shared" si="78"/>
        <v>-247.99999999999994</v>
      </c>
      <c r="O440" s="15">
        <f t="shared" si="79"/>
        <v>12.171004522300501</v>
      </c>
      <c r="P440" s="15">
        <f t="shared" si="80"/>
        <v>56.505600000000008</v>
      </c>
      <c r="Q440" s="15">
        <f t="shared" si="85"/>
        <v>-179.32339547769942</v>
      </c>
      <c r="R440" s="15">
        <f t="shared" si="86"/>
        <v>0</v>
      </c>
      <c r="S440" s="15">
        <f t="shared" si="87"/>
        <v>179.32339547769942</v>
      </c>
      <c r="U440" s="15">
        <f t="shared" si="81"/>
        <v>-1.4096065897929375</v>
      </c>
      <c r="V440" s="15">
        <f t="shared" si="88"/>
        <v>0</v>
      </c>
      <c r="W440" s="15">
        <f t="shared" si="89"/>
        <v>1.4096065897929375</v>
      </c>
      <c r="Y440" s="15">
        <f t="shared" si="82"/>
        <v>-1.6285775518114303</v>
      </c>
      <c r="Z440" s="15">
        <f t="shared" si="90"/>
        <v>0</v>
      </c>
      <c r="AA440" s="15">
        <f t="shared" si="83"/>
        <v>1.6285775518114303</v>
      </c>
      <c r="AB440" s="15">
        <f>SUM($Z$3:Z440)</f>
        <v>312.00391867821986</v>
      </c>
      <c r="AC440" s="15">
        <f>SUM($AA$3:AA440)</f>
        <v>82.120629153013198</v>
      </c>
      <c r="AD440" s="15">
        <f>AC440*'KERS system '!$B$18</f>
        <v>63.191824133243649</v>
      </c>
      <c r="AE440" s="15">
        <f>AC440*'KERS system '!$B$19</f>
        <v>48.626108670530989</v>
      </c>
    </row>
    <row r="441" spans="6:31" x14ac:dyDescent="0.3">
      <c r="F441" s="9" t="s">
        <v>5</v>
      </c>
      <c r="G441" s="9">
        <v>438</v>
      </c>
      <c r="H441" s="9">
        <v>438</v>
      </c>
      <c r="J441" s="10">
        <v>23</v>
      </c>
      <c r="K441" s="10">
        <f t="shared" si="84"/>
        <v>6.3888888888888893</v>
      </c>
      <c r="L441" s="11">
        <v>-1.1805555555555556</v>
      </c>
      <c r="N441" s="11">
        <f t="shared" si="78"/>
        <v>-340</v>
      </c>
      <c r="O441" s="11">
        <f t="shared" si="79"/>
        <v>9.031493487490307</v>
      </c>
      <c r="P441" s="11">
        <f t="shared" si="80"/>
        <v>56.505600000000008</v>
      </c>
      <c r="Q441" s="11">
        <f t="shared" si="85"/>
        <v>-274.46290651250968</v>
      </c>
      <c r="R441" s="11">
        <f t="shared" si="86"/>
        <v>0</v>
      </c>
      <c r="S441" s="11">
        <f t="shared" si="87"/>
        <v>274.46290651250968</v>
      </c>
      <c r="U441" s="11">
        <f t="shared" si="81"/>
        <v>-1.8475485138299232</v>
      </c>
      <c r="V441" s="11">
        <f t="shared" si="88"/>
        <v>0</v>
      </c>
      <c r="W441" s="11">
        <f t="shared" si="89"/>
        <v>1.8475485138299232</v>
      </c>
      <c r="Y441" s="11">
        <f t="shared" si="82"/>
        <v>-1.8320765427627634</v>
      </c>
      <c r="Z441" s="11">
        <f t="shared" si="90"/>
        <v>0</v>
      </c>
      <c r="AA441" s="11">
        <f t="shared" si="83"/>
        <v>1.8320765427627634</v>
      </c>
      <c r="AB441" s="11">
        <f>SUM($Z$3:Z441)</f>
        <v>312.00391867821986</v>
      </c>
      <c r="AC441" s="11">
        <f>SUM($AA$3:AA441)</f>
        <v>83.952705695775961</v>
      </c>
      <c r="AD441" s="11">
        <f>AC441*'KERS system '!$B$18</f>
        <v>64.601607032899594</v>
      </c>
      <c r="AE441" s="11">
        <f>AC441*'KERS system '!$B$19</f>
        <v>49.710936611816244</v>
      </c>
    </row>
    <row r="442" spans="6:31" x14ac:dyDescent="0.3">
      <c r="F442" s="13" t="s">
        <v>5</v>
      </c>
      <c r="G442" s="13">
        <v>439</v>
      </c>
      <c r="H442" s="13">
        <v>439</v>
      </c>
      <c r="J442" s="14">
        <v>18.2</v>
      </c>
      <c r="K442" s="14">
        <f t="shared" si="84"/>
        <v>5.0555555555555554</v>
      </c>
      <c r="L442" s="15">
        <v>-1.4027777777777777</v>
      </c>
      <c r="N442" s="15">
        <f t="shared" si="78"/>
        <v>-404</v>
      </c>
      <c r="O442" s="15">
        <f t="shared" si="79"/>
        <v>5.6551831810893924</v>
      </c>
      <c r="P442" s="15">
        <f t="shared" si="80"/>
        <v>56.505600000000008</v>
      </c>
      <c r="Q442" s="15">
        <f t="shared" si="85"/>
        <v>-341.83921681891059</v>
      </c>
      <c r="R442" s="15">
        <f t="shared" si="86"/>
        <v>0</v>
      </c>
      <c r="S442" s="15">
        <f t="shared" si="87"/>
        <v>341.83921681891059</v>
      </c>
      <c r="U442" s="15">
        <f t="shared" si="81"/>
        <v>-1.8166045716956036</v>
      </c>
      <c r="V442" s="15">
        <f t="shared" si="88"/>
        <v>0</v>
      </c>
      <c r="W442" s="15">
        <f t="shared" si="89"/>
        <v>1.8166045716956036</v>
      </c>
      <c r="Y442" s="15">
        <f t="shared" si="82"/>
        <v>-1.5870485441698015</v>
      </c>
      <c r="Z442" s="15">
        <f t="shared" si="90"/>
        <v>0</v>
      </c>
      <c r="AA442" s="15">
        <f t="shared" si="83"/>
        <v>1.5870485441698015</v>
      </c>
      <c r="AB442" s="15">
        <f>SUM($Z$3:Z442)</f>
        <v>312.00391867821986</v>
      </c>
      <c r="AC442" s="15">
        <f>SUM($AA$3:AA442)</f>
        <v>85.539754239945765</v>
      </c>
      <c r="AD442" s="15">
        <f>AC442*'KERS system '!$B$18</f>
        <v>65.822840887638264</v>
      </c>
      <c r="AE442" s="15">
        <f>AC442*'KERS system '!$B$19</f>
        <v>50.650676063037643</v>
      </c>
    </row>
    <row r="443" spans="6:31" x14ac:dyDescent="0.3">
      <c r="F443" s="9" t="s">
        <v>5</v>
      </c>
      <c r="G443" s="9">
        <v>440</v>
      </c>
      <c r="H443" s="9">
        <v>440</v>
      </c>
      <c r="J443" s="10">
        <v>12.9</v>
      </c>
      <c r="K443" s="10">
        <f t="shared" si="84"/>
        <v>3.5833333333333335</v>
      </c>
      <c r="L443" s="11">
        <v>-1.4583333333333333</v>
      </c>
      <c r="N443" s="11">
        <f t="shared" si="78"/>
        <v>-420</v>
      </c>
      <c r="O443" s="11">
        <f t="shared" si="79"/>
        <v>2.841079076093123</v>
      </c>
      <c r="P443" s="11">
        <f t="shared" si="80"/>
        <v>56.505600000000008</v>
      </c>
      <c r="Q443" s="11">
        <f t="shared" si="85"/>
        <v>-360.65332092390685</v>
      </c>
      <c r="R443" s="11">
        <f t="shared" si="86"/>
        <v>0</v>
      </c>
      <c r="S443" s="11">
        <f t="shared" si="87"/>
        <v>360.65332092390685</v>
      </c>
      <c r="U443" s="11">
        <f t="shared" si="81"/>
        <v>-1.3574925166439995</v>
      </c>
      <c r="V443" s="11">
        <f t="shared" si="88"/>
        <v>0</v>
      </c>
      <c r="W443" s="11">
        <f t="shared" si="89"/>
        <v>1.3574925166439995</v>
      </c>
      <c r="Y443" s="11">
        <f t="shared" si="82"/>
        <v>-1.0233637320280689</v>
      </c>
      <c r="Z443" s="11">
        <f t="shared" si="90"/>
        <v>0</v>
      </c>
      <c r="AA443" s="11">
        <f t="shared" si="83"/>
        <v>1.0233637320280689</v>
      </c>
      <c r="AB443" s="11">
        <f>SUM($Z$3:Z443)</f>
        <v>312.00391867821986</v>
      </c>
      <c r="AC443" s="11">
        <f>SUM($AA$3:AA443)</f>
        <v>86.563117971973838</v>
      </c>
      <c r="AD443" s="11">
        <f>AC443*'KERS system '!$B$18</f>
        <v>66.610319279433867</v>
      </c>
      <c r="AE443" s="11">
        <f>AC443*'KERS system '!$B$19</f>
        <v>51.25664068552436</v>
      </c>
    </row>
    <row r="444" spans="6:31" x14ac:dyDescent="0.3">
      <c r="F444" s="13" t="s">
        <v>5</v>
      </c>
      <c r="G444" s="13">
        <v>441</v>
      </c>
      <c r="H444" s="13">
        <v>441</v>
      </c>
      <c r="J444" s="14">
        <v>7.7</v>
      </c>
      <c r="K444" s="14">
        <f t="shared" si="84"/>
        <v>2.1388888888888888</v>
      </c>
      <c r="L444" s="15">
        <v>-1.2638888888888891</v>
      </c>
      <c r="N444" s="15">
        <f t="shared" si="78"/>
        <v>-364.00000000000006</v>
      </c>
      <c r="O444" s="15">
        <f t="shared" si="79"/>
        <v>1.0122443267926282</v>
      </c>
      <c r="P444" s="15">
        <f t="shared" si="80"/>
        <v>56.505600000000008</v>
      </c>
      <c r="Q444" s="15">
        <f t="shared" si="85"/>
        <v>-306.48215567320739</v>
      </c>
      <c r="R444" s="15">
        <f t="shared" si="86"/>
        <v>0</v>
      </c>
      <c r="S444" s="15">
        <f t="shared" si="87"/>
        <v>306.48215567320739</v>
      </c>
      <c r="U444" s="15">
        <f t="shared" si="81"/>
        <v>-0.6892349474121382</v>
      </c>
      <c r="V444" s="15">
        <f t="shared" si="88"/>
        <v>0</v>
      </c>
      <c r="W444" s="15">
        <f t="shared" si="89"/>
        <v>0.6892349474121382</v>
      </c>
      <c r="Y444" s="15">
        <f t="shared" si="82"/>
        <v>-0.45562503136658017</v>
      </c>
      <c r="Z444" s="15">
        <f t="shared" si="90"/>
        <v>0</v>
      </c>
      <c r="AA444" s="15">
        <f t="shared" si="83"/>
        <v>0.45562503136658017</v>
      </c>
      <c r="AB444" s="15">
        <f>SUM($Z$3:Z444)</f>
        <v>312.00391867821986</v>
      </c>
      <c r="AC444" s="15">
        <f>SUM($AA$3:AA444)</f>
        <v>87.018743003340418</v>
      </c>
      <c r="AD444" s="15">
        <f>AC444*'KERS system '!$B$18</f>
        <v>66.960922741070448</v>
      </c>
      <c r="AE444" s="15">
        <f>AC444*'KERS system '!$B$19</f>
        <v>51.526430049253712</v>
      </c>
    </row>
    <row r="445" spans="6:31" x14ac:dyDescent="0.3">
      <c r="F445" s="9" t="s">
        <v>5</v>
      </c>
      <c r="G445" s="9">
        <v>442</v>
      </c>
      <c r="H445" s="9">
        <v>442</v>
      </c>
      <c r="J445" s="10">
        <v>3.8</v>
      </c>
      <c r="K445" s="10">
        <f t="shared" si="84"/>
        <v>1.0555555555555556</v>
      </c>
      <c r="L445" s="11">
        <v>-0.88888888888888895</v>
      </c>
      <c r="N445" s="11">
        <f t="shared" si="78"/>
        <v>-256</v>
      </c>
      <c r="O445" s="11">
        <f t="shared" si="79"/>
        <v>0.24653074850540649</v>
      </c>
      <c r="P445" s="11">
        <f t="shared" si="80"/>
        <v>56.505600000000008</v>
      </c>
      <c r="Q445" s="11">
        <f t="shared" si="85"/>
        <v>-199.24786925149459</v>
      </c>
      <c r="R445" s="11">
        <f t="shared" si="86"/>
        <v>0</v>
      </c>
      <c r="S445" s="11">
        <f t="shared" si="87"/>
        <v>199.24786925149459</v>
      </c>
      <c r="U445" s="11">
        <f t="shared" si="81"/>
        <v>-0.22201511532102217</v>
      </c>
      <c r="V445" s="11">
        <f t="shared" si="88"/>
        <v>0</v>
      </c>
      <c r="W445" s="11">
        <f t="shared" si="89"/>
        <v>0.22201511532102217</v>
      </c>
      <c r="Y445" s="11">
        <f t="shared" si="82"/>
        <v>-0.12792548809550583</v>
      </c>
      <c r="Z445" s="11">
        <f t="shared" si="90"/>
        <v>0</v>
      </c>
      <c r="AA445" s="11">
        <f t="shared" si="83"/>
        <v>0.12792548809550583</v>
      </c>
      <c r="AB445" s="11">
        <f>SUM($Z$3:Z445)</f>
        <v>312.00391867821986</v>
      </c>
      <c r="AC445" s="11">
        <f>SUM($AA$3:AA445)</f>
        <v>87.146668491435918</v>
      </c>
      <c r="AD445" s="11">
        <f>AC445*'KERS system '!$B$18</f>
        <v>67.05936140415993</v>
      </c>
      <c r="AE445" s="11">
        <f>AC445*'KERS system '!$B$19</f>
        <v>51.60217860050107</v>
      </c>
    </row>
    <row r="446" spans="6:31" x14ac:dyDescent="0.3">
      <c r="F446" s="13" t="s">
        <v>5</v>
      </c>
      <c r="G446" s="13">
        <v>443</v>
      </c>
      <c r="H446" s="13">
        <v>443</v>
      </c>
      <c r="J446" s="14">
        <v>1.3</v>
      </c>
      <c r="K446" s="14">
        <f t="shared" si="84"/>
        <v>0.3611111111111111</v>
      </c>
      <c r="L446" s="15">
        <v>-0.49999999999999994</v>
      </c>
      <c r="N446" s="15">
        <f t="shared" si="78"/>
        <v>-143.99999999999997</v>
      </c>
      <c r="O446" s="15">
        <f t="shared" si="79"/>
        <v>2.8852975413721393E-2</v>
      </c>
      <c r="P446" s="15">
        <f t="shared" si="80"/>
        <v>56.505600000000008</v>
      </c>
      <c r="Q446" s="15">
        <f t="shared" si="85"/>
        <v>-87.465547024586243</v>
      </c>
      <c r="R446" s="15">
        <f t="shared" si="86"/>
        <v>0</v>
      </c>
      <c r="S446" s="15">
        <f t="shared" si="87"/>
        <v>87.465547024586243</v>
      </c>
      <c r="U446" s="15">
        <f t="shared" si="81"/>
        <v>-3.3835860869989479E-2</v>
      </c>
      <c r="V446" s="15">
        <f t="shared" si="88"/>
        <v>0</v>
      </c>
      <c r="W446" s="15">
        <f t="shared" si="89"/>
        <v>3.3835860869989479E-2</v>
      </c>
      <c r="Y446" s="15">
        <f t="shared" si="82"/>
        <v>-1.6855285909698609E-2</v>
      </c>
      <c r="Z446" s="15">
        <f t="shared" si="90"/>
        <v>0</v>
      </c>
      <c r="AA446" s="15">
        <f t="shared" si="83"/>
        <v>1.6855285909698609E-2</v>
      </c>
      <c r="AB446" s="15">
        <f>SUM($Z$3:Z446)</f>
        <v>312.00391867821986</v>
      </c>
      <c r="AC446" s="15">
        <f>SUM($AA$3:AA446)</f>
        <v>87.163523777345617</v>
      </c>
      <c r="AD446" s="15">
        <f>AC446*'KERS system '!$B$18</f>
        <v>67.072331546667442</v>
      </c>
      <c r="AE446" s="15">
        <f>AC446*'KERS system '!$B$19</f>
        <v>51.612159125160602</v>
      </c>
    </row>
    <row r="447" spans="6:31" x14ac:dyDescent="0.3">
      <c r="F447" s="9" t="s">
        <v>5</v>
      </c>
      <c r="G447" s="9">
        <v>444</v>
      </c>
      <c r="H447" s="9">
        <v>444</v>
      </c>
      <c r="J447" s="10">
        <v>0.2</v>
      </c>
      <c r="K447" s="10">
        <f t="shared" si="84"/>
        <v>5.5555555555555552E-2</v>
      </c>
      <c r="L447" s="11">
        <v>-0.18055555555555555</v>
      </c>
      <c r="N447" s="11">
        <f t="shared" si="78"/>
        <v>-52</v>
      </c>
      <c r="O447" s="11">
        <f t="shared" si="79"/>
        <v>6.8291066067979625E-4</v>
      </c>
      <c r="P447" s="11">
        <f t="shared" si="80"/>
        <v>56.505600000000008</v>
      </c>
      <c r="Q447" s="11">
        <f t="shared" si="85"/>
        <v>4.506282910660687</v>
      </c>
      <c r="R447" s="11">
        <f t="shared" si="86"/>
        <v>4.506282910660687</v>
      </c>
      <c r="S447" s="11">
        <f t="shared" si="87"/>
        <v>0</v>
      </c>
      <c r="U447" s="11">
        <f t="shared" si="81"/>
        <v>1.252890505922599E-4</v>
      </c>
      <c r="V447" s="11">
        <f t="shared" si="88"/>
        <v>1.252890505922599E-4</v>
      </c>
      <c r="W447" s="11">
        <f t="shared" si="89"/>
        <v>0</v>
      </c>
      <c r="Y447" s="11">
        <f t="shared" si="82"/>
        <v>6.264452529612995E-5</v>
      </c>
      <c r="Z447" s="11">
        <f t="shared" si="90"/>
        <v>6.264452529612995E-5</v>
      </c>
      <c r="AA447" s="11">
        <f t="shared" si="83"/>
        <v>0</v>
      </c>
      <c r="AB447" s="11">
        <f>SUM($Z$3:Z447)</f>
        <v>312.00398132274518</v>
      </c>
      <c r="AC447" s="11">
        <f>SUM($AA$3:AA447)</f>
        <v>87.163523777345617</v>
      </c>
      <c r="AD447" s="11">
        <f>AC447*'KERS system '!$B$18</f>
        <v>67.072331546667442</v>
      </c>
      <c r="AE447" s="11">
        <f>AC447*'KERS system '!$B$19</f>
        <v>51.612159125160602</v>
      </c>
    </row>
    <row r="448" spans="6:31" x14ac:dyDescent="0.3">
      <c r="F448" s="13" t="s">
        <v>5</v>
      </c>
      <c r="G448" s="13">
        <v>445</v>
      </c>
      <c r="H448" s="13">
        <v>445</v>
      </c>
      <c r="J448" s="14">
        <v>0</v>
      </c>
      <c r="K448" s="14">
        <f t="shared" si="84"/>
        <v>0</v>
      </c>
      <c r="L448" s="15">
        <v>-2.777777777777778E-2</v>
      </c>
      <c r="N448" s="15">
        <f t="shared" si="78"/>
        <v>-8</v>
      </c>
      <c r="O448" s="15">
        <f t="shared" si="79"/>
        <v>0</v>
      </c>
      <c r="P448" s="15">
        <f t="shared" si="80"/>
        <v>56.505600000000008</v>
      </c>
      <c r="Q448" s="15">
        <f t="shared" si="85"/>
        <v>48.505600000000008</v>
      </c>
      <c r="R448" s="15">
        <f t="shared" si="86"/>
        <v>48.505600000000008</v>
      </c>
      <c r="S448" s="15">
        <f t="shared" si="87"/>
        <v>0</v>
      </c>
      <c r="U448" s="15">
        <f t="shared" si="81"/>
        <v>0</v>
      </c>
      <c r="V448" s="15">
        <f t="shared" si="88"/>
        <v>0</v>
      </c>
      <c r="W448" s="15">
        <f t="shared" si="89"/>
        <v>0</v>
      </c>
      <c r="Y448" s="15">
        <f t="shared" si="82"/>
        <v>0</v>
      </c>
      <c r="Z448" s="15">
        <f t="shared" si="90"/>
        <v>0</v>
      </c>
      <c r="AA448" s="15">
        <f t="shared" si="83"/>
        <v>0</v>
      </c>
      <c r="AB448" s="15">
        <f>SUM($Z$3:Z448)</f>
        <v>312.00398132274518</v>
      </c>
      <c r="AC448" s="15">
        <f>SUM($AA$3:AA448)</f>
        <v>87.163523777345617</v>
      </c>
      <c r="AD448" s="15">
        <f>AC448*'KERS system '!$B$18</f>
        <v>67.072331546667442</v>
      </c>
      <c r="AE448" s="15">
        <f>AC448*'KERS system '!$B$19</f>
        <v>51.612159125160602</v>
      </c>
    </row>
    <row r="449" spans="6:31" x14ac:dyDescent="0.3">
      <c r="F449" s="9" t="s">
        <v>5</v>
      </c>
      <c r="G449" s="9">
        <v>446</v>
      </c>
      <c r="H449" s="9">
        <v>446</v>
      </c>
      <c r="J449" s="10">
        <v>0</v>
      </c>
      <c r="K449" s="10">
        <f t="shared" si="84"/>
        <v>0</v>
      </c>
      <c r="L449" s="11">
        <v>0</v>
      </c>
      <c r="N449" s="11">
        <f t="shared" si="78"/>
        <v>0</v>
      </c>
      <c r="O449" s="11">
        <f t="shared" si="79"/>
        <v>0</v>
      </c>
      <c r="P449" s="11">
        <f t="shared" si="80"/>
        <v>56.505600000000008</v>
      </c>
      <c r="Q449" s="11">
        <f t="shared" si="85"/>
        <v>56.505600000000008</v>
      </c>
      <c r="R449" s="11">
        <f t="shared" si="86"/>
        <v>56.505600000000008</v>
      </c>
      <c r="S449" s="11">
        <f t="shared" si="87"/>
        <v>0</v>
      </c>
      <c r="U449" s="11">
        <f t="shared" si="81"/>
        <v>0</v>
      </c>
      <c r="V449" s="11">
        <f t="shared" si="88"/>
        <v>0</v>
      </c>
      <c r="W449" s="11">
        <f t="shared" si="89"/>
        <v>0</v>
      </c>
      <c r="Y449" s="11">
        <f t="shared" si="82"/>
        <v>0</v>
      </c>
      <c r="Z449" s="11">
        <f t="shared" si="90"/>
        <v>0</v>
      </c>
      <c r="AA449" s="11">
        <f t="shared" si="83"/>
        <v>0</v>
      </c>
      <c r="AB449" s="11">
        <f>SUM($Z$3:Z449)</f>
        <v>312.00398132274518</v>
      </c>
      <c r="AC449" s="11">
        <f>SUM($AA$3:AA449)</f>
        <v>87.163523777345617</v>
      </c>
      <c r="AD449" s="11">
        <f>AC449*'KERS system '!$B$18</f>
        <v>67.072331546667442</v>
      </c>
      <c r="AE449" s="11">
        <f>AC449*'KERS system '!$B$19</f>
        <v>51.612159125160602</v>
      </c>
    </row>
    <row r="450" spans="6:31" x14ac:dyDescent="0.3">
      <c r="F450" s="13" t="s">
        <v>5</v>
      </c>
      <c r="G450" s="13">
        <v>447</v>
      </c>
      <c r="H450" s="13">
        <v>447</v>
      </c>
      <c r="J450" s="14">
        <v>0</v>
      </c>
      <c r="K450" s="14">
        <f t="shared" si="84"/>
        <v>0</v>
      </c>
      <c r="L450" s="15">
        <v>0</v>
      </c>
      <c r="N450" s="15">
        <f t="shared" si="78"/>
        <v>0</v>
      </c>
      <c r="O450" s="15">
        <f t="shared" si="79"/>
        <v>0</v>
      </c>
      <c r="P450" s="15">
        <f t="shared" si="80"/>
        <v>56.505600000000008</v>
      </c>
      <c r="Q450" s="15">
        <f t="shared" si="85"/>
        <v>56.505600000000008</v>
      </c>
      <c r="R450" s="15">
        <f t="shared" si="86"/>
        <v>56.505600000000008</v>
      </c>
      <c r="S450" s="15">
        <f t="shared" si="87"/>
        <v>0</v>
      </c>
      <c r="U450" s="15">
        <f t="shared" si="81"/>
        <v>0</v>
      </c>
      <c r="V450" s="15">
        <f t="shared" si="88"/>
        <v>0</v>
      </c>
      <c r="W450" s="15">
        <f t="shared" si="89"/>
        <v>0</v>
      </c>
      <c r="Y450" s="15">
        <f t="shared" si="82"/>
        <v>0</v>
      </c>
      <c r="Z450" s="15">
        <f t="shared" si="90"/>
        <v>0</v>
      </c>
      <c r="AA450" s="15">
        <f t="shared" si="83"/>
        <v>0</v>
      </c>
      <c r="AB450" s="15">
        <f>SUM($Z$3:Z450)</f>
        <v>312.00398132274518</v>
      </c>
      <c r="AC450" s="15">
        <f>SUM($AA$3:AA450)</f>
        <v>87.163523777345617</v>
      </c>
      <c r="AD450" s="15">
        <f>AC450*'KERS system '!$B$18</f>
        <v>67.072331546667442</v>
      </c>
      <c r="AE450" s="15">
        <f>AC450*'KERS system '!$B$19</f>
        <v>51.612159125160602</v>
      </c>
    </row>
    <row r="451" spans="6:31" x14ac:dyDescent="0.3">
      <c r="F451" s="9" t="s">
        <v>5</v>
      </c>
      <c r="G451" s="9">
        <v>448</v>
      </c>
      <c r="H451" s="9">
        <v>448</v>
      </c>
      <c r="J451" s="10">
        <v>0</v>
      </c>
      <c r="K451" s="10">
        <f t="shared" si="84"/>
        <v>0</v>
      </c>
      <c r="L451" s="11">
        <v>0</v>
      </c>
      <c r="N451" s="11">
        <f t="shared" ref="N451:N514" si="91">$C$7*$L451</f>
        <v>0</v>
      </c>
      <c r="O451" s="11">
        <f t="shared" ref="O451:O514" si="92">0.5*$C$3*$C$17*$C$14*K451^2</f>
        <v>0</v>
      </c>
      <c r="P451" s="11">
        <f t="shared" ref="P451:P514" si="93">$C$15</f>
        <v>56.505600000000008</v>
      </c>
      <c r="Q451" s="11">
        <f t="shared" si="85"/>
        <v>56.505600000000008</v>
      </c>
      <c r="R451" s="11">
        <f t="shared" si="86"/>
        <v>56.505600000000008</v>
      </c>
      <c r="S451" s="11">
        <f t="shared" si="87"/>
        <v>0</v>
      </c>
      <c r="U451" s="11">
        <f t="shared" ref="U451:U514" si="94">(K451/1000)*(($C$7*$C$4*$C$18)+(0.5*$C$3*$C$17*$C$14*K451^2)+($C$7*$C$19*L451))</f>
        <v>0</v>
      </c>
      <c r="V451" s="11">
        <f t="shared" si="88"/>
        <v>0</v>
      </c>
      <c r="W451" s="11">
        <f t="shared" si="89"/>
        <v>0</v>
      </c>
      <c r="Y451" s="11">
        <f t="shared" ref="Y451:Y514" si="95">((U451+U452)/2)*(G452-G451)</f>
        <v>0</v>
      </c>
      <c r="Z451" s="11">
        <f t="shared" si="90"/>
        <v>0</v>
      </c>
      <c r="AA451" s="11">
        <f t="shared" ref="AA451:AA514" si="96">IF(Y451 &lt;=0,Y451,)*-1</f>
        <v>0</v>
      </c>
      <c r="AB451" s="11">
        <f>SUM($Z$3:Z451)</f>
        <v>312.00398132274518</v>
      </c>
      <c r="AC451" s="11">
        <f>SUM($AA$3:AA451)</f>
        <v>87.163523777345617</v>
      </c>
      <c r="AD451" s="11">
        <f>AC451*'KERS system '!$B$18</f>
        <v>67.072331546667442</v>
      </c>
      <c r="AE451" s="11">
        <f>AC451*'KERS system '!$B$19</f>
        <v>51.612159125160602</v>
      </c>
    </row>
    <row r="452" spans="6:31" x14ac:dyDescent="0.3">
      <c r="F452" s="13" t="s">
        <v>5</v>
      </c>
      <c r="G452" s="13">
        <v>449</v>
      </c>
      <c r="H452" s="13">
        <v>449</v>
      </c>
      <c r="J452" s="14">
        <v>0</v>
      </c>
      <c r="K452" s="14">
        <f t="shared" ref="K452:K515" si="97">J452*1000/3600</f>
        <v>0</v>
      </c>
      <c r="L452" s="15">
        <v>0</v>
      </c>
      <c r="N452" s="15">
        <f t="shared" si="91"/>
        <v>0</v>
      </c>
      <c r="O452" s="15">
        <f t="shared" si="92"/>
        <v>0</v>
      </c>
      <c r="P452" s="15">
        <f t="shared" si="93"/>
        <v>56.505600000000008</v>
      </c>
      <c r="Q452" s="15">
        <f t="shared" ref="Q452:Q515" si="98">N452+O452+P452</f>
        <v>56.505600000000008</v>
      </c>
      <c r="R452" s="15">
        <f t="shared" ref="R452:R515" si="99">IF(Q452 &gt;0,Q452,)</f>
        <v>56.505600000000008</v>
      </c>
      <c r="S452" s="15">
        <f t="shared" ref="S452:S515" si="100">IF(Q452 &lt;=0,Q452,)*-1</f>
        <v>0</v>
      </c>
      <c r="U452" s="15">
        <f t="shared" si="94"/>
        <v>0</v>
      </c>
      <c r="V452" s="15">
        <f t="shared" ref="V452:V515" si="101">IF(U452 &gt;0,U452,)</f>
        <v>0</v>
      </c>
      <c r="W452" s="15">
        <f t="shared" ref="W452:W515" si="102">IF(U452 &lt;=0,U452,)*-1</f>
        <v>0</v>
      </c>
      <c r="Y452" s="15">
        <f t="shared" si="95"/>
        <v>0</v>
      </c>
      <c r="Z452" s="15">
        <f t="shared" ref="Z452:Z515" si="103">IF(Y452 &gt;0,Y452,)</f>
        <v>0</v>
      </c>
      <c r="AA452" s="15">
        <f t="shared" si="96"/>
        <v>0</v>
      </c>
      <c r="AB452" s="15">
        <f>SUM($Z$3:Z452)</f>
        <v>312.00398132274518</v>
      </c>
      <c r="AC452" s="15">
        <f>SUM($AA$3:AA452)</f>
        <v>87.163523777345617</v>
      </c>
      <c r="AD452" s="15">
        <f>AC452*'KERS system '!$B$18</f>
        <v>67.072331546667442</v>
      </c>
      <c r="AE452" s="15">
        <f>AC452*'KERS system '!$B$19</f>
        <v>51.612159125160602</v>
      </c>
    </row>
    <row r="453" spans="6:31" x14ac:dyDescent="0.3">
      <c r="F453" s="9" t="s">
        <v>5</v>
      </c>
      <c r="G453" s="9">
        <v>450</v>
      </c>
      <c r="H453" s="9">
        <v>450</v>
      </c>
      <c r="J453" s="10">
        <v>0</v>
      </c>
      <c r="K453" s="10">
        <f t="shared" si="97"/>
        <v>0</v>
      </c>
      <c r="L453" s="11">
        <v>0</v>
      </c>
      <c r="N453" s="11">
        <f t="shared" si="91"/>
        <v>0</v>
      </c>
      <c r="O453" s="11">
        <f t="shared" si="92"/>
        <v>0</v>
      </c>
      <c r="P453" s="11">
        <f t="shared" si="93"/>
        <v>56.505600000000008</v>
      </c>
      <c r="Q453" s="11">
        <f t="shared" si="98"/>
        <v>56.505600000000008</v>
      </c>
      <c r="R453" s="11">
        <f t="shared" si="99"/>
        <v>56.505600000000008</v>
      </c>
      <c r="S453" s="11">
        <f t="shared" si="100"/>
        <v>0</v>
      </c>
      <c r="U453" s="11">
        <f t="shared" si="94"/>
        <v>0</v>
      </c>
      <c r="V453" s="11">
        <f t="shared" si="101"/>
        <v>0</v>
      </c>
      <c r="W453" s="11">
        <f t="shared" si="102"/>
        <v>0</v>
      </c>
      <c r="Y453" s="11">
        <f t="shared" si="95"/>
        <v>0</v>
      </c>
      <c r="Z453" s="11">
        <f t="shared" si="103"/>
        <v>0</v>
      </c>
      <c r="AA453" s="11">
        <f t="shared" si="96"/>
        <v>0</v>
      </c>
      <c r="AB453" s="11">
        <f>SUM($Z$3:Z453)</f>
        <v>312.00398132274518</v>
      </c>
      <c r="AC453" s="11">
        <f>SUM($AA$3:AA453)</f>
        <v>87.163523777345617</v>
      </c>
      <c r="AD453" s="11">
        <f>AC453*'KERS system '!$B$18</f>
        <v>67.072331546667442</v>
      </c>
      <c r="AE453" s="11">
        <f>AC453*'KERS system '!$B$19</f>
        <v>51.612159125160602</v>
      </c>
    </row>
    <row r="454" spans="6:31" x14ac:dyDescent="0.3">
      <c r="F454" s="13" t="s">
        <v>5</v>
      </c>
      <c r="G454" s="13">
        <v>451</v>
      </c>
      <c r="H454" s="13">
        <v>451</v>
      </c>
      <c r="J454" s="14">
        <v>0</v>
      </c>
      <c r="K454" s="14">
        <f t="shared" si="97"/>
        <v>0</v>
      </c>
      <c r="L454" s="15">
        <v>0</v>
      </c>
      <c r="N454" s="15">
        <f t="shared" si="91"/>
        <v>0</v>
      </c>
      <c r="O454" s="15">
        <f t="shared" si="92"/>
        <v>0</v>
      </c>
      <c r="P454" s="15">
        <f t="shared" si="93"/>
        <v>56.505600000000008</v>
      </c>
      <c r="Q454" s="15">
        <f t="shared" si="98"/>
        <v>56.505600000000008</v>
      </c>
      <c r="R454" s="15">
        <f t="shared" si="99"/>
        <v>56.505600000000008</v>
      </c>
      <c r="S454" s="15">
        <f t="shared" si="100"/>
        <v>0</v>
      </c>
      <c r="U454" s="15">
        <f t="shared" si="94"/>
        <v>0</v>
      </c>
      <c r="V454" s="15">
        <f t="shared" si="101"/>
        <v>0</v>
      </c>
      <c r="W454" s="15">
        <f t="shared" si="102"/>
        <v>0</v>
      </c>
      <c r="Y454" s="15">
        <f t="shared" si="95"/>
        <v>0</v>
      </c>
      <c r="Z454" s="15">
        <f t="shared" si="103"/>
        <v>0</v>
      </c>
      <c r="AA454" s="15">
        <f t="shared" si="96"/>
        <v>0</v>
      </c>
      <c r="AB454" s="15">
        <f>SUM($Z$3:Z454)</f>
        <v>312.00398132274518</v>
      </c>
      <c r="AC454" s="15">
        <f>SUM($AA$3:AA454)</f>
        <v>87.163523777345617</v>
      </c>
      <c r="AD454" s="15">
        <f>AC454*'KERS system '!$B$18</f>
        <v>67.072331546667442</v>
      </c>
      <c r="AE454" s="15">
        <f>AC454*'KERS system '!$B$19</f>
        <v>51.612159125160602</v>
      </c>
    </row>
    <row r="455" spans="6:31" x14ac:dyDescent="0.3">
      <c r="F455" s="9" t="s">
        <v>5</v>
      </c>
      <c r="G455" s="9">
        <v>452</v>
      </c>
      <c r="H455" s="9">
        <v>452</v>
      </c>
      <c r="J455" s="10">
        <v>0</v>
      </c>
      <c r="K455" s="10">
        <f t="shared" si="97"/>
        <v>0</v>
      </c>
      <c r="L455" s="11">
        <v>0</v>
      </c>
      <c r="N455" s="11">
        <f t="shared" si="91"/>
        <v>0</v>
      </c>
      <c r="O455" s="11">
        <f t="shared" si="92"/>
        <v>0</v>
      </c>
      <c r="P455" s="11">
        <f t="shared" si="93"/>
        <v>56.505600000000008</v>
      </c>
      <c r="Q455" s="11">
        <f t="shared" si="98"/>
        <v>56.505600000000008</v>
      </c>
      <c r="R455" s="11">
        <f t="shared" si="99"/>
        <v>56.505600000000008</v>
      </c>
      <c r="S455" s="11">
        <f t="shared" si="100"/>
        <v>0</v>
      </c>
      <c r="U455" s="11">
        <f t="shared" si="94"/>
        <v>0</v>
      </c>
      <c r="V455" s="11">
        <f t="shared" si="101"/>
        <v>0</v>
      </c>
      <c r="W455" s="11">
        <f t="shared" si="102"/>
        <v>0</v>
      </c>
      <c r="Y455" s="11">
        <f t="shared" si="95"/>
        <v>0</v>
      </c>
      <c r="Z455" s="11">
        <f t="shared" si="103"/>
        <v>0</v>
      </c>
      <c r="AA455" s="11">
        <f t="shared" si="96"/>
        <v>0</v>
      </c>
      <c r="AB455" s="11">
        <f>SUM($Z$3:Z455)</f>
        <v>312.00398132274518</v>
      </c>
      <c r="AC455" s="11">
        <f>SUM($AA$3:AA455)</f>
        <v>87.163523777345617</v>
      </c>
      <c r="AD455" s="11">
        <f>AC455*'KERS system '!$B$18</f>
        <v>67.072331546667442</v>
      </c>
      <c r="AE455" s="11">
        <f>AC455*'KERS system '!$B$19</f>
        <v>51.612159125160602</v>
      </c>
    </row>
    <row r="456" spans="6:31" x14ac:dyDescent="0.3">
      <c r="F456" s="13" t="s">
        <v>5</v>
      </c>
      <c r="G456" s="13">
        <v>453</v>
      </c>
      <c r="H456" s="13">
        <v>453</v>
      </c>
      <c r="J456" s="14">
        <v>0</v>
      </c>
      <c r="K456" s="14">
        <f t="shared" si="97"/>
        <v>0</v>
      </c>
      <c r="L456" s="15">
        <v>0</v>
      </c>
      <c r="N456" s="15">
        <f t="shared" si="91"/>
        <v>0</v>
      </c>
      <c r="O456" s="15">
        <f t="shared" si="92"/>
        <v>0</v>
      </c>
      <c r="P456" s="15">
        <f t="shared" si="93"/>
        <v>56.505600000000008</v>
      </c>
      <c r="Q456" s="15">
        <f t="shared" si="98"/>
        <v>56.505600000000008</v>
      </c>
      <c r="R456" s="15">
        <f t="shared" si="99"/>
        <v>56.505600000000008</v>
      </c>
      <c r="S456" s="15">
        <f t="shared" si="100"/>
        <v>0</v>
      </c>
      <c r="U456" s="15">
        <f t="shared" si="94"/>
        <v>0</v>
      </c>
      <c r="V456" s="15">
        <f t="shared" si="101"/>
        <v>0</v>
      </c>
      <c r="W456" s="15">
        <f t="shared" si="102"/>
        <v>0</v>
      </c>
      <c r="Y456" s="15">
        <f t="shared" si="95"/>
        <v>0</v>
      </c>
      <c r="Z456" s="15">
        <f t="shared" si="103"/>
        <v>0</v>
      </c>
      <c r="AA456" s="15">
        <f t="shared" si="96"/>
        <v>0</v>
      </c>
      <c r="AB456" s="15">
        <f>SUM($Z$3:Z456)</f>
        <v>312.00398132274518</v>
      </c>
      <c r="AC456" s="15">
        <f>SUM($AA$3:AA456)</f>
        <v>87.163523777345617</v>
      </c>
      <c r="AD456" s="15">
        <f>AC456*'KERS system '!$B$18</f>
        <v>67.072331546667442</v>
      </c>
      <c r="AE456" s="15">
        <f>AC456*'KERS system '!$B$19</f>
        <v>51.612159125160602</v>
      </c>
    </row>
    <row r="457" spans="6:31" x14ac:dyDescent="0.3">
      <c r="F457" s="9" t="s">
        <v>5</v>
      </c>
      <c r="G457" s="9">
        <v>454</v>
      </c>
      <c r="H457" s="9">
        <v>454</v>
      </c>
      <c r="J457" s="10">
        <v>0</v>
      </c>
      <c r="K457" s="10">
        <f t="shared" si="97"/>
        <v>0</v>
      </c>
      <c r="L457" s="11">
        <v>0</v>
      </c>
      <c r="N457" s="11">
        <f t="shared" si="91"/>
        <v>0</v>
      </c>
      <c r="O457" s="11">
        <f t="shared" si="92"/>
        <v>0</v>
      </c>
      <c r="P457" s="11">
        <f t="shared" si="93"/>
        <v>56.505600000000008</v>
      </c>
      <c r="Q457" s="11">
        <f t="shared" si="98"/>
        <v>56.505600000000008</v>
      </c>
      <c r="R457" s="11">
        <f t="shared" si="99"/>
        <v>56.505600000000008</v>
      </c>
      <c r="S457" s="11">
        <f t="shared" si="100"/>
        <v>0</v>
      </c>
      <c r="U457" s="11">
        <f t="shared" si="94"/>
        <v>0</v>
      </c>
      <c r="V457" s="11">
        <f t="shared" si="101"/>
        <v>0</v>
      </c>
      <c r="W457" s="11">
        <f t="shared" si="102"/>
        <v>0</v>
      </c>
      <c r="Y457" s="11">
        <f t="shared" si="95"/>
        <v>0</v>
      </c>
      <c r="Z457" s="11">
        <f t="shared" si="103"/>
        <v>0</v>
      </c>
      <c r="AA457" s="11">
        <f t="shared" si="96"/>
        <v>0</v>
      </c>
      <c r="AB457" s="11">
        <f>SUM($Z$3:Z457)</f>
        <v>312.00398132274518</v>
      </c>
      <c r="AC457" s="11">
        <f>SUM($AA$3:AA457)</f>
        <v>87.163523777345617</v>
      </c>
      <c r="AD457" s="11">
        <f>AC457*'KERS system '!$B$18</f>
        <v>67.072331546667442</v>
      </c>
      <c r="AE457" s="11">
        <f>AC457*'KERS system '!$B$19</f>
        <v>51.612159125160602</v>
      </c>
    </row>
    <row r="458" spans="6:31" x14ac:dyDescent="0.3">
      <c r="F458" s="13" t="s">
        <v>5</v>
      </c>
      <c r="G458" s="13">
        <v>455</v>
      </c>
      <c r="H458" s="13">
        <v>455</v>
      </c>
      <c r="J458" s="14">
        <v>0</v>
      </c>
      <c r="K458" s="14">
        <f t="shared" si="97"/>
        <v>0</v>
      </c>
      <c r="L458" s="15">
        <v>0</v>
      </c>
      <c r="N458" s="15">
        <f t="shared" si="91"/>
        <v>0</v>
      </c>
      <c r="O458" s="15">
        <f t="shared" si="92"/>
        <v>0</v>
      </c>
      <c r="P458" s="15">
        <f t="shared" si="93"/>
        <v>56.505600000000008</v>
      </c>
      <c r="Q458" s="15">
        <f t="shared" si="98"/>
        <v>56.505600000000008</v>
      </c>
      <c r="R458" s="15">
        <f t="shared" si="99"/>
        <v>56.505600000000008</v>
      </c>
      <c r="S458" s="15">
        <f t="shared" si="100"/>
        <v>0</v>
      </c>
      <c r="U458" s="15">
        <f t="shared" si="94"/>
        <v>0</v>
      </c>
      <c r="V458" s="15">
        <f t="shared" si="101"/>
        <v>0</v>
      </c>
      <c r="W458" s="15">
        <f t="shared" si="102"/>
        <v>0</v>
      </c>
      <c r="Y458" s="15">
        <f t="shared" si="95"/>
        <v>0</v>
      </c>
      <c r="Z458" s="15">
        <f t="shared" si="103"/>
        <v>0</v>
      </c>
      <c r="AA458" s="15">
        <f t="shared" si="96"/>
        <v>0</v>
      </c>
      <c r="AB458" s="15">
        <f>SUM($Z$3:Z458)</f>
        <v>312.00398132274518</v>
      </c>
      <c r="AC458" s="15">
        <f>SUM($AA$3:AA458)</f>
        <v>87.163523777345617</v>
      </c>
      <c r="AD458" s="15">
        <f>AC458*'KERS system '!$B$18</f>
        <v>67.072331546667442</v>
      </c>
      <c r="AE458" s="15">
        <f>AC458*'KERS system '!$B$19</f>
        <v>51.612159125160602</v>
      </c>
    </row>
    <row r="459" spans="6:31" x14ac:dyDescent="0.3">
      <c r="F459" s="9" t="s">
        <v>5</v>
      </c>
      <c r="G459" s="9">
        <v>456</v>
      </c>
      <c r="H459" s="9">
        <v>456</v>
      </c>
      <c r="J459" s="10">
        <v>0</v>
      </c>
      <c r="K459" s="10">
        <f t="shared" si="97"/>
        <v>0</v>
      </c>
      <c r="L459" s="11">
        <v>0</v>
      </c>
      <c r="N459" s="11">
        <f t="shared" si="91"/>
        <v>0</v>
      </c>
      <c r="O459" s="11">
        <f t="shared" si="92"/>
        <v>0</v>
      </c>
      <c r="P459" s="11">
        <f t="shared" si="93"/>
        <v>56.505600000000008</v>
      </c>
      <c r="Q459" s="11">
        <f t="shared" si="98"/>
        <v>56.505600000000008</v>
      </c>
      <c r="R459" s="11">
        <f t="shared" si="99"/>
        <v>56.505600000000008</v>
      </c>
      <c r="S459" s="11">
        <f t="shared" si="100"/>
        <v>0</v>
      </c>
      <c r="U459" s="11">
        <f t="shared" si="94"/>
        <v>0</v>
      </c>
      <c r="V459" s="11">
        <f t="shared" si="101"/>
        <v>0</v>
      </c>
      <c r="W459" s="11">
        <f t="shared" si="102"/>
        <v>0</v>
      </c>
      <c r="Y459" s="11">
        <f t="shared" si="95"/>
        <v>0</v>
      </c>
      <c r="Z459" s="11">
        <f t="shared" si="103"/>
        <v>0</v>
      </c>
      <c r="AA459" s="11">
        <f t="shared" si="96"/>
        <v>0</v>
      </c>
      <c r="AB459" s="11">
        <f>SUM($Z$3:Z459)</f>
        <v>312.00398132274518</v>
      </c>
      <c r="AC459" s="11">
        <f>SUM($AA$3:AA459)</f>
        <v>87.163523777345617</v>
      </c>
      <c r="AD459" s="11">
        <f>AC459*'KERS system '!$B$18</f>
        <v>67.072331546667442</v>
      </c>
      <c r="AE459" s="11">
        <f>AC459*'KERS system '!$B$19</f>
        <v>51.612159125160602</v>
      </c>
    </row>
    <row r="460" spans="6:31" x14ac:dyDescent="0.3">
      <c r="F460" s="13" t="s">
        <v>5</v>
      </c>
      <c r="G460" s="13">
        <v>457</v>
      </c>
      <c r="H460" s="13">
        <v>457</v>
      </c>
      <c r="J460" s="14">
        <v>0</v>
      </c>
      <c r="K460" s="14">
        <f t="shared" si="97"/>
        <v>0</v>
      </c>
      <c r="L460" s="15">
        <v>0</v>
      </c>
      <c r="N460" s="15">
        <f t="shared" si="91"/>
        <v>0</v>
      </c>
      <c r="O460" s="15">
        <f t="shared" si="92"/>
        <v>0</v>
      </c>
      <c r="P460" s="15">
        <f t="shared" si="93"/>
        <v>56.505600000000008</v>
      </c>
      <c r="Q460" s="15">
        <f t="shared" si="98"/>
        <v>56.505600000000008</v>
      </c>
      <c r="R460" s="15">
        <f t="shared" si="99"/>
        <v>56.505600000000008</v>
      </c>
      <c r="S460" s="15">
        <f t="shared" si="100"/>
        <v>0</v>
      </c>
      <c r="U460" s="15">
        <f t="shared" si="94"/>
        <v>0</v>
      </c>
      <c r="V460" s="15">
        <f t="shared" si="101"/>
        <v>0</v>
      </c>
      <c r="W460" s="15">
        <f t="shared" si="102"/>
        <v>0</v>
      </c>
      <c r="Y460" s="15">
        <f t="shared" si="95"/>
        <v>0</v>
      </c>
      <c r="Z460" s="15">
        <f t="shared" si="103"/>
        <v>0</v>
      </c>
      <c r="AA460" s="15">
        <f t="shared" si="96"/>
        <v>0</v>
      </c>
      <c r="AB460" s="15">
        <f>SUM($Z$3:Z460)</f>
        <v>312.00398132274518</v>
      </c>
      <c r="AC460" s="15">
        <f>SUM($AA$3:AA460)</f>
        <v>87.163523777345617</v>
      </c>
      <c r="AD460" s="15">
        <f>AC460*'KERS system '!$B$18</f>
        <v>67.072331546667442</v>
      </c>
      <c r="AE460" s="15">
        <f>AC460*'KERS system '!$B$19</f>
        <v>51.612159125160602</v>
      </c>
    </row>
    <row r="461" spans="6:31" x14ac:dyDescent="0.3">
      <c r="F461" s="9" t="s">
        <v>5</v>
      </c>
      <c r="G461" s="9">
        <v>458</v>
      </c>
      <c r="H461" s="9">
        <v>458</v>
      </c>
      <c r="J461" s="10">
        <v>0</v>
      </c>
      <c r="K461" s="10">
        <f t="shared" si="97"/>
        <v>0</v>
      </c>
      <c r="L461" s="11">
        <v>0</v>
      </c>
      <c r="N461" s="11">
        <f t="shared" si="91"/>
        <v>0</v>
      </c>
      <c r="O461" s="11">
        <f t="shared" si="92"/>
        <v>0</v>
      </c>
      <c r="P461" s="11">
        <f t="shared" si="93"/>
        <v>56.505600000000008</v>
      </c>
      <c r="Q461" s="11">
        <f t="shared" si="98"/>
        <v>56.505600000000008</v>
      </c>
      <c r="R461" s="11">
        <f t="shared" si="99"/>
        <v>56.505600000000008</v>
      </c>
      <c r="S461" s="11">
        <f t="shared" si="100"/>
        <v>0</v>
      </c>
      <c r="U461" s="11">
        <f t="shared" si="94"/>
        <v>0</v>
      </c>
      <c r="V461" s="11">
        <f t="shared" si="101"/>
        <v>0</v>
      </c>
      <c r="W461" s="11">
        <f t="shared" si="102"/>
        <v>0</v>
      </c>
      <c r="Y461" s="11">
        <f t="shared" si="95"/>
        <v>0</v>
      </c>
      <c r="Z461" s="11">
        <f t="shared" si="103"/>
        <v>0</v>
      </c>
      <c r="AA461" s="11">
        <f t="shared" si="96"/>
        <v>0</v>
      </c>
      <c r="AB461" s="11">
        <f>SUM($Z$3:Z461)</f>
        <v>312.00398132274518</v>
      </c>
      <c r="AC461" s="11">
        <f>SUM($AA$3:AA461)</f>
        <v>87.163523777345617</v>
      </c>
      <c r="AD461" s="11">
        <f>AC461*'KERS system '!$B$18</f>
        <v>67.072331546667442</v>
      </c>
      <c r="AE461" s="11">
        <f>AC461*'KERS system '!$B$19</f>
        <v>51.612159125160602</v>
      </c>
    </row>
    <row r="462" spans="6:31" x14ac:dyDescent="0.3">
      <c r="F462" s="13" t="s">
        <v>5</v>
      </c>
      <c r="G462" s="13">
        <v>459</v>
      </c>
      <c r="H462" s="13">
        <v>459</v>
      </c>
      <c r="J462" s="14">
        <v>0</v>
      </c>
      <c r="K462" s="14">
        <f t="shared" si="97"/>
        <v>0</v>
      </c>
      <c r="L462" s="15">
        <v>0</v>
      </c>
      <c r="N462" s="15">
        <f t="shared" si="91"/>
        <v>0</v>
      </c>
      <c r="O462" s="15">
        <f t="shared" si="92"/>
        <v>0</v>
      </c>
      <c r="P462" s="15">
        <f t="shared" si="93"/>
        <v>56.505600000000008</v>
      </c>
      <c r="Q462" s="15">
        <f t="shared" si="98"/>
        <v>56.505600000000008</v>
      </c>
      <c r="R462" s="15">
        <f t="shared" si="99"/>
        <v>56.505600000000008</v>
      </c>
      <c r="S462" s="15">
        <f t="shared" si="100"/>
        <v>0</v>
      </c>
      <c r="U462" s="15">
        <f t="shared" si="94"/>
        <v>0</v>
      </c>
      <c r="V462" s="15">
        <f t="shared" si="101"/>
        <v>0</v>
      </c>
      <c r="W462" s="15">
        <f t="shared" si="102"/>
        <v>0</v>
      </c>
      <c r="Y462" s="15">
        <f t="shared" si="95"/>
        <v>0</v>
      </c>
      <c r="Z462" s="15">
        <f t="shared" si="103"/>
        <v>0</v>
      </c>
      <c r="AA462" s="15">
        <f t="shared" si="96"/>
        <v>0</v>
      </c>
      <c r="AB462" s="15">
        <f>SUM($Z$3:Z462)</f>
        <v>312.00398132274518</v>
      </c>
      <c r="AC462" s="15">
        <f>SUM($AA$3:AA462)</f>
        <v>87.163523777345617</v>
      </c>
      <c r="AD462" s="15">
        <f>AC462*'KERS system '!$B$18</f>
        <v>67.072331546667442</v>
      </c>
      <c r="AE462" s="15">
        <f>AC462*'KERS system '!$B$19</f>
        <v>51.612159125160602</v>
      </c>
    </row>
    <row r="463" spans="6:31" x14ac:dyDescent="0.3">
      <c r="F463" s="9" t="s">
        <v>5</v>
      </c>
      <c r="G463" s="9">
        <v>460</v>
      </c>
      <c r="H463" s="9">
        <v>460</v>
      </c>
      <c r="J463" s="10">
        <v>0</v>
      </c>
      <c r="K463" s="10">
        <f t="shared" si="97"/>
        <v>0</v>
      </c>
      <c r="L463" s="11">
        <v>0</v>
      </c>
      <c r="N463" s="11">
        <f t="shared" si="91"/>
        <v>0</v>
      </c>
      <c r="O463" s="11">
        <f t="shared" si="92"/>
        <v>0</v>
      </c>
      <c r="P463" s="11">
        <f t="shared" si="93"/>
        <v>56.505600000000008</v>
      </c>
      <c r="Q463" s="11">
        <f t="shared" si="98"/>
        <v>56.505600000000008</v>
      </c>
      <c r="R463" s="11">
        <f t="shared" si="99"/>
        <v>56.505600000000008</v>
      </c>
      <c r="S463" s="11">
        <f t="shared" si="100"/>
        <v>0</v>
      </c>
      <c r="U463" s="11">
        <f t="shared" si="94"/>
        <v>0</v>
      </c>
      <c r="V463" s="11">
        <f t="shared" si="101"/>
        <v>0</v>
      </c>
      <c r="W463" s="11">
        <f t="shared" si="102"/>
        <v>0</v>
      </c>
      <c r="Y463" s="11">
        <f t="shared" si="95"/>
        <v>0</v>
      </c>
      <c r="Z463" s="11">
        <f t="shared" si="103"/>
        <v>0</v>
      </c>
      <c r="AA463" s="11">
        <f t="shared" si="96"/>
        <v>0</v>
      </c>
      <c r="AB463" s="11">
        <f>SUM($Z$3:Z463)</f>
        <v>312.00398132274518</v>
      </c>
      <c r="AC463" s="11">
        <f>SUM($AA$3:AA463)</f>
        <v>87.163523777345617</v>
      </c>
      <c r="AD463" s="11">
        <f>AC463*'KERS system '!$B$18</f>
        <v>67.072331546667442</v>
      </c>
      <c r="AE463" s="11">
        <f>AC463*'KERS system '!$B$19</f>
        <v>51.612159125160602</v>
      </c>
    </row>
    <row r="464" spans="6:31" x14ac:dyDescent="0.3">
      <c r="F464" s="13" t="s">
        <v>5</v>
      </c>
      <c r="G464" s="13">
        <v>461</v>
      </c>
      <c r="H464" s="13">
        <v>461</v>
      </c>
      <c r="J464" s="14">
        <v>0</v>
      </c>
      <c r="K464" s="14">
        <f t="shared" si="97"/>
        <v>0</v>
      </c>
      <c r="L464" s="15">
        <v>0</v>
      </c>
      <c r="N464" s="15">
        <f t="shared" si="91"/>
        <v>0</v>
      </c>
      <c r="O464" s="15">
        <f t="shared" si="92"/>
        <v>0</v>
      </c>
      <c r="P464" s="15">
        <f t="shared" si="93"/>
        <v>56.505600000000008</v>
      </c>
      <c r="Q464" s="15">
        <f t="shared" si="98"/>
        <v>56.505600000000008</v>
      </c>
      <c r="R464" s="15">
        <f t="shared" si="99"/>
        <v>56.505600000000008</v>
      </c>
      <c r="S464" s="15">
        <f t="shared" si="100"/>
        <v>0</v>
      </c>
      <c r="U464" s="15">
        <f t="shared" si="94"/>
        <v>0</v>
      </c>
      <c r="V464" s="15">
        <f t="shared" si="101"/>
        <v>0</v>
      </c>
      <c r="W464" s="15">
        <f t="shared" si="102"/>
        <v>0</v>
      </c>
      <c r="Y464" s="15">
        <f t="shared" si="95"/>
        <v>0</v>
      </c>
      <c r="Z464" s="15">
        <f t="shared" si="103"/>
        <v>0</v>
      </c>
      <c r="AA464" s="15">
        <f t="shared" si="96"/>
        <v>0</v>
      </c>
      <c r="AB464" s="15">
        <f>SUM($Z$3:Z464)</f>
        <v>312.00398132274518</v>
      </c>
      <c r="AC464" s="15">
        <f>SUM($AA$3:AA464)</f>
        <v>87.163523777345617</v>
      </c>
      <c r="AD464" s="15">
        <f>AC464*'KERS system '!$B$18</f>
        <v>67.072331546667442</v>
      </c>
      <c r="AE464" s="15">
        <f>AC464*'KERS system '!$B$19</f>
        <v>51.612159125160602</v>
      </c>
    </row>
    <row r="465" spans="6:31" x14ac:dyDescent="0.3">
      <c r="F465" s="9" t="s">
        <v>5</v>
      </c>
      <c r="G465" s="9">
        <v>462</v>
      </c>
      <c r="H465" s="9">
        <v>462</v>
      </c>
      <c r="J465" s="10">
        <v>0</v>
      </c>
      <c r="K465" s="10">
        <f t="shared" si="97"/>
        <v>0</v>
      </c>
      <c r="L465" s="11">
        <v>0</v>
      </c>
      <c r="N465" s="11">
        <f t="shared" si="91"/>
        <v>0</v>
      </c>
      <c r="O465" s="11">
        <f t="shared" si="92"/>
        <v>0</v>
      </c>
      <c r="P465" s="11">
        <f t="shared" si="93"/>
        <v>56.505600000000008</v>
      </c>
      <c r="Q465" s="11">
        <f t="shared" si="98"/>
        <v>56.505600000000008</v>
      </c>
      <c r="R465" s="11">
        <f t="shared" si="99"/>
        <v>56.505600000000008</v>
      </c>
      <c r="S465" s="11">
        <f t="shared" si="100"/>
        <v>0</v>
      </c>
      <c r="U465" s="11">
        <f t="shared" si="94"/>
        <v>0</v>
      </c>
      <c r="V465" s="11">
        <f t="shared" si="101"/>
        <v>0</v>
      </c>
      <c r="W465" s="11">
        <f t="shared" si="102"/>
        <v>0</v>
      </c>
      <c r="Y465" s="11">
        <f t="shared" si="95"/>
        <v>0</v>
      </c>
      <c r="Z465" s="11">
        <f t="shared" si="103"/>
        <v>0</v>
      </c>
      <c r="AA465" s="11">
        <f t="shared" si="96"/>
        <v>0</v>
      </c>
      <c r="AB465" s="11">
        <f>SUM($Z$3:Z465)</f>
        <v>312.00398132274518</v>
      </c>
      <c r="AC465" s="11">
        <f>SUM($AA$3:AA465)</f>
        <v>87.163523777345617</v>
      </c>
      <c r="AD465" s="11">
        <f>AC465*'KERS system '!$B$18</f>
        <v>67.072331546667442</v>
      </c>
      <c r="AE465" s="11">
        <f>AC465*'KERS system '!$B$19</f>
        <v>51.612159125160602</v>
      </c>
    </row>
    <row r="466" spans="6:31" x14ac:dyDescent="0.3">
      <c r="F466" s="13" t="s">
        <v>5</v>
      </c>
      <c r="G466" s="13">
        <v>463</v>
      </c>
      <c r="H466" s="13">
        <v>463</v>
      </c>
      <c r="J466" s="14">
        <v>0</v>
      </c>
      <c r="K466" s="14">
        <f t="shared" si="97"/>
        <v>0</v>
      </c>
      <c r="L466" s="15">
        <v>0</v>
      </c>
      <c r="N466" s="15">
        <f t="shared" si="91"/>
        <v>0</v>
      </c>
      <c r="O466" s="15">
        <f t="shared" si="92"/>
        <v>0</v>
      </c>
      <c r="P466" s="15">
        <f t="shared" si="93"/>
        <v>56.505600000000008</v>
      </c>
      <c r="Q466" s="15">
        <f t="shared" si="98"/>
        <v>56.505600000000008</v>
      </c>
      <c r="R466" s="15">
        <f t="shared" si="99"/>
        <v>56.505600000000008</v>
      </c>
      <c r="S466" s="15">
        <f t="shared" si="100"/>
        <v>0</v>
      </c>
      <c r="U466" s="15">
        <f t="shared" si="94"/>
        <v>0</v>
      </c>
      <c r="V466" s="15">
        <f t="shared" si="101"/>
        <v>0</v>
      </c>
      <c r="W466" s="15">
        <f t="shared" si="102"/>
        <v>0</v>
      </c>
      <c r="Y466" s="15">
        <f t="shared" si="95"/>
        <v>0</v>
      </c>
      <c r="Z466" s="15">
        <f t="shared" si="103"/>
        <v>0</v>
      </c>
      <c r="AA466" s="15">
        <f t="shared" si="96"/>
        <v>0</v>
      </c>
      <c r="AB466" s="15">
        <f>SUM($Z$3:Z466)</f>
        <v>312.00398132274518</v>
      </c>
      <c r="AC466" s="15">
        <f>SUM($AA$3:AA466)</f>
        <v>87.163523777345617</v>
      </c>
      <c r="AD466" s="15">
        <f>AC466*'KERS system '!$B$18</f>
        <v>67.072331546667442</v>
      </c>
      <c r="AE466" s="15">
        <f>AC466*'KERS system '!$B$19</f>
        <v>51.612159125160602</v>
      </c>
    </row>
    <row r="467" spans="6:31" x14ac:dyDescent="0.3">
      <c r="F467" s="9" t="s">
        <v>5</v>
      </c>
      <c r="G467" s="9">
        <v>464</v>
      </c>
      <c r="H467" s="9">
        <v>464</v>
      </c>
      <c r="J467" s="10">
        <v>0</v>
      </c>
      <c r="K467" s="10">
        <f t="shared" si="97"/>
        <v>0</v>
      </c>
      <c r="L467" s="11">
        <v>0</v>
      </c>
      <c r="N467" s="11">
        <f t="shared" si="91"/>
        <v>0</v>
      </c>
      <c r="O467" s="11">
        <f t="shared" si="92"/>
        <v>0</v>
      </c>
      <c r="P467" s="11">
        <f t="shared" si="93"/>
        <v>56.505600000000008</v>
      </c>
      <c r="Q467" s="11">
        <f t="shared" si="98"/>
        <v>56.505600000000008</v>
      </c>
      <c r="R467" s="11">
        <f t="shared" si="99"/>
        <v>56.505600000000008</v>
      </c>
      <c r="S467" s="11">
        <f t="shared" si="100"/>
        <v>0</v>
      </c>
      <c r="U467" s="11">
        <f t="shared" si="94"/>
        <v>0</v>
      </c>
      <c r="V467" s="11">
        <f t="shared" si="101"/>
        <v>0</v>
      </c>
      <c r="W467" s="11">
        <f t="shared" si="102"/>
        <v>0</v>
      </c>
      <c r="Y467" s="11">
        <f t="shared" si="95"/>
        <v>0</v>
      </c>
      <c r="Z467" s="11">
        <f t="shared" si="103"/>
        <v>0</v>
      </c>
      <c r="AA467" s="11">
        <f t="shared" si="96"/>
        <v>0</v>
      </c>
      <c r="AB467" s="11">
        <f>SUM($Z$3:Z467)</f>
        <v>312.00398132274518</v>
      </c>
      <c r="AC467" s="11">
        <f>SUM($AA$3:AA467)</f>
        <v>87.163523777345617</v>
      </c>
      <c r="AD467" s="11">
        <f>AC467*'KERS system '!$B$18</f>
        <v>67.072331546667442</v>
      </c>
      <c r="AE467" s="11">
        <f>AC467*'KERS system '!$B$19</f>
        <v>51.612159125160602</v>
      </c>
    </row>
    <row r="468" spans="6:31" x14ac:dyDescent="0.3">
      <c r="F468" s="13" t="s">
        <v>5</v>
      </c>
      <c r="G468" s="13">
        <v>465</v>
      </c>
      <c r="H468" s="13">
        <v>465</v>
      </c>
      <c r="J468" s="14">
        <v>0</v>
      </c>
      <c r="K468" s="14">
        <f t="shared" si="97"/>
        <v>0</v>
      </c>
      <c r="L468" s="15">
        <v>0</v>
      </c>
      <c r="N468" s="15">
        <f t="shared" si="91"/>
        <v>0</v>
      </c>
      <c r="O468" s="15">
        <f t="shared" si="92"/>
        <v>0</v>
      </c>
      <c r="P468" s="15">
        <f t="shared" si="93"/>
        <v>56.505600000000008</v>
      </c>
      <c r="Q468" s="15">
        <f t="shared" si="98"/>
        <v>56.505600000000008</v>
      </c>
      <c r="R468" s="15">
        <f t="shared" si="99"/>
        <v>56.505600000000008</v>
      </c>
      <c r="S468" s="15">
        <f t="shared" si="100"/>
        <v>0</v>
      </c>
      <c r="U468" s="15">
        <f t="shared" si="94"/>
        <v>0</v>
      </c>
      <c r="V468" s="15">
        <f t="shared" si="101"/>
        <v>0</v>
      </c>
      <c r="W468" s="15">
        <f t="shared" si="102"/>
        <v>0</v>
      </c>
      <c r="Y468" s="15">
        <f t="shared" si="95"/>
        <v>0</v>
      </c>
      <c r="Z468" s="15">
        <f t="shared" si="103"/>
        <v>0</v>
      </c>
      <c r="AA468" s="15">
        <f t="shared" si="96"/>
        <v>0</v>
      </c>
      <c r="AB468" s="15">
        <f>SUM($Z$3:Z468)</f>
        <v>312.00398132274518</v>
      </c>
      <c r="AC468" s="15">
        <f>SUM($AA$3:AA468)</f>
        <v>87.163523777345617</v>
      </c>
      <c r="AD468" s="15">
        <f>AC468*'KERS system '!$B$18</f>
        <v>67.072331546667442</v>
      </c>
      <c r="AE468" s="15">
        <f>AC468*'KERS system '!$B$19</f>
        <v>51.612159125160602</v>
      </c>
    </row>
    <row r="469" spans="6:31" x14ac:dyDescent="0.3">
      <c r="F469" s="9" t="s">
        <v>5</v>
      </c>
      <c r="G469" s="9">
        <v>466</v>
      </c>
      <c r="H469" s="9">
        <v>466</v>
      </c>
      <c r="J469" s="10">
        <v>0</v>
      </c>
      <c r="K469" s="10">
        <f t="shared" si="97"/>
        <v>0</v>
      </c>
      <c r="L469" s="11">
        <v>0</v>
      </c>
      <c r="N469" s="11">
        <f t="shared" si="91"/>
        <v>0</v>
      </c>
      <c r="O469" s="11">
        <f t="shared" si="92"/>
        <v>0</v>
      </c>
      <c r="P469" s="11">
        <f t="shared" si="93"/>
        <v>56.505600000000008</v>
      </c>
      <c r="Q469" s="11">
        <f t="shared" si="98"/>
        <v>56.505600000000008</v>
      </c>
      <c r="R469" s="11">
        <f t="shared" si="99"/>
        <v>56.505600000000008</v>
      </c>
      <c r="S469" s="11">
        <f t="shared" si="100"/>
        <v>0</v>
      </c>
      <c r="U469" s="11">
        <f t="shared" si="94"/>
        <v>0</v>
      </c>
      <c r="V469" s="11">
        <f t="shared" si="101"/>
        <v>0</v>
      </c>
      <c r="W469" s="11">
        <f t="shared" si="102"/>
        <v>0</v>
      </c>
      <c r="Y469" s="11">
        <f t="shared" si="95"/>
        <v>0</v>
      </c>
      <c r="Z469" s="11">
        <f t="shared" si="103"/>
        <v>0</v>
      </c>
      <c r="AA469" s="11">
        <f t="shared" si="96"/>
        <v>0</v>
      </c>
      <c r="AB469" s="11">
        <f>SUM($Z$3:Z469)</f>
        <v>312.00398132274518</v>
      </c>
      <c r="AC469" s="11">
        <f>SUM($AA$3:AA469)</f>
        <v>87.163523777345617</v>
      </c>
      <c r="AD469" s="11">
        <f>AC469*'KERS system '!$B$18</f>
        <v>67.072331546667442</v>
      </c>
      <c r="AE469" s="11">
        <f>AC469*'KERS system '!$B$19</f>
        <v>51.612159125160602</v>
      </c>
    </row>
    <row r="470" spans="6:31" x14ac:dyDescent="0.3">
      <c r="F470" s="13" t="s">
        <v>5</v>
      </c>
      <c r="G470" s="13">
        <v>467</v>
      </c>
      <c r="H470" s="13">
        <v>467</v>
      </c>
      <c r="J470" s="14">
        <v>0</v>
      </c>
      <c r="K470" s="14">
        <f t="shared" si="97"/>
        <v>0</v>
      </c>
      <c r="L470" s="15">
        <v>0</v>
      </c>
      <c r="N470" s="15">
        <f t="shared" si="91"/>
        <v>0</v>
      </c>
      <c r="O470" s="15">
        <f t="shared" si="92"/>
        <v>0</v>
      </c>
      <c r="P470" s="15">
        <f t="shared" si="93"/>
        <v>56.505600000000008</v>
      </c>
      <c r="Q470" s="15">
        <f t="shared" si="98"/>
        <v>56.505600000000008</v>
      </c>
      <c r="R470" s="15">
        <f t="shared" si="99"/>
        <v>56.505600000000008</v>
      </c>
      <c r="S470" s="15">
        <f t="shared" si="100"/>
        <v>0</v>
      </c>
      <c r="U470" s="15">
        <f t="shared" si="94"/>
        <v>0</v>
      </c>
      <c r="V470" s="15">
        <f t="shared" si="101"/>
        <v>0</v>
      </c>
      <c r="W470" s="15">
        <f t="shared" si="102"/>
        <v>0</v>
      </c>
      <c r="Y470" s="15">
        <f t="shared" si="95"/>
        <v>0</v>
      </c>
      <c r="Z470" s="15">
        <f t="shared" si="103"/>
        <v>0</v>
      </c>
      <c r="AA470" s="15">
        <f t="shared" si="96"/>
        <v>0</v>
      </c>
      <c r="AB470" s="15">
        <f>SUM($Z$3:Z470)</f>
        <v>312.00398132274518</v>
      </c>
      <c r="AC470" s="15">
        <f>SUM($AA$3:AA470)</f>
        <v>87.163523777345617</v>
      </c>
      <c r="AD470" s="15">
        <f>AC470*'KERS system '!$B$18</f>
        <v>67.072331546667442</v>
      </c>
      <c r="AE470" s="15">
        <f>AC470*'KERS system '!$B$19</f>
        <v>51.612159125160602</v>
      </c>
    </row>
    <row r="471" spans="6:31" x14ac:dyDescent="0.3">
      <c r="F471" s="9" t="s">
        <v>5</v>
      </c>
      <c r="G471" s="9">
        <v>468</v>
      </c>
      <c r="H471" s="9">
        <v>468</v>
      </c>
      <c r="J471" s="10">
        <v>0</v>
      </c>
      <c r="K471" s="10">
        <f t="shared" si="97"/>
        <v>0</v>
      </c>
      <c r="L471" s="11">
        <v>0</v>
      </c>
      <c r="N471" s="11">
        <f t="shared" si="91"/>
        <v>0</v>
      </c>
      <c r="O471" s="11">
        <f t="shared" si="92"/>
        <v>0</v>
      </c>
      <c r="P471" s="11">
        <f t="shared" si="93"/>
        <v>56.505600000000008</v>
      </c>
      <c r="Q471" s="11">
        <f t="shared" si="98"/>
        <v>56.505600000000008</v>
      </c>
      <c r="R471" s="11">
        <f t="shared" si="99"/>
        <v>56.505600000000008</v>
      </c>
      <c r="S471" s="11">
        <f t="shared" si="100"/>
        <v>0</v>
      </c>
      <c r="U471" s="11">
        <f t="shared" si="94"/>
        <v>0</v>
      </c>
      <c r="V471" s="11">
        <f t="shared" si="101"/>
        <v>0</v>
      </c>
      <c r="W471" s="11">
        <f t="shared" si="102"/>
        <v>0</v>
      </c>
      <c r="Y471" s="11">
        <f t="shared" si="95"/>
        <v>0</v>
      </c>
      <c r="Z471" s="11">
        <f t="shared" si="103"/>
        <v>0</v>
      </c>
      <c r="AA471" s="11">
        <f t="shared" si="96"/>
        <v>0</v>
      </c>
      <c r="AB471" s="11">
        <f>SUM($Z$3:Z471)</f>
        <v>312.00398132274518</v>
      </c>
      <c r="AC471" s="11">
        <f>SUM($AA$3:AA471)</f>
        <v>87.163523777345617</v>
      </c>
      <c r="AD471" s="11">
        <f>AC471*'KERS system '!$B$18</f>
        <v>67.072331546667442</v>
      </c>
      <c r="AE471" s="11">
        <f>AC471*'KERS system '!$B$19</f>
        <v>51.612159125160602</v>
      </c>
    </row>
    <row r="472" spans="6:31" x14ac:dyDescent="0.3">
      <c r="F472" s="13" t="s">
        <v>5</v>
      </c>
      <c r="G472" s="13">
        <v>469</v>
      </c>
      <c r="H472" s="13">
        <v>469</v>
      </c>
      <c r="J472" s="14">
        <v>0</v>
      </c>
      <c r="K472" s="14">
        <f t="shared" si="97"/>
        <v>0</v>
      </c>
      <c r="L472" s="15">
        <v>0</v>
      </c>
      <c r="N472" s="15">
        <f t="shared" si="91"/>
        <v>0</v>
      </c>
      <c r="O472" s="15">
        <f t="shared" si="92"/>
        <v>0</v>
      </c>
      <c r="P472" s="15">
        <f t="shared" si="93"/>
        <v>56.505600000000008</v>
      </c>
      <c r="Q472" s="15">
        <f t="shared" si="98"/>
        <v>56.505600000000008</v>
      </c>
      <c r="R472" s="15">
        <f t="shared" si="99"/>
        <v>56.505600000000008</v>
      </c>
      <c r="S472" s="15">
        <f t="shared" si="100"/>
        <v>0</v>
      </c>
      <c r="U472" s="15">
        <f t="shared" si="94"/>
        <v>0</v>
      </c>
      <c r="V472" s="15">
        <f t="shared" si="101"/>
        <v>0</v>
      </c>
      <c r="W472" s="15">
        <f t="shared" si="102"/>
        <v>0</v>
      </c>
      <c r="Y472" s="15">
        <f t="shared" si="95"/>
        <v>0</v>
      </c>
      <c r="Z472" s="15">
        <f t="shared" si="103"/>
        <v>0</v>
      </c>
      <c r="AA472" s="15">
        <f t="shared" si="96"/>
        <v>0</v>
      </c>
      <c r="AB472" s="15">
        <f>SUM($Z$3:Z472)</f>
        <v>312.00398132274518</v>
      </c>
      <c r="AC472" s="15">
        <f>SUM($AA$3:AA472)</f>
        <v>87.163523777345617</v>
      </c>
      <c r="AD472" s="15">
        <f>AC472*'KERS system '!$B$18</f>
        <v>67.072331546667442</v>
      </c>
      <c r="AE472" s="15">
        <f>AC472*'KERS system '!$B$19</f>
        <v>51.612159125160602</v>
      </c>
    </row>
    <row r="473" spans="6:31" x14ac:dyDescent="0.3">
      <c r="F473" s="9" t="s">
        <v>5</v>
      </c>
      <c r="G473" s="9">
        <v>470</v>
      </c>
      <c r="H473" s="9">
        <v>470</v>
      </c>
      <c r="J473" s="10">
        <v>0</v>
      </c>
      <c r="K473" s="10">
        <f t="shared" si="97"/>
        <v>0</v>
      </c>
      <c r="L473" s="11">
        <v>0</v>
      </c>
      <c r="N473" s="11">
        <f t="shared" si="91"/>
        <v>0</v>
      </c>
      <c r="O473" s="11">
        <f t="shared" si="92"/>
        <v>0</v>
      </c>
      <c r="P473" s="11">
        <f t="shared" si="93"/>
        <v>56.505600000000008</v>
      </c>
      <c r="Q473" s="11">
        <f t="shared" si="98"/>
        <v>56.505600000000008</v>
      </c>
      <c r="R473" s="11">
        <f t="shared" si="99"/>
        <v>56.505600000000008</v>
      </c>
      <c r="S473" s="11">
        <f t="shared" si="100"/>
        <v>0</v>
      </c>
      <c r="U473" s="11">
        <f t="shared" si="94"/>
        <v>0</v>
      </c>
      <c r="V473" s="11">
        <f t="shared" si="101"/>
        <v>0</v>
      </c>
      <c r="W473" s="11">
        <f t="shared" si="102"/>
        <v>0</v>
      </c>
      <c r="Y473" s="11">
        <f t="shared" si="95"/>
        <v>0</v>
      </c>
      <c r="Z473" s="11">
        <f t="shared" si="103"/>
        <v>0</v>
      </c>
      <c r="AA473" s="11">
        <f t="shared" si="96"/>
        <v>0</v>
      </c>
      <c r="AB473" s="11">
        <f>SUM($Z$3:Z473)</f>
        <v>312.00398132274518</v>
      </c>
      <c r="AC473" s="11">
        <f>SUM($AA$3:AA473)</f>
        <v>87.163523777345617</v>
      </c>
      <c r="AD473" s="11">
        <f>AC473*'KERS system '!$B$18</f>
        <v>67.072331546667442</v>
      </c>
      <c r="AE473" s="11">
        <f>AC473*'KERS system '!$B$19</f>
        <v>51.612159125160602</v>
      </c>
    </row>
    <row r="474" spans="6:31" x14ac:dyDescent="0.3">
      <c r="F474" s="13" t="s">
        <v>5</v>
      </c>
      <c r="G474" s="13">
        <v>471</v>
      </c>
      <c r="H474" s="13">
        <v>471</v>
      </c>
      <c r="J474" s="14">
        <v>0</v>
      </c>
      <c r="K474" s="14">
        <f t="shared" si="97"/>
        <v>0</v>
      </c>
      <c r="L474" s="15">
        <v>0</v>
      </c>
      <c r="N474" s="15">
        <f t="shared" si="91"/>
        <v>0</v>
      </c>
      <c r="O474" s="15">
        <f t="shared" si="92"/>
        <v>0</v>
      </c>
      <c r="P474" s="15">
        <f t="shared" si="93"/>
        <v>56.505600000000008</v>
      </c>
      <c r="Q474" s="15">
        <f t="shared" si="98"/>
        <v>56.505600000000008</v>
      </c>
      <c r="R474" s="15">
        <f t="shared" si="99"/>
        <v>56.505600000000008</v>
      </c>
      <c r="S474" s="15">
        <f t="shared" si="100"/>
        <v>0</v>
      </c>
      <c r="U474" s="15">
        <f t="shared" si="94"/>
        <v>0</v>
      </c>
      <c r="V474" s="15">
        <f t="shared" si="101"/>
        <v>0</v>
      </c>
      <c r="W474" s="15">
        <f t="shared" si="102"/>
        <v>0</v>
      </c>
      <c r="Y474" s="15">
        <f t="shared" si="95"/>
        <v>0</v>
      </c>
      <c r="Z474" s="15">
        <f t="shared" si="103"/>
        <v>0</v>
      </c>
      <c r="AA474" s="15">
        <f t="shared" si="96"/>
        <v>0</v>
      </c>
      <c r="AB474" s="15">
        <f>SUM($Z$3:Z474)</f>
        <v>312.00398132274518</v>
      </c>
      <c r="AC474" s="15">
        <f>SUM($AA$3:AA474)</f>
        <v>87.163523777345617</v>
      </c>
      <c r="AD474" s="15">
        <f>AC474*'KERS system '!$B$18</f>
        <v>67.072331546667442</v>
      </c>
      <c r="AE474" s="15">
        <f>AC474*'KERS system '!$B$19</f>
        <v>51.612159125160602</v>
      </c>
    </row>
    <row r="475" spans="6:31" x14ac:dyDescent="0.3">
      <c r="F475" s="9" t="s">
        <v>5</v>
      </c>
      <c r="G475" s="9">
        <v>472</v>
      </c>
      <c r="H475" s="9">
        <v>472</v>
      </c>
      <c r="J475" s="10">
        <v>0</v>
      </c>
      <c r="K475" s="10">
        <f t="shared" si="97"/>
        <v>0</v>
      </c>
      <c r="L475" s="11">
        <v>0</v>
      </c>
      <c r="N475" s="11">
        <f t="shared" si="91"/>
        <v>0</v>
      </c>
      <c r="O475" s="11">
        <f t="shared" si="92"/>
        <v>0</v>
      </c>
      <c r="P475" s="11">
        <f t="shared" si="93"/>
        <v>56.505600000000008</v>
      </c>
      <c r="Q475" s="11">
        <f t="shared" si="98"/>
        <v>56.505600000000008</v>
      </c>
      <c r="R475" s="11">
        <f t="shared" si="99"/>
        <v>56.505600000000008</v>
      </c>
      <c r="S475" s="11">
        <f t="shared" si="100"/>
        <v>0</v>
      </c>
      <c r="U475" s="11">
        <f t="shared" si="94"/>
        <v>0</v>
      </c>
      <c r="V475" s="11">
        <f t="shared" si="101"/>
        <v>0</v>
      </c>
      <c r="W475" s="11">
        <f t="shared" si="102"/>
        <v>0</v>
      </c>
      <c r="Y475" s="11">
        <f t="shared" si="95"/>
        <v>0</v>
      </c>
      <c r="Z475" s="11">
        <f t="shared" si="103"/>
        <v>0</v>
      </c>
      <c r="AA475" s="11">
        <f t="shared" si="96"/>
        <v>0</v>
      </c>
      <c r="AB475" s="11">
        <f>SUM($Z$3:Z475)</f>
        <v>312.00398132274518</v>
      </c>
      <c r="AC475" s="11">
        <f>SUM($AA$3:AA475)</f>
        <v>87.163523777345617</v>
      </c>
      <c r="AD475" s="11">
        <f>AC475*'KERS system '!$B$18</f>
        <v>67.072331546667442</v>
      </c>
      <c r="AE475" s="11">
        <f>AC475*'KERS system '!$B$19</f>
        <v>51.612159125160602</v>
      </c>
    </row>
    <row r="476" spans="6:31" x14ac:dyDescent="0.3">
      <c r="F476" s="13" t="s">
        <v>5</v>
      </c>
      <c r="G476" s="13">
        <v>473</v>
      </c>
      <c r="H476" s="13">
        <v>473</v>
      </c>
      <c r="J476" s="14">
        <v>0</v>
      </c>
      <c r="K476" s="14">
        <f t="shared" si="97"/>
        <v>0</v>
      </c>
      <c r="L476" s="15">
        <v>0</v>
      </c>
      <c r="N476" s="15">
        <f t="shared" si="91"/>
        <v>0</v>
      </c>
      <c r="O476" s="15">
        <f t="shared" si="92"/>
        <v>0</v>
      </c>
      <c r="P476" s="15">
        <f t="shared" si="93"/>
        <v>56.505600000000008</v>
      </c>
      <c r="Q476" s="15">
        <f t="shared" si="98"/>
        <v>56.505600000000008</v>
      </c>
      <c r="R476" s="15">
        <f t="shared" si="99"/>
        <v>56.505600000000008</v>
      </c>
      <c r="S476" s="15">
        <f t="shared" si="100"/>
        <v>0</v>
      </c>
      <c r="U476" s="15">
        <f t="shared" si="94"/>
        <v>0</v>
      </c>
      <c r="V476" s="15">
        <f t="shared" si="101"/>
        <v>0</v>
      </c>
      <c r="W476" s="15">
        <f t="shared" si="102"/>
        <v>0</v>
      </c>
      <c r="Y476" s="15">
        <f t="shared" si="95"/>
        <v>0</v>
      </c>
      <c r="Z476" s="15">
        <f t="shared" si="103"/>
        <v>0</v>
      </c>
      <c r="AA476" s="15">
        <f t="shared" si="96"/>
        <v>0</v>
      </c>
      <c r="AB476" s="15">
        <f>SUM($Z$3:Z476)</f>
        <v>312.00398132274518</v>
      </c>
      <c r="AC476" s="15">
        <f>SUM($AA$3:AA476)</f>
        <v>87.163523777345617</v>
      </c>
      <c r="AD476" s="15">
        <f>AC476*'KERS system '!$B$18</f>
        <v>67.072331546667442</v>
      </c>
      <c r="AE476" s="15">
        <f>AC476*'KERS system '!$B$19</f>
        <v>51.612159125160602</v>
      </c>
    </row>
    <row r="477" spans="6:31" x14ac:dyDescent="0.3">
      <c r="F477" s="9" t="s">
        <v>5</v>
      </c>
      <c r="G477" s="9">
        <v>474</v>
      </c>
      <c r="H477" s="9">
        <v>474</v>
      </c>
      <c r="J477" s="10">
        <v>0</v>
      </c>
      <c r="K477" s="10">
        <f t="shared" si="97"/>
        <v>0</v>
      </c>
      <c r="L477" s="11">
        <v>0</v>
      </c>
      <c r="N477" s="11">
        <f t="shared" si="91"/>
        <v>0</v>
      </c>
      <c r="O477" s="11">
        <f t="shared" si="92"/>
        <v>0</v>
      </c>
      <c r="P477" s="11">
        <f t="shared" si="93"/>
        <v>56.505600000000008</v>
      </c>
      <c r="Q477" s="11">
        <f t="shared" si="98"/>
        <v>56.505600000000008</v>
      </c>
      <c r="R477" s="11">
        <f t="shared" si="99"/>
        <v>56.505600000000008</v>
      </c>
      <c r="S477" s="11">
        <f t="shared" si="100"/>
        <v>0</v>
      </c>
      <c r="U477" s="11">
        <f t="shared" si="94"/>
        <v>0</v>
      </c>
      <c r="V477" s="11">
        <f t="shared" si="101"/>
        <v>0</v>
      </c>
      <c r="W477" s="11">
        <f t="shared" si="102"/>
        <v>0</v>
      </c>
      <c r="Y477" s="11">
        <f t="shared" si="95"/>
        <v>0</v>
      </c>
      <c r="Z477" s="11">
        <f t="shared" si="103"/>
        <v>0</v>
      </c>
      <c r="AA477" s="11">
        <f t="shared" si="96"/>
        <v>0</v>
      </c>
      <c r="AB477" s="11">
        <f>SUM($Z$3:Z477)</f>
        <v>312.00398132274518</v>
      </c>
      <c r="AC477" s="11">
        <f>SUM($AA$3:AA477)</f>
        <v>87.163523777345617</v>
      </c>
      <c r="AD477" s="11">
        <f>AC477*'KERS system '!$B$18</f>
        <v>67.072331546667442</v>
      </c>
      <c r="AE477" s="11">
        <f>AC477*'KERS system '!$B$19</f>
        <v>51.612159125160602</v>
      </c>
    </row>
    <row r="478" spans="6:31" x14ac:dyDescent="0.3">
      <c r="F478" s="13" t="s">
        <v>5</v>
      </c>
      <c r="G478" s="13">
        <v>475</v>
      </c>
      <c r="H478" s="13">
        <v>475</v>
      </c>
      <c r="J478" s="14">
        <v>0</v>
      </c>
      <c r="K478" s="14">
        <f t="shared" si="97"/>
        <v>0</v>
      </c>
      <c r="L478" s="15">
        <v>0</v>
      </c>
      <c r="N478" s="15">
        <f t="shared" si="91"/>
        <v>0</v>
      </c>
      <c r="O478" s="15">
        <f t="shared" si="92"/>
        <v>0</v>
      </c>
      <c r="P478" s="15">
        <f t="shared" si="93"/>
        <v>56.505600000000008</v>
      </c>
      <c r="Q478" s="15">
        <f t="shared" si="98"/>
        <v>56.505600000000008</v>
      </c>
      <c r="R478" s="15">
        <f t="shared" si="99"/>
        <v>56.505600000000008</v>
      </c>
      <c r="S478" s="15">
        <f t="shared" si="100"/>
        <v>0</v>
      </c>
      <c r="U478" s="15">
        <f t="shared" si="94"/>
        <v>0</v>
      </c>
      <c r="V478" s="15">
        <f t="shared" si="101"/>
        <v>0</v>
      </c>
      <c r="W478" s="15">
        <f t="shared" si="102"/>
        <v>0</v>
      </c>
      <c r="Y478" s="15">
        <f t="shared" si="95"/>
        <v>0</v>
      </c>
      <c r="Z478" s="15">
        <f t="shared" si="103"/>
        <v>0</v>
      </c>
      <c r="AA478" s="15">
        <f t="shared" si="96"/>
        <v>0</v>
      </c>
      <c r="AB478" s="15">
        <f>SUM($Z$3:Z478)</f>
        <v>312.00398132274518</v>
      </c>
      <c r="AC478" s="15">
        <f>SUM($AA$3:AA478)</f>
        <v>87.163523777345617</v>
      </c>
      <c r="AD478" s="15">
        <f>AC478*'KERS system '!$B$18</f>
        <v>67.072331546667442</v>
      </c>
      <c r="AE478" s="15">
        <f>AC478*'KERS system '!$B$19</f>
        <v>51.612159125160602</v>
      </c>
    </row>
    <row r="479" spans="6:31" x14ac:dyDescent="0.3">
      <c r="F479" s="9" t="s">
        <v>5</v>
      </c>
      <c r="G479" s="9">
        <v>476</v>
      </c>
      <c r="H479" s="9">
        <v>476</v>
      </c>
      <c r="J479" s="10">
        <v>0</v>
      </c>
      <c r="K479" s="10">
        <f t="shared" si="97"/>
        <v>0</v>
      </c>
      <c r="L479" s="11">
        <v>0</v>
      </c>
      <c r="N479" s="11">
        <f t="shared" si="91"/>
        <v>0</v>
      </c>
      <c r="O479" s="11">
        <f t="shared" si="92"/>
        <v>0</v>
      </c>
      <c r="P479" s="11">
        <f t="shared" si="93"/>
        <v>56.505600000000008</v>
      </c>
      <c r="Q479" s="11">
        <f t="shared" si="98"/>
        <v>56.505600000000008</v>
      </c>
      <c r="R479" s="11">
        <f t="shared" si="99"/>
        <v>56.505600000000008</v>
      </c>
      <c r="S479" s="11">
        <f t="shared" si="100"/>
        <v>0</v>
      </c>
      <c r="U479" s="11">
        <f t="shared" si="94"/>
        <v>0</v>
      </c>
      <c r="V479" s="11">
        <f t="shared" si="101"/>
        <v>0</v>
      </c>
      <c r="W479" s="11">
        <f t="shared" si="102"/>
        <v>0</v>
      </c>
      <c r="Y479" s="11">
        <f t="shared" si="95"/>
        <v>0</v>
      </c>
      <c r="Z479" s="11">
        <f t="shared" si="103"/>
        <v>0</v>
      </c>
      <c r="AA479" s="11">
        <f t="shared" si="96"/>
        <v>0</v>
      </c>
      <c r="AB479" s="11">
        <f>SUM($Z$3:Z479)</f>
        <v>312.00398132274518</v>
      </c>
      <c r="AC479" s="11">
        <f>SUM($AA$3:AA479)</f>
        <v>87.163523777345617</v>
      </c>
      <c r="AD479" s="11">
        <f>AC479*'KERS system '!$B$18</f>
        <v>67.072331546667442</v>
      </c>
      <c r="AE479" s="11">
        <f>AC479*'KERS system '!$B$19</f>
        <v>51.612159125160602</v>
      </c>
    </row>
    <row r="480" spans="6:31" x14ac:dyDescent="0.3">
      <c r="F480" s="13" t="s">
        <v>5</v>
      </c>
      <c r="G480" s="13">
        <v>477</v>
      </c>
      <c r="H480" s="13">
        <v>477</v>
      </c>
      <c r="J480" s="14">
        <v>0</v>
      </c>
      <c r="K480" s="14">
        <f t="shared" si="97"/>
        <v>0</v>
      </c>
      <c r="L480" s="15">
        <v>0</v>
      </c>
      <c r="N480" s="15">
        <f t="shared" si="91"/>
        <v>0</v>
      </c>
      <c r="O480" s="15">
        <f t="shared" si="92"/>
        <v>0</v>
      </c>
      <c r="P480" s="15">
        <f t="shared" si="93"/>
        <v>56.505600000000008</v>
      </c>
      <c r="Q480" s="15">
        <f t="shared" si="98"/>
        <v>56.505600000000008</v>
      </c>
      <c r="R480" s="15">
        <f t="shared" si="99"/>
        <v>56.505600000000008</v>
      </c>
      <c r="S480" s="15">
        <f t="shared" si="100"/>
        <v>0</v>
      </c>
      <c r="U480" s="15">
        <f t="shared" si="94"/>
        <v>0</v>
      </c>
      <c r="V480" s="15">
        <f t="shared" si="101"/>
        <v>0</v>
      </c>
      <c r="W480" s="15">
        <f t="shared" si="102"/>
        <v>0</v>
      </c>
      <c r="Y480" s="15">
        <f t="shared" si="95"/>
        <v>0</v>
      </c>
      <c r="Z480" s="15">
        <f t="shared" si="103"/>
        <v>0</v>
      </c>
      <c r="AA480" s="15">
        <f t="shared" si="96"/>
        <v>0</v>
      </c>
      <c r="AB480" s="15">
        <f>SUM($Z$3:Z480)</f>
        <v>312.00398132274518</v>
      </c>
      <c r="AC480" s="15">
        <f>SUM($AA$3:AA480)</f>
        <v>87.163523777345617</v>
      </c>
      <c r="AD480" s="15">
        <f>AC480*'KERS system '!$B$18</f>
        <v>67.072331546667442</v>
      </c>
      <c r="AE480" s="15">
        <f>AC480*'KERS system '!$B$19</f>
        <v>51.612159125160602</v>
      </c>
    </row>
    <row r="481" spans="6:31" x14ac:dyDescent="0.3">
      <c r="F481" s="9" t="s">
        <v>5</v>
      </c>
      <c r="G481" s="9">
        <v>478</v>
      </c>
      <c r="H481" s="9">
        <v>478</v>
      </c>
      <c r="J481" s="10">
        <v>0</v>
      </c>
      <c r="K481" s="10">
        <f t="shared" si="97"/>
        <v>0</v>
      </c>
      <c r="L481" s="11">
        <v>0</v>
      </c>
      <c r="N481" s="11">
        <f t="shared" si="91"/>
        <v>0</v>
      </c>
      <c r="O481" s="11">
        <f t="shared" si="92"/>
        <v>0</v>
      </c>
      <c r="P481" s="11">
        <f t="shared" si="93"/>
        <v>56.505600000000008</v>
      </c>
      <c r="Q481" s="11">
        <f t="shared" si="98"/>
        <v>56.505600000000008</v>
      </c>
      <c r="R481" s="11">
        <f t="shared" si="99"/>
        <v>56.505600000000008</v>
      </c>
      <c r="S481" s="11">
        <f t="shared" si="100"/>
        <v>0</v>
      </c>
      <c r="U481" s="11">
        <f t="shared" si="94"/>
        <v>0</v>
      </c>
      <c r="V481" s="11">
        <f t="shared" si="101"/>
        <v>0</v>
      </c>
      <c r="W481" s="11">
        <f t="shared" si="102"/>
        <v>0</v>
      </c>
      <c r="Y481" s="11">
        <f t="shared" si="95"/>
        <v>0</v>
      </c>
      <c r="Z481" s="11">
        <f t="shared" si="103"/>
        <v>0</v>
      </c>
      <c r="AA481" s="11">
        <f t="shared" si="96"/>
        <v>0</v>
      </c>
      <c r="AB481" s="11">
        <f>SUM($Z$3:Z481)</f>
        <v>312.00398132274518</v>
      </c>
      <c r="AC481" s="11">
        <f>SUM($AA$3:AA481)</f>
        <v>87.163523777345617</v>
      </c>
      <c r="AD481" s="11">
        <f>AC481*'KERS system '!$B$18</f>
        <v>67.072331546667442</v>
      </c>
      <c r="AE481" s="11">
        <f>AC481*'KERS system '!$B$19</f>
        <v>51.612159125160602</v>
      </c>
    </row>
    <row r="482" spans="6:31" x14ac:dyDescent="0.3">
      <c r="F482" s="13" t="s">
        <v>5</v>
      </c>
      <c r="G482" s="13">
        <v>479</v>
      </c>
      <c r="H482" s="13">
        <v>479</v>
      </c>
      <c r="J482" s="14">
        <v>0</v>
      </c>
      <c r="K482" s="14">
        <f t="shared" si="97"/>
        <v>0</v>
      </c>
      <c r="L482" s="15">
        <v>0</v>
      </c>
      <c r="N482" s="15">
        <f t="shared" si="91"/>
        <v>0</v>
      </c>
      <c r="O482" s="15">
        <f t="shared" si="92"/>
        <v>0</v>
      </c>
      <c r="P482" s="15">
        <f t="shared" si="93"/>
        <v>56.505600000000008</v>
      </c>
      <c r="Q482" s="15">
        <f t="shared" si="98"/>
        <v>56.505600000000008</v>
      </c>
      <c r="R482" s="15">
        <f t="shared" si="99"/>
        <v>56.505600000000008</v>
      </c>
      <c r="S482" s="15">
        <f t="shared" si="100"/>
        <v>0</v>
      </c>
      <c r="U482" s="15">
        <f t="shared" si="94"/>
        <v>0</v>
      </c>
      <c r="V482" s="15">
        <f t="shared" si="101"/>
        <v>0</v>
      </c>
      <c r="W482" s="15">
        <f t="shared" si="102"/>
        <v>0</v>
      </c>
      <c r="Y482" s="15">
        <f t="shared" si="95"/>
        <v>0</v>
      </c>
      <c r="Z482" s="15">
        <f t="shared" si="103"/>
        <v>0</v>
      </c>
      <c r="AA482" s="15">
        <f t="shared" si="96"/>
        <v>0</v>
      </c>
      <c r="AB482" s="15">
        <f>SUM($Z$3:Z482)</f>
        <v>312.00398132274518</v>
      </c>
      <c r="AC482" s="15">
        <f>SUM($AA$3:AA482)</f>
        <v>87.163523777345617</v>
      </c>
      <c r="AD482" s="15">
        <f>AC482*'KERS system '!$B$18</f>
        <v>67.072331546667442</v>
      </c>
      <c r="AE482" s="15">
        <f>AC482*'KERS system '!$B$19</f>
        <v>51.612159125160602</v>
      </c>
    </row>
    <row r="483" spans="6:31" x14ac:dyDescent="0.3">
      <c r="F483" s="9" t="s">
        <v>5</v>
      </c>
      <c r="G483" s="9">
        <v>480</v>
      </c>
      <c r="H483" s="9">
        <v>480</v>
      </c>
      <c r="J483" s="10">
        <v>0</v>
      </c>
      <c r="K483" s="10">
        <f t="shared" si="97"/>
        <v>0</v>
      </c>
      <c r="L483" s="11">
        <v>0</v>
      </c>
      <c r="N483" s="11">
        <f t="shared" si="91"/>
        <v>0</v>
      </c>
      <c r="O483" s="11">
        <f t="shared" si="92"/>
        <v>0</v>
      </c>
      <c r="P483" s="11">
        <f t="shared" si="93"/>
        <v>56.505600000000008</v>
      </c>
      <c r="Q483" s="11">
        <f t="shared" si="98"/>
        <v>56.505600000000008</v>
      </c>
      <c r="R483" s="11">
        <f t="shared" si="99"/>
        <v>56.505600000000008</v>
      </c>
      <c r="S483" s="11">
        <f t="shared" si="100"/>
        <v>0</v>
      </c>
      <c r="U483" s="11">
        <f t="shared" si="94"/>
        <v>0</v>
      </c>
      <c r="V483" s="11">
        <f t="shared" si="101"/>
        <v>0</v>
      </c>
      <c r="W483" s="11">
        <f t="shared" si="102"/>
        <v>0</v>
      </c>
      <c r="Y483" s="11">
        <f t="shared" si="95"/>
        <v>0</v>
      </c>
      <c r="Z483" s="11">
        <f t="shared" si="103"/>
        <v>0</v>
      </c>
      <c r="AA483" s="11">
        <f t="shared" si="96"/>
        <v>0</v>
      </c>
      <c r="AB483" s="11">
        <f>SUM($Z$3:Z483)</f>
        <v>312.00398132274518</v>
      </c>
      <c r="AC483" s="11">
        <f>SUM($AA$3:AA483)</f>
        <v>87.163523777345617</v>
      </c>
      <c r="AD483" s="11">
        <f>AC483*'KERS system '!$B$18</f>
        <v>67.072331546667442</v>
      </c>
      <c r="AE483" s="11">
        <f>AC483*'KERS system '!$B$19</f>
        <v>51.612159125160602</v>
      </c>
    </row>
    <row r="484" spans="6:31" x14ac:dyDescent="0.3">
      <c r="F484" s="13" t="s">
        <v>5</v>
      </c>
      <c r="G484" s="13">
        <v>481</v>
      </c>
      <c r="H484" s="13">
        <v>481</v>
      </c>
      <c r="J484" s="14">
        <v>0</v>
      </c>
      <c r="K484" s="14">
        <f t="shared" si="97"/>
        <v>0</v>
      </c>
      <c r="L484" s="15">
        <v>0</v>
      </c>
      <c r="N484" s="15">
        <f t="shared" si="91"/>
        <v>0</v>
      </c>
      <c r="O484" s="15">
        <f t="shared" si="92"/>
        <v>0</v>
      </c>
      <c r="P484" s="15">
        <f t="shared" si="93"/>
        <v>56.505600000000008</v>
      </c>
      <c r="Q484" s="15">
        <f t="shared" si="98"/>
        <v>56.505600000000008</v>
      </c>
      <c r="R484" s="15">
        <f t="shared" si="99"/>
        <v>56.505600000000008</v>
      </c>
      <c r="S484" s="15">
        <f t="shared" si="100"/>
        <v>0</v>
      </c>
      <c r="U484" s="15">
        <f t="shared" si="94"/>
        <v>0</v>
      </c>
      <c r="V484" s="15">
        <f t="shared" si="101"/>
        <v>0</v>
      </c>
      <c r="W484" s="15">
        <f t="shared" si="102"/>
        <v>0</v>
      </c>
      <c r="Y484" s="15">
        <f t="shared" si="95"/>
        <v>0</v>
      </c>
      <c r="Z484" s="15">
        <f t="shared" si="103"/>
        <v>0</v>
      </c>
      <c r="AA484" s="15">
        <f t="shared" si="96"/>
        <v>0</v>
      </c>
      <c r="AB484" s="15">
        <f>SUM($Z$3:Z484)</f>
        <v>312.00398132274518</v>
      </c>
      <c r="AC484" s="15">
        <f>SUM($AA$3:AA484)</f>
        <v>87.163523777345617</v>
      </c>
      <c r="AD484" s="15">
        <f>AC484*'KERS system '!$B$18</f>
        <v>67.072331546667442</v>
      </c>
      <c r="AE484" s="15">
        <f>AC484*'KERS system '!$B$19</f>
        <v>51.612159125160602</v>
      </c>
    </row>
    <row r="485" spans="6:31" x14ac:dyDescent="0.3">
      <c r="F485" s="9" t="s">
        <v>5</v>
      </c>
      <c r="G485" s="9">
        <v>482</v>
      </c>
      <c r="H485" s="9">
        <v>482</v>
      </c>
      <c r="J485" s="10">
        <v>0</v>
      </c>
      <c r="K485" s="10">
        <f t="shared" si="97"/>
        <v>0</v>
      </c>
      <c r="L485" s="11">
        <v>0</v>
      </c>
      <c r="N485" s="11">
        <f t="shared" si="91"/>
        <v>0</v>
      </c>
      <c r="O485" s="11">
        <f t="shared" si="92"/>
        <v>0</v>
      </c>
      <c r="P485" s="11">
        <f t="shared" si="93"/>
        <v>56.505600000000008</v>
      </c>
      <c r="Q485" s="11">
        <f t="shared" si="98"/>
        <v>56.505600000000008</v>
      </c>
      <c r="R485" s="11">
        <f t="shared" si="99"/>
        <v>56.505600000000008</v>
      </c>
      <c r="S485" s="11">
        <f t="shared" si="100"/>
        <v>0</v>
      </c>
      <c r="U485" s="11">
        <f t="shared" si="94"/>
        <v>0</v>
      </c>
      <c r="V485" s="11">
        <f t="shared" si="101"/>
        <v>0</v>
      </c>
      <c r="W485" s="11">
        <f t="shared" si="102"/>
        <v>0</v>
      </c>
      <c r="Y485" s="11">
        <f t="shared" si="95"/>
        <v>0</v>
      </c>
      <c r="Z485" s="11">
        <f t="shared" si="103"/>
        <v>0</v>
      </c>
      <c r="AA485" s="11">
        <f t="shared" si="96"/>
        <v>0</v>
      </c>
      <c r="AB485" s="11">
        <f>SUM($Z$3:Z485)</f>
        <v>312.00398132274518</v>
      </c>
      <c r="AC485" s="11">
        <f>SUM($AA$3:AA485)</f>
        <v>87.163523777345617</v>
      </c>
      <c r="AD485" s="11">
        <f>AC485*'KERS system '!$B$18</f>
        <v>67.072331546667442</v>
      </c>
      <c r="AE485" s="11">
        <f>AC485*'KERS system '!$B$19</f>
        <v>51.612159125160602</v>
      </c>
    </row>
    <row r="486" spans="6:31" x14ac:dyDescent="0.3">
      <c r="F486" s="13" t="s">
        <v>5</v>
      </c>
      <c r="G486" s="13">
        <v>483</v>
      </c>
      <c r="H486" s="13">
        <v>483</v>
      </c>
      <c r="J486" s="14">
        <v>0</v>
      </c>
      <c r="K486" s="14">
        <f t="shared" si="97"/>
        <v>0</v>
      </c>
      <c r="L486" s="15">
        <v>0</v>
      </c>
      <c r="N486" s="15">
        <f t="shared" si="91"/>
        <v>0</v>
      </c>
      <c r="O486" s="15">
        <f t="shared" si="92"/>
        <v>0</v>
      </c>
      <c r="P486" s="15">
        <f t="shared" si="93"/>
        <v>56.505600000000008</v>
      </c>
      <c r="Q486" s="15">
        <f t="shared" si="98"/>
        <v>56.505600000000008</v>
      </c>
      <c r="R486" s="15">
        <f t="shared" si="99"/>
        <v>56.505600000000008</v>
      </c>
      <c r="S486" s="15">
        <f t="shared" si="100"/>
        <v>0</v>
      </c>
      <c r="U486" s="15">
        <f t="shared" si="94"/>
        <v>0</v>
      </c>
      <c r="V486" s="15">
        <f t="shared" si="101"/>
        <v>0</v>
      </c>
      <c r="W486" s="15">
        <f t="shared" si="102"/>
        <v>0</v>
      </c>
      <c r="Y486" s="15">
        <f t="shared" si="95"/>
        <v>0</v>
      </c>
      <c r="Z486" s="15">
        <f t="shared" si="103"/>
        <v>0</v>
      </c>
      <c r="AA486" s="15">
        <f t="shared" si="96"/>
        <v>0</v>
      </c>
      <c r="AB486" s="15">
        <f>SUM($Z$3:Z486)</f>
        <v>312.00398132274518</v>
      </c>
      <c r="AC486" s="15">
        <f>SUM($AA$3:AA486)</f>
        <v>87.163523777345617</v>
      </c>
      <c r="AD486" s="15">
        <f>AC486*'KERS system '!$B$18</f>
        <v>67.072331546667442</v>
      </c>
      <c r="AE486" s="15">
        <f>AC486*'KERS system '!$B$19</f>
        <v>51.612159125160602</v>
      </c>
    </row>
    <row r="487" spans="6:31" x14ac:dyDescent="0.3">
      <c r="F487" s="9" t="s">
        <v>5</v>
      </c>
      <c r="G487" s="9">
        <v>484</v>
      </c>
      <c r="H487" s="9">
        <v>484</v>
      </c>
      <c r="J487" s="10">
        <v>0</v>
      </c>
      <c r="K487" s="10">
        <f t="shared" si="97"/>
        <v>0</v>
      </c>
      <c r="L487" s="11">
        <v>0</v>
      </c>
      <c r="N487" s="11">
        <f t="shared" si="91"/>
        <v>0</v>
      </c>
      <c r="O487" s="11">
        <f t="shared" si="92"/>
        <v>0</v>
      </c>
      <c r="P487" s="11">
        <f t="shared" si="93"/>
        <v>56.505600000000008</v>
      </c>
      <c r="Q487" s="11">
        <f t="shared" si="98"/>
        <v>56.505600000000008</v>
      </c>
      <c r="R487" s="11">
        <f t="shared" si="99"/>
        <v>56.505600000000008</v>
      </c>
      <c r="S487" s="11">
        <f t="shared" si="100"/>
        <v>0</v>
      </c>
      <c r="U487" s="11">
        <f t="shared" si="94"/>
        <v>0</v>
      </c>
      <c r="V487" s="11">
        <f t="shared" si="101"/>
        <v>0</v>
      </c>
      <c r="W487" s="11">
        <f t="shared" si="102"/>
        <v>0</v>
      </c>
      <c r="Y487" s="11">
        <f t="shared" si="95"/>
        <v>0</v>
      </c>
      <c r="Z487" s="11">
        <f t="shared" si="103"/>
        <v>0</v>
      </c>
      <c r="AA487" s="11">
        <f t="shared" si="96"/>
        <v>0</v>
      </c>
      <c r="AB487" s="11">
        <f>SUM($Z$3:Z487)</f>
        <v>312.00398132274518</v>
      </c>
      <c r="AC487" s="11">
        <f>SUM($AA$3:AA487)</f>
        <v>87.163523777345617</v>
      </c>
      <c r="AD487" s="11">
        <f>AC487*'KERS system '!$B$18</f>
        <v>67.072331546667442</v>
      </c>
      <c r="AE487" s="11">
        <f>AC487*'KERS system '!$B$19</f>
        <v>51.612159125160602</v>
      </c>
    </row>
    <row r="488" spans="6:31" x14ac:dyDescent="0.3">
      <c r="F488" s="13" t="s">
        <v>5</v>
      </c>
      <c r="G488" s="13">
        <v>485</v>
      </c>
      <c r="H488" s="13">
        <v>485</v>
      </c>
      <c r="J488" s="14">
        <v>0</v>
      </c>
      <c r="K488" s="14">
        <f t="shared" si="97"/>
        <v>0</v>
      </c>
      <c r="L488" s="15">
        <v>0</v>
      </c>
      <c r="N488" s="15">
        <f t="shared" si="91"/>
        <v>0</v>
      </c>
      <c r="O488" s="15">
        <f t="shared" si="92"/>
        <v>0</v>
      </c>
      <c r="P488" s="15">
        <f t="shared" si="93"/>
        <v>56.505600000000008</v>
      </c>
      <c r="Q488" s="15">
        <f t="shared" si="98"/>
        <v>56.505600000000008</v>
      </c>
      <c r="R488" s="15">
        <f t="shared" si="99"/>
        <v>56.505600000000008</v>
      </c>
      <c r="S488" s="15">
        <f t="shared" si="100"/>
        <v>0</v>
      </c>
      <c r="U488" s="15">
        <f t="shared" si="94"/>
        <v>0</v>
      </c>
      <c r="V488" s="15">
        <f t="shared" si="101"/>
        <v>0</v>
      </c>
      <c r="W488" s="15">
        <f t="shared" si="102"/>
        <v>0</v>
      </c>
      <c r="Y488" s="15">
        <f t="shared" si="95"/>
        <v>0</v>
      </c>
      <c r="Z488" s="15">
        <f t="shared" si="103"/>
        <v>0</v>
      </c>
      <c r="AA488" s="15">
        <f t="shared" si="96"/>
        <v>0</v>
      </c>
      <c r="AB488" s="15">
        <f>SUM($Z$3:Z488)</f>
        <v>312.00398132274518</v>
      </c>
      <c r="AC488" s="15">
        <f>SUM($AA$3:AA488)</f>
        <v>87.163523777345617</v>
      </c>
      <c r="AD488" s="15">
        <f>AC488*'KERS system '!$B$18</f>
        <v>67.072331546667442</v>
      </c>
      <c r="AE488" s="15">
        <f>AC488*'KERS system '!$B$19</f>
        <v>51.612159125160602</v>
      </c>
    </row>
    <row r="489" spans="6:31" x14ac:dyDescent="0.3">
      <c r="F489" s="9" t="s">
        <v>5</v>
      </c>
      <c r="G489" s="9">
        <v>486</v>
      </c>
      <c r="H489" s="9">
        <v>486</v>
      </c>
      <c r="J489" s="10">
        <v>0</v>
      </c>
      <c r="K489" s="10">
        <f t="shared" si="97"/>
        <v>0</v>
      </c>
      <c r="L489" s="11">
        <v>0</v>
      </c>
      <c r="N489" s="11">
        <f t="shared" si="91"/>
        <v>0</v>
      </c>
      <c r="O489" s="11">
        <f t="shared" si="92"/>
        <v>0</v>
      </c>
      <c r="P489" s="11">
        <f t="shared" si="93"/>
        <v>56.505600000000008</v>
      </c>
      <c r="Q489" s="11">
        <f t="shared" si="98"/>
        <v>56.505600000000008</v>
      </c>
      <c r="R489" s="11">
        <f t="shared" si="99"/>
        <v>56.505600000000008</v>
      </c>
      <c r="S489" s="11">
        <f t="shared" si="100"/>
        <v>0</v>
      </c>
      <c r="U489" s="11">
        <f t="shared" si="94"/>
        <v>0</v>
      </c>
      <c r="V489" s="11">
        <f t="shared" si="101"/>
        <v>0</v>
      </c>
      <c r="W489" s="11">
        <f t="shared" si="102"/>
        <v>0</v>
      </c>
      <c r="Y489" s="11">
        <f t="shared" si="95"/>
        <v>0</v>
      </c>
      <c r="Z489" s="11">
        <f t="shared" si="103"/>
        <v>0</v>
      </c>
      <c r="AA489" s="11">
        <f t="shared" si="96"/>
        <v>0</v>
      </c>
      <c r="AB489" s="11">
        <f>SUM($Z$3:Z489)</f>
        <v>312.00398132274518</v>
      </c>
      <c r="AC489" s="11">
        <f>SUM($AA$3:AA489)</f>
        <v>87.163523777345617</v>
      </c>
      <c r="AD489" s="11">
        <f>AC489*'KERS system '!$B$18</f>
        <v>67.072331546667442</v>
      </c>
      <c r="AE489" s="11">
        <f>AC489*'KERS system '!$B$19</f>
        <v>51.612159125160602</v>
      </c>
    </row>
    <row r="490" spans="6:31" x14ac:dyDescent="0.3">
      <c r="F490" s="13" t="s">
        <v>5</v>
      </c>
      <c r="G490" s="13">
        <v>487</v>
      </c>
      <c r="H490" s="13">
        <v>487</v>
      </c>
      <c r="J490" s="14">
        <v>0</v>
      </c>
      <c r="K490" s="14">
        <f t="shared" si="97"/>
        <v>0</v>
      </c>
      <c r="L490" s="15">
        <v>0</v>
      </c>
      <c r="N490" s="15">
        <f t="shared" si="91"/>
        <v>0</v>
      </c>
      <c r="O490" s="15">
        <f t="shared" si="92"/>
        <v>0</v>
      </c>
      <c r="P490" s="15">
        <f t="shared" si="93"/>
        <v>56.505600000000008</v>
      </c>
      <c r="Q490" s="15">
        <f t="shared" si="98"/>
        <v>56.505600000000008</v>
      </c>
      <c r="R490" s="15">
        <f t="shared" si="99"/>
        <v>56.505600000000008</v>
      </c>
      <c r="S490" s="15">
        <f t="shared" si="100"/>
        <v>0</v>
      </c>
      <c r="U490" s="15">
        <f t="shared" si="94"/>
        <v>0</v>
      </c>
      <c r="V490" s="15">
        <f t="shared" si="101"/>
        <v>0</v>
      </c>
      <c r="W490" s="15">
        <f t="shared" si="102"/>
        <v>0</v>
      </c>
      <c r="Y490" s="15">
        <f t="shared" si="95"/>
        <v>0</v>
      </c>
      <c r="Z490" s="15">
        <f t="shared" si="103"/>
        <v>0</v>
      </c>
      <c r="AA490" s="15">
        <f t="shared" si="96"/>
        <v>0</v>
      </c>
      <c r="AB490" s="15">
        <f>SUM($Z$3:Z490)</f>
        <v>312.00398132274518</v>
      </c>
      <c r="AC490" s="15">
        <f>SUM($AA$3:AA490)</f>
        <v>87.163523777345617</v>
      </c>
      <c r="AD490" s="15">
        <f>AC490*'KERS system '!$B$18</f>
        <v>67.072331546667442</v>
      </c>
      <c r="AE490" s="15">
        <f>AC490*'KERS system '!$B$19</f>
        <v>51.612159125160602</v>
      </c>
    </row>
    <row r="491" spans="6:31" x14ac:dyDescent="0.3">
      <c r="F491" s="9" t="s">
        <v>5</v>
      </c>
      <c r="G491" s="9">
        <v>488</v>
      </c>
      <c r="H491" s="9">
        <v>488</v>
      </c>
      <c r="J491" s="10">
        <v>0</v>
      </c>
      <c r="K491" s="10">
        <f t="shared" si="97"/>
        <v>0</v>
      </c>
      <c r="L491" s="11">
        <v>0</v>
      </c>
      <c r="N491" s="11">
        <f t="shared" si="91"/>
        <v>0</v>
      </c>
      <c r="O491" s="11">
        <f t="shared" si="92"/>
        <v>0</v>
      </c>
      <c r="P491" s="11">
        <f t="shared" si="93"/>
        <v>56.505600000000008</v>
      </c>
      <c r="Q491" s="11">
        <f t="shared" si="98"/>
        <v>56.505600000000008</v>
      </c>
      <c r="R491" s="11">
        <f t="shared" si="99"/>
        <v>56.505600000000008</v>
      </c>
      <c r="S491" s="11">
        <f t="shared" si="100"/>
        <v>0</v>
      </c>
      <c r="U491" s="11">
        <f t="shared" si="94"/>
        <v>0</v>
      </c>
      <c r="V491" s="11">
        <f t="shared" si="101"/>
        <v>0</v>
      </c>
      <c r="W491" s="11">
        <f t="shared" si="102"/>
        <v>0</v>
      </c>
      <c r="Y491" s="11">
        <f t="shared" si="95"/>
        <v>0</v>
      </c>
      <c r="Z491" s="11">
        <f t="shared" si="103"/>
        <v>0</v>
      </c>
      <c r="AA491" s="11">
        <f t="shared" si="96"/>
        <v>0</v>
      </c>
      <c r="AB491" s="11">
        <f>SUM($Z$3:Z491)</f>
        <v>312.00398132274518</v>
      </c>
      <c r="AC491" s="11">
        <f>SUM($AA$3:AA491)</f>
        <v>87.163523777345617</v>
      </c>
      <c r="AD491" s="11">
        <f>AC491*'KERS system '!$B$18</f>
        <v>67.072331546667442</v>
      </c>
      <c r="AE491" s="11">
        <f>AC491*'KERS system '!$B$19</f>
        <v>51.612159125160602</v>
      </c>
    </row>
    <row r="492" spans="6:31" x14ac:dyDescent="0.3">
      <c r="F492" s="13" t="s">
        <v>5</v>
      </c>
      <c r="G492" s="13">
        <v>489</v>
      </c>
      <c r="H492" s="13">
        <v>489</v>
      </c>
      <c r="J492" s="14">
        <v>0</v>
      </c>
      <c r="K492" s="14">
        <f t="shared" si="97"/>
        <v>0</v>
      </c>
      <c r="L492" s="15">
        <v>0</v>
      </c>
      <c r="N492" s="15">
        <f t="shared" si="91"/>
        <v>0</v>
      </c>
      <c r="O492" s="15">
        <f t="shared" si="92"/>
        <v>0</v>
      </c>
      <c r="P492" s="15">
        <f t="shared" si="93"/>
        <v>56.505600000000008</v>
      </c>
      <c r="Q492" s="15">
        <f t="shared" si="98"/>
        <v>56.505600000000008</v>
      </c>
      <c r="R492" s="15">
        <f t="shared" si="99"/>
        <v>56.505600000000008</v>
      </c>
      <c r="S492" s="15">
        <f t="shared" si="100"/>
        <v>0</v>
      </c>
      <c r="U492" s="15">
        <f t="shared" si="94"/>
        <v>0</v>
      </c>
      <c r="V492" s="15">
        <f t="shared" si="101"/>
        <v>0</v>
      </c>
      <c r="W492" s="15">
        <f t="shared" si="102"/>
        <v>0</v>
      </c>
      <c r="Y492" s="15">
        <f t="shared" si="95"/>
        <v>0</v>
      </c>
      <c r="Z492" s="15">
        <f t="shared" si="103"/>
        <v>0</v>
      </c>
      <c r="AA492" s="15">
        <f t="shared" si="96"/>
        <v>0</v>
      </c>
      <c r="AB492" s="15">
        <f>SUM($Z$3:Z492)</f>
        <v>312.00398132274518</v>
      </c>
      <c r="AC492" s="15">
        <f>SUM($AA$3:AA492)</f>
        <v>87.163523777345617</v>
      </c>
      <c r="AD492" s="15">
        <f>AC492*'KERS system '!$B$18</f>
        <v>67.072331546667442</v>
      </c>
      <c r="AE492" s="15">
        <f>AC492*'KERS system '!$B$19</f>
        <v>51.612159125160602</v>
      </c>
    </row>
    <row r="493" spans="6:31" x14ac:dyDescent="0.3">
      <c r="F493" s="9" t="s">
        <v>5</v>
      </c>
      <c r="G493" s="9">
        <v>490</v>
      </c>
      <c r="H493" s="9">
        <v>490</v>
      </c>
      <c r="J493" s="10">
        <v>0</v>
      </c>
      <c r="K493" s="10">
        <f t="shared" si="97"/>
        <v>0</v>
      </c>
      <c r="L493" s="11">
        <v>0</v>
      </c>
      <c r="N493" s="11">
        <f t="shared" si="91"/>
        <v>0</v>
      </c>
      <c r="O493" s="11">
        <f t="shared" si="92"/>
        <v>0</v>
      </c>
      <c r="P493" s="11">
        <f t="shared" si="93"/>
        <v>56.505600000000008</v>
      </c>
      <c r="Q493" s="11">
        <f t="shared" si="98"/>
        <v>56.505600000000008</v>
      </c>
      <c r="R493" s="11">
        <f t="shared" si="99"/>
        <v>56.505600000000008</v>
      </c>
      <c r="S493" s="11">
        <f t="shared" si="100"/>
        <v>0</v>
      </c>
      <c r="U493" s="11">
        <f t="shared" si="94"/>
        <v>0</v>
      </c>
      <c r="V493" s="11">
        <f t="shared" si="101"/>
        <v>0</v>
      </c>
      <c r="W493" s="11">
        <f t="shared" si="102"/>
        <v>0</v>
      </c>
      <c r="Y493" s="11">
        <f t="shared" si="95"/>
        <v>0</v>
      </c>
      <c r="Z493" s="11">
        <f t="shared" si="103"/>
        <v>0</v>
      </c>
      <c r="AA493" s="11">
        <f t="shared" si="96"/>
        <v>0</v>
      </c>
      <c r="AB493" s="11">
        <f>SUM($Z$3:Z493)</f>
        <v>312.00398132274518</v>
      </c>
      <c r="AC493" s="11">
        <f>SUM($AA$3:AA493)</f>
        <v>87.163523777345617</v>
      </c>
      <c r="AD493" s="11">
        <f>AC493*'KERS system '!$B$18</f>
        <v>67.072331546667442</v>
      </c>
      <c r="AE493" s="11">
        <f>AC493*'KERS system '!$B$19</f>
        <v>51.612159125160602</v>
      </c>
    </row>
    <row r="494" spans="6:31" x14ac:dyDescent="0.3">
      <c r="F494" s="13" t="s">
        <v>5</v>
      </c>
      <c r="G494" s="13">
        <v>491</v>
      </c>
      <c r="H494" s="13">
        <v>491</v>
      </c>
      <c r="J494" s="14">
        <v>0</v>
      </c>
      <c r="K494" s="14">
        <f t="shared" si="97"/>
        <v>0</v>
      </c>
      <c r="L494" s="15">
        <v>0</v>
      </c>
      <c r="N494" s="15">
        <f t="shared" si="91"/>
        <v>0</v>
      </c>
      <c r="O494" s="15">
        <f t="shared" si="92"/>
        <v>0</v>
      </c>
      <c r="P494" s="15">
        <f t="shared" si="93"/>
        <v>56.505600000000008</v>
      </c>
      <c r="Q494" s="15">
        <f t="shared" si="98"/>
        <v>56.505600000000008</v>
      </c>
      <c r="R494" s="15">
        <f t="shared" si="99"/>
        <v>56.505600000000008</v>
      </c>
      <c r="S494" s="15">
        <f t="shared" si="100"/>
        <v>0</v>
      </c>
      <c r="U494" s="15">
        <f t="shared" si="94"/>
        <v>0</v>
      </c>
      <c r="V494" s="15">
        <f t="shared" si="101"/>
        <v>0</v>
      </c>
      <c r="W494" s="15">
        <f t="shared" si="102"/>
        <v>0</v>
      </c>
      <c r="Y494" s="15">
        <f t="shared" si="95"/>
        <v>0</v>
      </c>
      <c r="Z494" s="15">
        <f t="shared" si="103"/>
        <v>0</v>
      </c>
      <c r="AA494" s="15">
        <f t="shared" si="96"/>
        <v>0</v>
      </c>
      <c r="AB494" s="15">
        <f>SUM($Z$3:Z494)</f>
        <v>312.00398132274518</v>
      </c>
      <c r="AC494" s="15">
        <f>SUM($AA$3:AA494)</f>
        <v>87.163523777345617</v>
      </c>
      <c r="AD494" s="15">
        <f>AC494*'KERS system '!$B$18</f>
        <v>67.072331546667442</v>
      </c>
      <c r="AE494" s="15">
        <f>AC494*'KERS system '!$B$19</f>
        <v>51.612159125160602</v>
      </c>
    </row>
    <row r="495" spans="6:31" x14ac:dyDescent="0.3">
      <c r="F495" s="9" t="s">
        <v>5</v>
      </c>
      <c r="G495" s="9">
        <v>492</v>
      </c>
      <c r="H495" s="9">
        <v>492</v>
      </c>
      <c r="J495" s="10">
        <v>0</v>
      </c>
      <c r="K495" s="10">
        <f t="shared" si="97"/>
        <v>0</v>
      </c>
      <c r="L495" s="11">
        <v>0</v>
      </c>
      <c r="N495" s="11">
        <f t="shared" si="91"/>
        <v>0</v>
      </c>
      <c r="O495" s="11">
        <f t="shared" si="92"/>
        <v>0</v>
      </c>
      <c r="P495" s="11">
        <f t="shared" si="93"/>
        <v>56.505600000000008</v>
      </c>
      <c r="Q495" s="11">
        <f t="shared" si="98"/>
        <v>56.505600000000008</v>
      </c>
      <c r="R495" s="11">
        <f t="shared" si="99"/>
        <v>56.505600000000008</v>
      </c>
      <c r="S495" s="11">
        <f t="shared" si="100"/>
        <v>0</v>
      </c>
      <c r="U495" s="11">
        <f t="shared" si="94"/>
        <v>0</v>
      </c>
      <c r="V495" s="11">
        <f t="shared" si="101"/>
        <v>0</v>
      </c>
      <c r="W495" s="11">
        <f t="shared" si="102"/>
        <v>0</v>
      </c>
      <c r="Y495" s="11">
        <f t="shared" si="95"/>
        <v>0</v>
      </c>
      <c r="Z495" s="11">
        <f t="shared" si="103"/>
        <v>0</v>
      </c>
      <c r="AA495" s="11">
        <f t="shared" si="96"/>
        <v>0</v>
      </c>
      <c r="AB495" s="11">
        <f>SUM($Z$3:Z495)</f>
        <v>312.00398132274518</v>
      </c>
      <c r="AC495" s="11">
        <f>SUM($AA$3:AA495)</f>
        <v>87.163523777345617</v>
      </c>
      <c r="AD495" s="11">
        <f>AC495*'KERS system '!$B$18</f>
        <v>67.072331546667442</v>
      </c>
      <c r="AE495" s="11">
        <f>AC495*'KERS system '!$B$19</f>
        <v>51.612159125160602</v>
      </c>
    </row>
    <row r="496" spans="6:31" x14ac:dyDescent="0.3">
      <c r="F496" s="13" t="s">
        <v>5</v>
      </c>
      <c r="G496" s="13">
        <v>493</v>
      </c>
      <c r="H496" s="13">
        <v>493</v>
      </c>
      <c r="J496" s="14">
        <v>0</v>
      </c>
      <c r="K496" s="14">
        <f t="shared" si="97"/>
        <v>0</v>
      </c>
      <c r="L496" s="15">
        <v>0</v>
      </c>
      <c r="N496" s="15">
        <f t="shared" si="91"/>
        <v>0</v>
      </c>
      <c r="O496" s="15">
        <f t="shared" si="92"/>
        <v>0</v>
      </c>
      <c r="P496" s="15">
        <f t="shared" si="93"/>
        <v>56.505600000000008</v>
      </c>
      <c r="Q496" s="15">
        <f t="shared" si="98"/>
        <v>56.505600000000008</v>
      </c>
      <c r="R496" s="15">
        <f t="shared" si="99"/>
        <v>56.505600000000008</v>
      </c>
      <c r="S496" s="15">
        <f t="shared" si="100"/>
        <v>0</v>
      </c>
      <c r="U496" s="15">
        <f t="shared" si="94"/>
        <v>0</v>
      </c>
      <c r="V496" s="15">
        <f t="shared" si="101"/>
        <v>0</v>
      </c>
      <c r="W496" s="15">
        <f t="shared" si="102"/>
        <v>0</v>
      </c>
      <c r="Y496" s="15">
        <f t="shared" si="95"/>
        <v>0</v>
      </c>
      <c r="Z496" s="15">
        <f t="shared" si="103"/>
        <v>0</v>
      </c>
      <c r="AA496" s="15">
        <f t="shared" si="96"/>
        <v>0</v>
      </c>
      <c r="AB496" s="15">
        <f>SUM($Z$3:Z496)</f>
        <v>312.00398132274518</v>
      </c>
      <c r="AC496" s="15">
        <f>SUM($AA$3:AA496)</f>
        <v>87.163523777345617</v>
      </c>
      <c r="AD496" s="15">
        <f>AC496*'KERS system '!$B$18</f>
        <v>67.072331546667442</v>
      </c>
      <c r="AE496" s="15">
        <f>AC496*'KERS system '!$B$19</f>
        <v>51.612159125160602</v>
      </c>
    </row>
    <row r="497" spans="6:31" x14ac:dyDescent="0.3">
      <c r="F497" s="9" t="s">
        <v>5</v>
      </c>
      <c r="G497" s="9">
        <v>494</v>
      </c>
      <c r="H497" s="9">
        <v>494</v>
      </c>
      <c r="J497" s="10">
        <v>0</v>
      </c>
      <c r="K497" s="10">
        <f t="shared" si="97"/>
        <v>0</v>
      </c>
      <c r="L497" s="11">
        <v>0</v>
      </c>
      <c r="N497" s="11">
        <f t="shared" si="91"/>
        <v>0</v>
      </c>
      <c r="O497" s="11">
        <f t="shared" si="92"/>
        <v>0</v>
      </c>
      <c r="P497" s="11">
        <f t="shared" si="93"/>
        <v>56.505600000000008</v>
      </c>
      <c r="Q497" s="11">
        <f t="shared" si="98"/>
        <v>56.505600000000008</v>
      </c>
      <c r="R497" s="11">
        <f t="shared" si="99"/>
        <v>56.505600000000008</v>
      </c>
      <c r="S497" s="11">
        <f t="shared" si="100"/>
        <v>0</v>
      </c>
      <c r="U497" s="11">
        <f t="shared" si="94"/>
        <v>0</v>
      </c>
      <c r="V497" s="11">
        <f t="shared" si="101"/>
        <v>0</v>
      </c>
      <c r="W497" s="11">
        <f t="shared" si="102"/>
        <v>0</v>
      </c>
      <c r="Y497" s="11">
        <f t="shared" si="95"/>
        <v>0</v>
      </c>
      <c r="Z497" s="11">
        <f t="shared" si="103"/>
        <v>0</v>
      </c>
      <c r="AA497" s="11">
        <f t="shared" si="96"/>
        <v>0</v>
      </c>
      <c r="AB497" s="11">
        <f>SUM($Z$3:Z497)</f>
        <v>312.00398132274518</v>
      </c>
      <c r="AC497" s="11">
        <f>SUM($AA$3:AA497)</f>
        <v>87.163523777345617</v>
      </c>
      <c r="AD497" s="11">
        <f>AC497*'KERS system '!$B$18</f>
        <v>67.072331546667442</v>
      </c>
      <c r="AE497" s="11">
        <f>AC497*'KERS system '!$B$19</f>
        <v>51.612159125160602</v>
      </c>
    </row>
    <row r="498" spans="6:31" x14ac:dyDescent="0.3">
      <c r="F498" s="13" t="s">
        <v>5</v>
      </c>
      <c r="G498" s="13">
        <v>495</v>
      </c>
      <c r="H498" s="13">
        <v>495</v>
      </c>
      <c r="J498" s="14">
        <v>0</v>
      </c>
      <c r="K498" s="14">
        <f t="shared" si="97"/>
        <v>0</v>
      </c>
      <c r="L498" s="15">
        <v>0</v>
      </c>
      <c r="N498" s="15">
        <f t="shared" si="91"/>
        <v>0</v>
      </c>
      <c r="O498" s="15">
        <f t="shared" si="92"/>
        <v>0</v>
      </c>
      <c r="P498" s="15">
        <f t="shared" si="93"/>
        <v>56.505600000000008</v>
      </c>
      <c r="Q498" s="15">
        <f t="shared" si="98"/>
        <v>56.505600000000008</v>
      </c>
      <c r="R498" s="15">
        <f t="shared" si="99"/>
        <v>56.505600000000008</v>
      </c>
      <c r="S498" s="15">
        <f t="shared" si="100"/>
        <v>0</v>
      </c>
      <c r="U498" s="15">
        <f t="shared" si="94"/>
        <v>0</v>
      </c>
      <c r="V498" s="15">
        <f t="shared" si="101"/>
        <v>0</v>
      </c>
      <c r="W498" s="15">
        <f t="shared" si="102"/>
        <v>0</v>
      </c>
      <c r="Y498" s="15">
        <f t="shared" si="95"/>
        <v>0</v>
      </c>
      <c r="Z498" s="15">
        <f t="shared" si="103"/>
        <v>0</v>
      </c>
      <c r="AA498" s="15">
        <f t="shared" si="96"/>
        <v>0</v>
      </c>
      <c r="AB498" s="15">
        <f>SUM($Z$3:Z498)</f>
        <v>312.00398132274518</v>
      </c>
      <c r="AC498" s="15">
        <f>SUM($AA$3:AA498)</f>
        <v>87.163523777345617</v>
      </c>
      <c r="AD498" s="15">
        <f>AC498*'KERS system '!$B$18</f>
        <v>67.072331546667442</v>
      </c>
      <c r="AE498" s="15">
        <f>AC498*'KERS system '!$B$19</f>
        <v>51.612159125160602</v>
      </c>
    </row>
    <row r="499" spans="6:31" x14ac:dyDescent="0.3">
      <c r="F499" s="9" t="s">
        <v>5</v>
      </c>
      <c r="G499" s="9">
        <v>496</v>
      </c>
      <c r="H499" s="9">
        <v>496</v>
      </c>
      <c r="J499" s="10">
        <v>0</v>
      </c>
      <c r="K499" s="10">
        <f t="shared" si="97"/>
        <v>0</v>
      </c>
      <c r="L499" s="11">
        <v>0</v>
      </c>
      <c r="N499" s="11">
        <f t="shared" si="91"/>
        <v>0</v>
      </c>
      <c r="O499" s="11">
        <f t="shared" si="92"/>
        <v>0</v>
      </c>
      <c r="P499" s="11">
        <f t="shared" si="93"/>
        <v>56.505600000000008</v>
      </c>
      <c r="Q499" s="11">
        <f t="shared" si="98"/>
        <v>56.505600000000008</v>
      </c>
      <c r="R499" s="11">
        <f t="shared" si="99"/>
        <v>56.505600000000008</v>
      </c>
      <c r="S499" s="11">
        <f t="shared" si="100"/>
        <v>0</v>
      </c>
      <c r="U499" s="11">
        <f t="shared" si="94"/>
        <v>0</v>
      </c>
      <c r="V499" s="11">
        <f t="shared" si="101"/>
        <v>0</v>
      </c>
      <c r="W499" s="11">
        <f t="shared" si="102"/>
        <v>0</v>
      </c>
      <c r="Y499" s="11">
        <f t="shared" si="95"/>
        <v>0</v>
      </c>
      <c r="Z499" s="11">
        <f t="shared" si="103"/>
        <v>0</v>
      </c>
      <c r="AA499" s="11">
        <f t="shared" si="96"/>
        <v>0</v>
      </c>
      <c r="AB499" s="11">
        <f>SUM($Z$3:Z499)</f>
        <v>312.00398132274518</v>
      </c>
      <c r="AC499" s="11">
        <f>SUM($AA$3:AA499)</f>
        <v>87.163523777345617</v>
      </c>
      <c r="AD499" s="11">
        <f>AC499*'KERS system '!$B$18</f>
        <v>67.072331546667442</v>
      </c>
      <c r="AE499" s="11">
        <f>AC499*'KERS system '!$B$19</f>
        <v>51.612159125160602</v>
      </c>
    </row>
    <row r="500" spans="6:31" x14ac:dyDescent="0.3">
      <c r="F500" s="13" t="s">
        <v>5</v>
      </c>
      <c r="G500" s="13">
        <v>497</v>
      </c>
      <c r="H500" s="13">
        <v>497</v>
      </c>
      <c r="J500" s="14">
        <v>0</v>
      </c>
      <c r="K500" s="14">
        <f t="shared" si="97"/>
        <v>0</v>
      </c>
      <c r="L500" s="15">
        <v>0</v>
      </c>
      <c r="N500" s="15">
        <f t="shared" si="91"/>
        <v>0</v>
      </c>
      <c r="O500" s="15">
        <f t="shared" si="92"/>
        <v>0</v>
      </c>
      <c r="P500" s="15">
        <f t="shared" si="93"/>
        <v>56.505600000000008</v>
      </c>
      <c r="Q500" s="15">
        <f t="shared" si="98"/>
        <v>56.505600000000008</v>
      </c>
      <c r="R500" s="15">
        <f t="shared" si="99"/>
        <v>56.505600000000008</v>
      </c>
      <c r="S500" s="15">
        <f t="shared" si="100"/>
        <v>0</v>
      </c>
      <c r="U500" s="15">
        <f t="shared" si="94"/>
        <v>0</v>
      </c>
      <c r="V500" s="15">
        <f t="shared" si="101"/>
        <v>0</v>
      </c>
      <c r="W500" s="15">
        <f t="shared" si="102"/>
        <v>0</v>
      </c>
      <c r="Y500" s="15">
        <f t="shared" si="95"/>
        <v>0</v>
      </c>
      <c r="Z500" s="15">
        <f t="shared" si="103"/>
        <v>0</v>
      </c>
      <c r="AA500" s="15">
        <f t="shared" si="96"/>
        <v>0</v>
      </c>
      <c r="AB500" s="15">
        <f>SUM($Z$3:Z500)</f>
        <v>312.00398132274518</v>
      </c>
      <c r="AC500" s="15">
        <f>SUM($AA$3:AA500)</f>
        <v>87.163523777345617</v>
      </c>
      <c r="AD500" s="15">
        <f>AC500*'KERS system '!$B$18</f>
        <v>67.072331546667442</v>
      </c>
      <c r="AE500" s="15">
        <f>AC500*'KERS system '!$B$19</f>
        <v>51.612159125160602</v>
      </c>
    </row>
    <row r="501" spans="6:31" x14ac:dyDescent="0.3">
      <c r="F501" s="9" t="s">
        <v>5</v>
      </c>
      <c r="G501" s="9">
        <v>498</v>
      </c>
      <c r="H501" s="9">
        <v>498</v>
      </c>
      <c r="J501" s="10">
        <v>0</v>
      </c>
      <c r="K501" s="10">
        <f t="shared" si="97"/>
        <v>0</v>
      </c>
      <c r="L501" s="11">
        <v>0</v>
      </c>
      <c r="N501" s="11">
        <f t="shared" si="91"/>
        <v>0</v>
      </c>
      <c r="O501" s="11">
        <f t="shared" si="92"/>
        <v>0</v>
      </c>
      <c r="P501" s="11">
        <f t="shared" si="93"/>
        <v>56.505600000000008</v>
      </c>
      <c r="Q501" s="11">
        <f t="shared" si="98"/>
        <v>56.505600000000008</v>
      </c>
      <c r="R501" s="11">
        <f t="shared" si="99"/>
        <v>56.505600000000008</v>
      </c>
      <c r="S501" s="11">
        <f t="shared" si="100"/>
        <v>0</v>
      </c>
      <c r="U501" s="11">
        <f t="shared" si="94"/>
        <v>0</v>
      </c>
      <c r="V501" s="11">
        <f t="shared" si="101"/>
        <v>0</v>
      </c>
      <c r="W501" s="11">
        <f t="shared" si="102"/>
        <v>0</v>
      </c>
      <c r="Y501" s="11">
        <f t="shared" si="95"/>
        <v>0</v>
      </c>
      <c r="Z501" s="11">
        <f t="shared" si="103"/>
        <v>0</v>
      </c>
      <c r="AA501" s="11">
        <f t="shared" si="96"/>
        <v>0</v>
      </c>
      <c r="AB501" s="11">
        <f>SUM($Z$3:Z501)</f>
        <v>312.00398132274518</v>
      </c>
      <c r="AC501" s="11">
        <f>SUM($AA$3:AA501)</f>
        <v>87.163523777345617</v>
      </c>
      <c r="AD501" s="11">
        <f>AC501*'KERS system '!$B$18</f>
        <v>67.072331546667442</v>
      </c>
      <c r="AE501" s="11">
        <f>AC501*'KERS system '!$B$19</f>
        <v>51.612159125160602</v>
      </c>
    </row>
    <row r="502" spans="6:31" x14ac:dyDescent="0.3">
      <c r="F502" s="13" t="s">
        <v>5</v>
      </c>
      <c r="G502" s="13">
        <v>499</v>
      </c>
      <c r="H502" s="13">
        <v>499</v>
      </c>
      <c r="J502" s="14">
        <v>0</v>
      </c>
      <c r="K502" s="14">
        <f t="shared" si="97"/>
        <v>0</v>
      </c>
      <c r="L502" s="15">
        <v>0</v>
      </c>
      <c r="N502" s="15">
        <f t="shared" si="91"/>
        <v>0</v>
      </c>
      <c r="O502" s="15">
        <f t="shared" si="92"/>
        <v>0</v>
      </c>
      <c r="P502" s="15">
        <f t="shared" si="93"/>
        <v>56.505600000000008</v>
      </c>
      <c r="Q502" s="15">
        <f t="shared" si="98"/>
        <v>56.505600000000008</v>
      </c>
      <c r="R502" s="15">
        <f t="shared" si="99"/>
        <v>56.505600000000008</v>
      </c>
      <c r="S502" s="15">
        <f t="shared" si="100"/>
        <v>0</v>
      </c>
      <c r="U502" s="15">
        <f t="shared" si="94"/>
        <v>0</v>
      </c>
      <c r="V502" s="15">
        <f t="shared" si="101"/>
        <v>0</v>
      </c>
      <c r="W502" s="15">
        <f t="shared" si="102"/>
        <v>0</v>
      </c>
      <c r="Y502" s="15">
        <f t="shared" si="95"/>
        <v>0</v>
      </c>
      <c r="Z502" s="15">
        <f t="shared" si="103"/>
        <v>0</v>
      </c>
      <c r="AA502" s="15">
        <f t="shared" si="96"/>
        <v>0</v>
      </c>
      <c r="AB502" s="15">
        <f>SUM($Z$3:Z502)</f>
        <v>312.00398132274518</v>
      </c>
      <c r="AC502" s="15">
        <f>SUM($AA$3:AA502)</f>
        <v>87.163523777345617</v>
      </c>
      <c r="AD502" s="15">
        <f>AC502*'KERS system '!$B$18</f>
        <v>67.072331546667442</v>
      </c>
      <c r="AE502" s="15">
        <f>AC502*'KERS system '!$B$19</f>
        <v>51.612159125160602</v>
      </c>
    </row>
    <row r="503" spans="6:31" x14ac:dyDescent="0.3">
      <c r="F503" s="9" t="s">
        <v>5</v>
      </c>
      <c r="G503" s="9">
        <v>500</v>
      </c>
      <c r="H503" s="9">
        <v>500</v>
      </c>
      <c r="J503" s="10">
        <v>0</v>
      </c>
      <c r="K503" s="10">
        <f t="shared" si="97"/>
        <v>0</v>
      </c>
      <c r="L503" s="11">
        <v>0</v>
      </c>
      <c r="N503" s="11">
        <f t="shared" si="91"/>
        <v>0</v>
      </c>
      <c r="O503" s="11">
        <f t="shared" si="92"/>
        <v>0</v>
      </c>
      <c r="P503" s="11">
        <f t="shared" si="93"/>
        <v>56.505600000000008</v>
      </c>
      <c r="Q503" s="11">
        <f t="shared" si="98"/>
        <v>56.505600000000008</v>
      </c>
      <c r="R503" s="11">
        <f t="shared" si="99"/>
        <v>56.505600000000008</v>
      </c>
      <c r="S503" s="11">
        <f t="shared" si="100"/>
        <v>0</v>
      </c>
      <c r="U503" s="11">
        <f t="shared" si="94"/>
        <v>0</v>
      </c>
      <c r="V503" s="11">
        <f t="shared" si="101"/>
        <v>0</v>
      </c>
      <c r="W503" s="11">
        <f t="shared" si="102"/>
        <v>0</v>
      </c>
      <c r="Y503" s="11">
        <f t="shared" si="95"/>
        <v>0</v>
      </c>
      <c r="Z503" s="11">
        <f t="shared" si="103"/>
        <v>0</v>
      </c>
      <c r="AA503" s="11">
        <f t="shared" si="96"/>
        <v>0</v>
      </c>
      <c r="AB503" s="11">
        <f>SUM($Z$3:Z503)</f>
        <v>312.00398132274518</v>
      </c>
      <c r="AC503" s="11">
        <f>SUM($AA$3:AA503)</f>
        <v>87.163523777345617</v>
      </c>
      <c r="AD503" s="11">
        <f>AC503*'KERS system '!$B$18</f>
        <v>67.072331546667442</v>
      </c>
      <c r="AE503" s="11">
        <f>AC503*'KERS system '!$B$19</f>
        <v>51.612159125160602</v>
      </c>
    </row>
    <row r="504" spans="6:31" x14ac:dyDescent="0.3">
      <c r="F504" s="13" t="s">
        <v>5</v>
      </c>
      <c r="G504" s="13">
        <v>501</v>
      </c>
      <c r="H504" s="13">
        <v>501</v>
      </c>
      <c r="J504" s="14">
        <v>0</v>
      </c>
      <c r="K504" s="14">
        <f t="shared" si="97"/>
        <v>0</v>
      </c>
      <c r="L504" s="15">
        <v>0</v>
      </c>
      <c r="N504" s="15">
        <f t="shared" si="91"/>
        <v>0</v>
      </c>
      <c r="O504" s="15">
        <f t="shared" si="92"/>
        <v>0</v>
      </c>
      <c r="P504" s="15">
        <f t="shared" si="93"/>
        <v>56.505600000000008</v>
      </c>
      <c r="Q504" s="15">
        <f t="shared" si="98"/>
        <v>56.505600000000008</v>
      </c>
      <c r="R504" s="15">
        <f t="shared" si="99"/>
        <v>56.505600000000008</v>
      </c>
      <c r="S504" s="15">
        <f t="shared" si="100"/>
        <v>0</v>
      </c>
      <c r="U504" s="15">
        <f t="shared" si="94"/>
        <v>0</v>
      </c>
      <c r="V504" s="15">
        <f t="shared" si="101"/>
        <v>0</v>
      </c>
      <c r="W504" s="15">
        <f t="shared" si="102"/>
        <v>0</v>
      </c>
      <c r="Y504" s="15">
        <f t="shared" si="95"/>
        <v>0</v>
      </c>
      <c r="Z504" s="15">
        <f t="shared" si="103"/>
        <v>0</v>
      </c>
      <c r="AA504" s="15">
        <f t="shared" si="96"/>
        <v>0</v>
      </c>
      <c r="AB504" s="15">
        <f>SUM($Z$3:Z504)</f>
        <v>312.00398132274518</v>
      </c>
      <c r="AC504" s="15">
        <f>SUM($AA$3:AA504)</f>
        <v>87.163523777345617</v>
      </c>
      <c r="AD504" s="15">
        <f>AC504*'KERS system '!$B$18</f>
        <v>67.072331546667442</v>
      </c>
      <c r="AE504" s="15">
        <f>AC504*'KERS system '!$B$19</f>
        <v>51.612159125160602</v>
      </c>
    </row>
    <row r="505" spans="6:31" x14ac:dyDescent="0.3">
      <c r="F505" s="9" t="s">
        <v>5</v>
      </c>
      <c r="G505" s="9">
        <v>502</v>
      </c>
      <c r="H505" s="9">
        <v>502</v>
      </c>
      <c r="J505" s="10">
        <v>0</v>
      </c>
      <c r="K505" s="10">
        <f t="shared" si="97"/>
        <v>0</v>
      </c>
      <c r="L505" s="11">
        <v>0</v>
      </c>
      <c r="N505" s="11">
        <f t="shared" si="91"/>
        <v>0</v>
      </c>
      <c r="O505" s="11">
        <f t="shared" si="92"/>
        <v>0</v>
      </c>
      <c r="P505" s="11">
        <f t="shared" si="93"/>
        <v>56.505600000000008</v>
      </c>
      <c r="Q505" s="11">
        <f t="shared" si="98"/>
        <v>56.505600000000008</v>
      </c>
      <c r="R505" s="11">
        <f t="shared" si="99"/>
        <v>56.505600000000008</v>
      </c>
      <c r="S505" s="11">
        <f t="shared" si="100"/>
        <v>0</v>
      </c>
      <c r="U505" s="11">
        <f t="shared" si="94"/>
        <v>0</v>
      </c>
      <c r="V505" s="11">
        <f t="shared" si="101"/>
        <v>0</v>
      </c>
      <c r="W505" s="11">
        <f t="shared" si="102"/>
        <v>0</v>
      </c>
      <c r="Y505" s="11">
        <f t="shared" si="95"/>
        <v>0</v>
      </c>
      <c r="Z505" s="11">
        <f t="shared" si="103"/>
        <v>0</v>
      </c>
      <c r="AA505" s="11">
        <f t="shared" si="96"/>
        <v>0</v>
      </c>
      <c r="AB505" s="11">
        <f>SUM($Z$3:Z505)</f>
        <v>312.00398132274518</v>
      </c>
      <c r="AC505" s="11">
        <f>SUM($AA$3:AA505)</f>
        <v>87.163523777345617</v>
      </c>
      <c r="AD505" s="11">
        <f>AC505*'KERS system '!$B$18</f>
        <v>67.072331546667442</v>
      </c>
      <c r="AE505" s="11">
        <f>AC505*'KERS system '!$B$19</f>
        <v>51.612159125160602</v>
      </c>
    </row>
    <row r="506" spans="6:31" x14ac:dyDescent="0.3">
      <c r="F506" s="13" t="s">
        <v>5</v>
      </c>
      <c r="G506" s="13">
        <v>503</v>
      </c>
      <c r="H506" s="13">
        <v>503</v>
      </c>
      <c r="J506" s="14">
        <v>0</v>
      </c>
      <c r="K506" s="14">
        <f t="shared" si="97"/>
        <v>0</v>
      </c>
      <c r="L506" s="15">
        <v>0</v>
      </c>
      <c r="N506" s="15">
        <f t="shared" si="91"/>
        <v>0</v>
      </c>
      <c r="O506" s="15">
        <f t="shared" si="92"/>
        <v>0</v>
      </c>
      <c r="P506" s="15">
        <f t="shared" si="93"/>
        <v>56.505600000000008</v>
      </c>
      <c r="Q506" s="15">
        <f t="shared" si="98"/>
        <v>56.505600000000008</v>
      </c>
      <c r="R506" s="15">
        <f t="shared" si="99"/>
        <v>56.505600000000008</v>
      </c>
      <c r="S506" s="15">
        <f t="shared" si="100"/>
        <v>0</v>
      </c>
      <c r="U506" s="15">
        <f t="shared" si="94"/>
        <v>0</v>
      </c>
      <c r="V506" s="15">
        <f t="shared" si="101"/>
        <v>0</v>
      </c>
      <c r="W506" s="15">
        <f t="shared" si="102"/>
        <v>0</v>
      </c>
      <c r="Y506" s="15">
        <f t="shared" si="95"/>
        <v>0</v>
      </c>
      <c r="Z506" s="15">
        <f t="shared" si="103"/>
        <v>0</v>
      </c>
      <c r="AA506" s="15">
        <f t="shared" si="96"/>
        <v>0</v>
      </c>
      <c r="AB506" s="15">
        <f>SUM($Z$3:Z506)</f>
        <v>312.00398132274518</v>
      </c>
      <c r="AC506" s="15">
        <f>SUM($AA$3:AA506)</f>
        <v>87.163523777345617</v>
      </c>
      <c r="AD506" s="15">
        <f>AC506*'KERS system '!$B$18</f>
        <v>67.072331546667442</v>
      </c>
      <c r="AE506" s="15">
        <f>AC506*'KERS system '!$B$19</f>
        <v>51.612159125160602</v>
      </c>
    </row>
    <row r="507" spans="6:31" x14ac:dyDescent="0.3">
      <c r="F507" s="9" t="s">
        <v>5</v>
      </c>
      <c r="G507" s="9">
        <v>504</v>
      </c>
      <c r="H507" s="9">
        <v>504</v>
      </c>
      <c r="J507" s="10">
        <v>0</v>
      </c>
      <c r="K507" s="10">
        <f t="shared" si="97"/>
        <v>0</v>
      </c>
      <c r="L507" s="11">
        <v>0</v>
      </c>
      <c r="N507" s="11">
        <f t="shared" si="91"/>
        <v>0</v>
      </c>
      <c r="O507" s="11">
        <f t="shared" si="92"/>
        <v>0</v>
      </c>
      <c r="P507" s="11">
        <f t="shared" si="93"/>
        <v>56.505600000000008</v>
      </c>
      <c r="Q507" s="11">
        <f t="shared" si="98"/>
        <v>56.505600000000008</v>
      </c>
      <c r="R507" s="11">
        <f t="shared" si="99"/>
        <v>56.505600000000008</v>
      </c>
      <c r="S507" s="11">
        <f t="shared" si="100"/>
        <v>0</v>
      </c>
      <c r="U507" s="11">
        <f t="shared" si="94"/>
        <v>0</v>
      </c>
      <c r="V507" s="11">
        <f t="shared" si="101"/>
        <v>0</v>
      </c>
      <c r="W507" s="11">
        <f t="shared" si="102"/>
        <v>0</v>
      </c>
      <c r="Y507" s="11">
        <f t="shared" si="95"/>
        <v>0</v>
      </c>
      <c r="Z507" s="11">
        <f t="shared" si="103"/>
        <v>0</v>
      </c>
      <c r="AA507" s="11">
        <f t="shared" si="96"/>
        <v>0</v>
      </c>
      <c r="AB507" s="11">
        <f>SUM($Z$3:Z507)</f>
        <v>312.00398132274518</v>
      </c>
      <c r="AC507" s="11">
        <f>SUM($AA$3:AA507)</f>
        <v>87.163523777345617</v>
      </c>
      <c r="AD507" s="11">
        <f>AC507*'KERS system '!$B$18</f>
        <v>67.072331546667442</v>
      </c>
      <c r="AE507" s="11">
        <f>AC507*'KERS system '!$B$19</f>
        <v>51.612159125160602</v>
      </c>
    </row>
    <row r="508" spans="6:31" x14ac:dyDescent="0.3">
      <c r="F508" s="13" t="s">
        <v>5</v>
      </c>
      <c r="G508" s="13">
        <v>505</v>
      </c>
      <c r="H508" s="13">
        <v>505</v>
      </c>
      <c r="J508" s="14">
        <v>0</v>
      </c>
      <c r="K508" s="14">
        <f t="shared" si="97"/>
        <v>0</v>
      </c>
      <c r="L508" s="15">
        <v>0</v>
      </c>
      <c r="N508" s="15">
        <f t="shared" si="91"/>
        <v>0</v>
      </c>
      <c r="O508" s="15">
        <f t="shared" si="92"/>
        <v>0</v>
      </c>
      <c r="P508" s="15">
        <f t="shared" si="93"/>
        <v>56.505600000000008</v>
      </c>
      <c r="Q508" s="15">
        <f t="shared" si="98"/>
        <v>56.505600000000008</v>
      </c>
      <c r="R508" s="15">
        <f t="shared" si="99"/>
        <v>56.505600000000008</v>
      </c>
      <c r="S508" s="15">
        <f t="shared" si="100"/>
        <v>0</v>
      </c>
      <c r="U508" s="15">
        <f t="shared" si="94"/>
        <v>0</v>
      </c>
      <c r="V508" s="15">
        <f t="shared" si="101"/>
        <v>0</v>
      </c>
      <c r="W508" s="15">
        <f t="shared" si="102"/>
        <v>0</v>
      </c>
      <c r="Y508" s="15">
        <f t="shared" si="95"/>
        <v>0</v>
      </c>
      <c r="Z508" s="15">
        <f t="shared" si="103"/>
        <v>0</v>
      </c>
      <c r="AA508" s="15">
        <f t="shared" si="96"/>
        <v>0</v>
      </c>
      <c r="AB508" s="15">
        <f>SUM($Z$3:Z508)</f>
        <v>312.00398132274518</v>
      </c>
      <c r="AC508" s="15">
        <f>SUM($AA$3:AA508)</f>
        <v>87.163523777345617</v>
      </c>
      <c r="AD508" s="15">
        <f>AC508*'KERS system '!$B$18</f>
        <v>67.072331546667442</v>
      </c>
      <c r="AE508" s="15">
        <f>AC508*'KERS system '!$B$19</f>
        <v>51.612159125160602</v>
      </c>
    </row>
    <row r="509" spans="6:31" x14ac:dyDescent="0.3">
      <c r="F509" s="9" t="s">
        <v>5</v>
      </c>
      <c r="G509" s="9">
        <v>506</v>
      </c>
      <c r="H509" s="9">
        <v>506</v>
      </c>
      <c r="J509" s="10">
        <v>0</v>
      </c>
      <c r="K509" s="10">
        <f t="shared" si="97"/>
        <v>0</v>
      </c>
      <c r="L509" s="11">
        <v>0</v>
      </c>
      <c r="N509" s="11">
        <f t="shared" si="91"/>
        <v>0</v>
      </c>
      <c r="O509" s="11">
        <f t="shared" si="92"/>
        <v>0</v>
      </c>
      <c r="P509" s="11">
        <f t="shared" si="93"/>
        <v>56.505600000000008</v>
      </c>
      <c r="Q509" s="11">
        <f t="shared" si="98"/>
        <v>56.505600000000008</v>
      </c>
      <c r="R509" s="11">
        <f t="shared" si="99"/>
        <v>56.505600000000008</v>
      </c>
      <c r="S509" s="11">
        <f t="shared" si="100"/>
        <v>0</v>
      </c>
      <c r="U509" s="11">
        <f t="shared" si="94"/>
        <v>0</v>
      </c>
      <c r="V509" s="11">
        <f t="shared" si="101"/>
        <v>0</v>
      </c>
      <c r="W509" s="11">
        <f t="shared" si="102"/>
        <v>0</v>
      </c>
      <c r="Y509" s="11">
        <f t="shared" si="95"/>
        <v>0</v>
      </c>
      <c r="Z509" s="11">
        <f t="shared" si="103"/>
        <v>0</v>
      </c>
      <c r="AA509" s="11">
        <f t="shared" si="96"/>
        <v>0</v>
      </c>
      <c r="AB509" s="11">
        <f>SUM($Z$3:Z509)</f>
        <v>312.00398132274518</v>
      </c>
      <c r="AC509" s="11">
        <f>SUM($AA$3:AA509)</f>
        <v>87.163523777345617</v>
      </c>
      <c r="AD509" s="11">
        <f>AC509*'KERS system '!$B$18</f>
        <v>67.072331546667442</v>
      </c>
      <c r="AE509" s="11">
        <f>AC509*'KERS system '!$B$19</f>
        <v>51.612159125160602</v>
      </c>
    </row>
    <row r="510" spans="6:31" x14ac:dyDescent="0.3">
      <c r="F510" s="13" t="s">
        <v>5</v>
      </c>
      <c r="G510" s="13">
        <v>507</v>
      </c>
      <c r="H510" s="13">
        <v>507</v>
      </c>
      <c r="J510" s="14">
        <v>0</v>
      </c>
      <c r="K510" s="14">
        <f t="shared" si="97"/>
        <v>0</v>
      </c>
      <c r="L510" s="15">
        <v>0</v>
      </c>
      <c r="N510" s="15">
        <f t="shared" si="91"/>
        <v>0</v>
      </c>
      <c r="O510" s="15">
        <f t="shared" si="92"/>
        <v>0</v>
      </c>
      <c r="P510" s="15">
        <f t="shared" si="93"/>
        <v>56.505600000000008</v>
      </c>
      <c r="Q510" s="15">
        <f t="shared" si="98"/>
        <v>56.505600000000008</v>
      </c>
      <c r="R510" s="15">
        <f t="shared" si="99"/>
        <v>56.505600000000008</v>
      </c>
      <c r="S510" s="15">
        <f t="shared" si="100"/>
        <v>0</v>
      </c>
      <c r="U510" s="15">
        <f t="shared" si="94"/>
        <v>0</v>
      </c>
      <c r="V510" s="15">
        <f t="shared" si="101"/>
        <v>0</v>
      </c>
      <c r="W510" s="15">
        <f t="shared" si="102"/>
        <v>0</v>
      </c>
      <c r="Y510" s="15">
        <f t="shared" si="95"/>
        <v>0</v>
      </c>
      <c r="Z510" s="15">
        <f t="shared" si="103"/>
        <v>0</v>
      </c>
      <c r="AA510" s="15">
        <f t="shared" si="96"/>
        <v>0</v>
      </c>
      <c r="AB510" s="15">
        <f>SUM($Z$3:Z510)</f>
        <v>312.00398132274518</v>
      </c>
      <c r="AC510" s="15">
        <f>SUM($AA$3:AA510)</f>
        <v>87.163523777345617</v>
      </c>
      <c r="AD510" s="15">
        <f>AC510*'KERS system '!$B$18</f>
        <v>67.072331546667442</v>
      </c>
      <c r="AE510" s="15">
        <f>AC510*'KERS system '!$B$19</f>
        <v>51.612159125160602</v>
      </c>
    </row>
    <row r="511" spans="6:31" x14ac:dyDescent="0.3">
      <c r="F511" s="9" t="s">
        <v>5</v>
      </c>
      <c r="G511" s="9">
        <v>508</v>
      </c>
      <c r="H511" s="9">
        <v>508</v>
      </c>
      <c r="J511" s="10">
        <v>0</v>
      </c>
      <c r="K511" s="10">
        <f t="shared" si="97"/>
        <v>0</v>
      </c>
      <c r="L511" s="11">
        <v>0</v>
      </c>
      <c r="N511" s="11">
        <f t="shared" si="91"/>
        <v>0</v>
      </c>
      <c r="O511" s="11">
        <f t="shared" si="92"/>
        <v>0</v>
      </c>
      <c r="P511" s="11">
        <f t="shared" si="93"/>
        <v>56.505600000000008</v>
      </c>
      <c r="Q511" s="11">
        <f t="shared" si="98"/>
        <v>56.505600000000008</v>
      </c>
      <c r="R511" s="11">
        <f t="shared" si="99"/>
        <v>56.505600000000008</v>
      </c>
      <c r="S511" s="11">
        <f t="shared" si="100"/>
        <v>0</v>
      </c>
      <c r="U511" s="11">
        <f t="shared" si="94"/>
        <v>0</v>
      </c>
      <c r="V511" s="11">
        <f t="shared" si="101"/>
        <v>0</v>
      </c>
      <c r="W511" s="11">
        <f t="shared" si="102"/>
        <v>0</v>
      </c>
      <c r="Y511" s="11">
        <f t="shared" si="95"/>
        <v>0</v>
      </c>
      <c r="Z511" s="11">
        <f t="shared" si="103"/>
        <v>0</v>
      </c>
      <c r="AA511" s="11">
        <f t="shared" si="96"/>
        <v>0</v>
      </c>
      <c r="AB511" s="11">
        <f>SUM($Z$3:Z511)</f>
        <v>312.00398132274518</v>
      </c>
      <c r="AC511" s="11">
        <f>SUM($AA$3:AA511)</f>
        <v>87.163523777345617</v>
      </c>
      <c r="AD511" s="11">
        <f>AC511*'KERS system '!$B$18</f>
        <v>67.072331546667442</v>
      </c>
      <c r="AE511" s="11">
        <f>AC511*'KERS system '!$B$19</f>
        <v>51.612159125160602</v>
      </c>
    </row>
    <row r="512" spans="6:31" x14ac:dyDescent="0.3">
      <c r="F512" s="13" t="s">
        <v>5</v>
      </c>
      <c r="G512" s="13">
        <v>509</v>
      </c>
      <c r="H512" s="13">
        <v>509</v>
      </c>
      <c r="J512" s="14">
        <v>0</v>
      </c>
      <c r="K512" s="14">
        <f t="shared" si="97"/>
        <v>0</v>
      </c>
      <c r="L512" s="15">
        <v>0</v>
      </c>
      <c r="N512" s="15">
        <f t="shared" si="91"/>
        <v>0</v>
      </c>
      <c r="O512" s="15">
        <f t="shared" si="92"/>
        <v>0</v>
      </c>
      <c r="P512" s="15">
        <f t="shared" si="93"/>
        <v>56.505600000000008</v>
      </c>
      <c r="Q512" s="15">
        <f t="shared" si="98"/>
        <v>56.505600000000008</v>
      </c>
      <c r="R512" s="15">
        <f t="shared" si="99"/>
        <v>56.505600000000008</v>
      </c>
      <c r="S512" s="15">
        <f t="shared" si="100"/>
        <v>0</v>
      </c>
      <c r="U512" s="15">
        <f t="shared" si="94"/>
        <v>0</v>
      </c>
      <c r="V512" s="15">
        <f t="shared" si="101"/>
        <v>0</v>
      </c>
      <c r="W512" s="15">
        <f t="shared" si="102"/>
        <v>0</v>
      </c>
      <c r="Y512" s="15">
        <f t="shared" si="95"/>
        <v>0</v>
      </c>
      <c r="Z512" s="15">
        <f t="shared" si="103"/>
        <v>0</v>
      </c>
      <c r="AA512" s="15">
        <f t="shared" si="96"/>
        <v>0</v>
      </c>
      <c r="AB512" s="15">
        <f>SUM($Z$3:Z512)</f>
        <v>312.00398132274518</v>
      </c>
      <c r="AC512" s="15">
        <f>SUM($AA$3:AA512)</f>
        <v>87.163523777345617</v>
      </c>
      <c r="AD512" s="15">
        <f>AC512*'KERS system '!$B$18</f>
        <v>67.072331546667442</v>
      </c>
      <c r="AE512" s="15">
        <f>AC512*'KERS system '!$B$19</f>
        <v>51.612159125160602</v>
      </c>
    </row>
    <row r="513" spans="6:31" x14ac:dyDescent="0.3">
      <c r="F513" s="9" t="s">
        <v>5</v>
      </c>
      <c r="G513" s="9">
        <v>510</v>
      </c>
      <c r="H513" s="9">
        <v>510</v>
      </c>
      <c r="J513" s="10">
        <v>0</v>
      </c>
      <c r="K513" s="10">
        <f t="shared" si="97"/>
        <v>0</v>
      </c>
      <c r="L513" s="11">
        <v>0</v>
      </c>
      <c r="N513" s="11">
        <f t="shared" si="91"/>
        <v>0</v>
      </c>
      <c r="O513" s="11">
        <f t="shared" si="92"/>
        <v>0</v>
      </c>
      <c r="P513" s="11">
        <f t="shared" si="93"/>
        <v>56.505600000000008</v>
      </c>
      <c r="Q513" s="11">
        <f t="shared" si="98"/>
        <v>56.505600000000008</v>
      </c>
      <c r="R513" s="11">
        <f t="shared" si="99"/>
        <v>56.505600000000008</v>
      </c>
      <c r="S513" s="11">
        <f t="shared" si="100"/>
        <v>0</v>
      </c>
      <c r="U513" s="11">
        <f t="shared" si="94"/>
        <v>0</v>
      </c>
      <c r="V513" s="11">
        <f t="shared" si="101"/>
        <v>0</v>
      </c>
      <c r="W513" s="11">
        <f t="shared" si="102"/>
        <v>0</v>
      </c>
      <c r="Y513" s="11">
        <f t="shared" si="95"/>
        <v>0</v>
      </c>
      <c r="Z513" s="11">
        <f t="shared" si="103"/>
        <v>0</v>
      </c>
      <c r="AA513" s="11">
        <f t="shared" si="96"/>
        <v>0</v>
      </c>
      <c r="AB513" s="11">
        <f>SUM($Z$3:Z513)</f>
        <v>312.00398132274518</v>
      </c>
      <c r="AC513" s="11">
        <f>SUM($AA$3:AA513)</f>
        <v>87.163523777345617</v>
      </c>
      <c r="AD513" s="11">
        <f>AC513*'KERS system '!$B$18</f>
        <v>67.072331546667442</v>
      </c>
      <c r="AE513" s="11">
        <f>AC513*'KERS system '!$B$19</f>
        <v>51.612159125160602</v>
      </c>
    </row>
    <row r="514" spans="6:31" x14ac:dyDescent="0.3">
      <c r="F514" s="13" t="s">
        <v>5</v>
      </c>
      <c r="G514" s="13">
        <v>511</v>
      </c>
      <c r="H514" s="13">
        <v>511</v>
      </c>
      <c r="J514" s="14">
        <v>0</v>
      </c>
      <c r="K514" s="14">
        <f t="shared" si="97"/>
        <v>0</v>
      </c>
      <c r="L514" s="15">
        <v>6.9444444444444448E-2</v>
      </c>
      <c r="N514" s="15">
        <f t="shared" si="91"/>
        <v>20</v>
      </c>
      <c r="O514" s="15">
        <f t="shared" si="92"/>
        <v>0</v>
      </c>
      <c r="P514" s="15">
        <f t="shared" si="93"/>
        <v>56.505600000000008</v>
      </c>
      <c r="Q514" s="15">
        <f t="shared" si="98"/>
        <v>76.505600000000015</v>
      </c>
      <c r="R514" s="15">
        <f t="shared" si="99"/>
        <v>76.505600000000015</v>
      </c>
      <c r="S514" s="15">
        <f t="shared" si="100"/>
        <v>0</v>
      </c>
      <c r="U514" s="15">
        <f t="shared" si="94"/>
        <v>0</v>
      </c>
      <c r="V514" s="15">
        <f t="shared" si="101"/>
        <v>0</v>
      </c>
      <c r="W514" s="15">
        <f t="shared" si="102"/>
        <v>0</v>
      </c>
      <c r="Y514" s="15">
        <f t="shared" si="95"/>
        <v>1.1169365846640921E-2</v>
      </c>
      <c r="Z514" s="15">
        <f t="shared" si="103"/>
        <v>1.1169365846640921E-2</v>
      </c>
      <c r="AA514" s="15">
        <f t="shared" si="96"/>
        <v>0</v>
      </c>
      <c r="AB514" s="15">
        <f>SUM($Z$3:Z514)</f>
        <v>312.0151506885918</v>
      </c>
      <c r="AC514" s="15">
        <f>SUM($AA$3:AA514)</f>
        <v>87.163523777345617</v>
      </c>
      <c r="AD514" s="15">
        <f>AC514*'KERS system '!$B$18</f>
        <v>67.072331546667442</v>
      </c>
      <c r="AE514" s="15">
        <f>AC514*'KERS system '!$B$19</f>
        <v>51.612159125160602</v>
      </c>
    </row>
    <row r="515" spans="6:31" x14ac:dyDescent="0.3">
      <c r="F515" s="9" t="s">
        <v>5</v>
      </c>
      <c r="G515" s="9">
        <v>512</v>
      </c>
      <c r="H515" s="9">
        <v>512</v>
      </c>
      <c r="J515" s="10">
        <v>0.5</v>
      </c>
      <c r="K515" s="10">
        <f t="shared" si="97"/>
        <v>0.1388888888888889</v>
      </c>
      <c r="L515" s="11">
        <v>0.34722222222222221</v>
      </c>
      <c r="N515" s="11">
        <f t="shared" ref="N515:N578" si="104">$C$7*$L515</f>
        <v>100</v>
      </c>
      <c r="O515" s="11">
        <f t="shared" ref="O515:O578" si="105">0.5*$C$3*$C$17*$C$14*K515^2</f>
        <v>4.2681916292487279E-3</v>
      </c>
      <c r="P515" s="11">
        <f t="shared" ref="P515:P578" si="106">$C$15</f>
        <v>56.505600000000008</v>
      </c>
      <c r="Q515" s="11">
        <f t="shared" si="98"/>
        <v>156.50986819162927</v>
      </c>
      <c r="R515" s="11">
        <f t="shared" si="99"/>
        <v>156.50986819162927</v>
      </c>
      <c r="S515" s="11">
        <f t="shared" si="100"/>
        <v>0</v>
      </c>
      <c r="U515" s="11">
        <f t="shared" ref="U515:U578" si="107">(K515/1000)*(($C$7*$C$4*$C$18)+(0.5*$C$3*$C$17*$C$14*K515^2)+($C$7*$C$19*L515))</f>
        <v>2.2338731693281842E-2</v>
      </c>
      <c r="V515" s="11">
        <f t="shared" si="101"/>
        <v>2.2338731693281842E-2</v>
      </c>
      <c r="W515" s="11">
        <f t="shared" si="102"/>
        <v>0</v>
      </c>
      <c r="Y515" s="11">
        <f t="shared" ref="Y515:Y578" si="108">((U515+U516)/2)*(G516-G515)</f>
        <v>0.1192162633434226</v>
      </c>
      <c r="Z515" s="11">
        <f t="shared" si="103"/>
        <v>0.1192162633434226</v>
      </c>
      <c r="AA515" s="11">
        <f t="shared" ref="AA515:AA578" si="109">IF(Y515 &lt;=0,Y515,)*-1</f>
        <v>0</v>
      </c>
      <c r="AB515" s="11">
        <f>SUM($Z$3:Z515)</f>
        <v>312.13436695193525</v>
      </c>
      <c r="AC515" s="11">
        <f>SUM($AA$3:AA515)</f>
        <v>87.163523777345617</v>
      </c>
      <c r="AD515" s="11">
        <f>AC515*'KERS system '!$B$18</f>
        <v>67.072331546667442</v>
      </c>
      <c r="AE515" s="11">
        <f>AC515*'KERS system '!$B$19</f>
        <v>51.612159125160602</v>
      </c>
    </row>
    <row r="516" spans="6:31" x14ac:dyDescent="0.3">
      <c r="F516" s="13" t="s">
        <v>5</v>
      </c>
      <c r="G516" s="13">
        <v>513</v>
      </c>
      <c r="H516" s="13">
        <v>513</v>
      </c>
      <c r="J516" s="14">
        <v>2.5</v>
      </c>
      <c r="K516" s="14">
        <f t="shared" ref="K516:K579" si="110">J516*1000/3600</f>
        <v>0.69444444444444442</v>
      </c>
      <c r="L516" s="15">
        <v>0.8472222222222221</v>
      </c>
      <c r="N516" s="15">
        <f t="shared" si="104"/>
        <v>243.99999999999997</v>
      </c>
      <c r="O516" s="15">
        <f t="shared" si="105"/>
        <v>0.10670479073121818</v>
      </c>
      <c r="P516" s="15">
        <f t="shared" si="106"/>
        <v>56.505600000000008</v>
      </c>
      <c r="Q516" s="15">
        <f t="shared" ref="Q516:Q579" si="111">N516+O516+P516</f>
        <v>300.61230479073117</v>
      </c>
      <c r="R516" s="15">
        <f t="shared" ref="R516:R579" si="112">IF(Q516 &gt;0,Q516,)</f>
        <v>300.61230479073117</v>
      </c>
      <c r="S516" s="15">
        <f t="shared" ref="S516:S579" si="113">IF(Q516 &lt;=0,Q516,)*-1</f>
        <v>0</v>
      </c>
      <c r="U516" s="15">
        <f t="shared" si="107"/>
        <v>0.21609379499356335</v>
      </c>
      <c r="V516" s="15">
        <f t="shared" ref="V516:V579" si="114">IF(U516 &gt;0,U516,)</f>
        <v>0.21609379499356335</v>
      </c>
      <c r="W516" s="15">
        <f t="shared" ref="W516:W579" si="115">IF(U516 &lt;=0,U516,)*-1</f>
        <v>0</v>
      </c>
      <c r="Y516" s="15">
        <f t="shared" si="108"/>
        <v>0.51628730306380533</v>
      </c>
      <c r="Z516" s="15">
        <f t="shared" ref="Z516:Z579" si="116">IF(Y516 &gt;0,Y516,)</f>
        <v>0.51628730306380533</v>
      </c>
      <c r="AA516" s="15">
        <f t="shared" si="109"/>
        <v>0</v>
      </c>
      <c r="AB516" s="15">
        <f>SUM($Z$3:Z516)</f>
        <v>312.65065425499904</v>
      </c>
      <c r="AC516" s="15">
        <f>SUM($AA$3:AA516)</f>
        <v>87.163523777345617</v>
      </c>
      <c r="AD516" s="15">
        <f>AC516*'KERS system '!$B$18</f>
        <v>67.072331546667442</v>
      </c>
      <c r="AE516" s="15">
        <f>AC516*'KERS system '!$B$19</f>
        <v>51.612159125160602</v>
      </c>
    </row>
    <row r="517" spans="6:31" x14ac:dyDescent="0.3">
      <c r="F517" s="9" t="s">
        <v>5</v>
      </c>
      <c r="G517" s="9">
        <v>514</v>
      </c>
      <c r="H517" s="9">
        <v>514</v>
      </c>
      <c r="J517" s="10">
        <v>6.6</v>
      </c>
      <c r="K517" s="10">
        <f t="shared" si="110"/>
        <v>1.8333333333333333</v>
      </c>
      <c r="L517" s="11">
        <v>1.2916666666666667</v>
      </c>
      <c r="N517" s="11">
        <f t="shared" si="104"/>
        <v>372</v>
      </c>
      <c r="O517" s="11">
        <f t="shared" si="105"/>
        <v>0.74368970948029811</v>
      </c>
      <c r="P517" s="11">
        <f t="shared" si="106"/>
        <v>56.505600000000008</v>
      </c>
      <c r="Q517" s="11">
        <f t="shared" si="111"/>
        <v>429.24928970948031</v>
      </c>
      <c r="R517" s="11">
        <f t="shared" si="112"/>
        <v>429.24928970948031</v>
      </c>
      <c r="S517" s="11">
        <f t="shared" si="113"/>
        <v>0</v>
      </c>
      <c r="U517" s="11">
        <f t="shared" si="107"/>
        <v>0.81648081113404736</v>
      </c>
      <c r="V517" s="11">
        <f t="shared" si="114"/>
        <v>0.81648081113404736</v>
      </c>
      <c r="W517" s="11">
        <f t="shared" si="115"/>
        <v>0</v>
      </c>
      <c r="Y517" s="11">
        <f t="shared" si="108"/>
        <v>1.2023560385831282</v>
      </c>
      <c r="Z517" s="11">
        <f t="shared" si="116"/>
        <v>1.2023560385831282</v>
      </c>
      <c r="AA517" s="11">
        <f t="shared" si="109"/>
        <v>0</v>
      </c>
      <c r="AB517" s="11">
        <f>SUM($Z$3:Z517)</f>
        <v>313.85301029358214</v>
      </c>
      <c r="AC517" s="11">
        <f>SUM($AA$3:AA517)</f>
        <v>87.163523777345617</v>
      </c>
      <c r="AD517" s="11">
        <f>AC517*'KERS system '!$B$18</f>
        <v>67.072331546667442</v>
      </c>
      <c r="AE517" s="11">
        <f>AC517*'KERS system '!$B$19</f>
        <v>51.612159125160602</v>
      </c>
    </row>
    <row r="518" spans="6:31" x14ac:dyDescent="0.3">
      <c r="F518" s="13" t="s">
        <v>5</v>
      </c>
      <c r="G518" s="13">
        <v>515</v>
      </c>
      <c r="H518" s="13">
        <v>515</v>
      </c>
      <c r="J518" s="14">
        <v>11.8</v>
      </c>
      <c r="K518" s="14">
        <f t="shared" si="110"/>
        <v>3.2777777777777777</v>
      </c>
      <c r="L518" s="15">
        <v>1.4166666666666667</v>
      </c>
      <c r="N518" s="15">
        <f t="shared" si="104"/>
        <v>408</v>
      </c>
      <c r="O518" s="15">
        <f t="shared" si="105"/>
        <v>2.3772120098263709</v>
      </c>
      <c r="P518" s="15">
        <f t="shared" si="106"/>
        <v>56.505600000000008</v>
      </c>
      <c r="Q518" s="15">
        <f t="shared" si="111"/>
        <v>466.88281200982641</v>
      </c>
      <c r="R518" s="15">
        <f t="shared" si="112"/>
        <v>466.88281200982641</v>
      </c>
      <c r="S518" s="15">
        <f t="shared" si="113"/>
        <v>0</v>
      </c>
      <c r="U518" s="15">
        <f t="shared" si="107"/>
        <v>1.5882312660322091</v>
      </c>
      <c r="V518" s="15">
        <f t="shared" si="114"/>
        <v>1.5882312660322091</v>
      </c>
      <c r="W518" s="15">
        <f t="shared" si="115"/>
        <v>0</v>
      </c>
      <c r="Y518" s="15">
        <f t="shared" si="108"/>
        <v>1.7843569541335369</v>
      </c>
      <c r="Z518" s="15">
        <f t="shared" si="116"/>
        <v>1.7843569541335369</v>
      </c>
      <c r="AA518" s="15">
        <f t="shared" si="109"/>
        <v>0</v>
      </c>
      <c r="AB518" s="15">
        <f>SUM($Z$3:Z518)</f>
        <v>315.6373672477157</v>
      </c>
      <c r="AC518" s="15">
        <f>SUM($AA$3:AA518)</f>
        <v>87.163523777345617</v>
      </c>
      <c r="AD518" s="15">
        <f>AC518*'KERS system '!$B$18</f>
        <v>67.072331546667442</v>
      </c>
      <c r="AE518" s="15">
        <f>AC518*'KERS system '!$B$19</f>
        <v>51.612159125160602</v>
      </c>
    </row>
    <row r="519" spans="6:31" x14ac:dyDescent="0.3">
      <c r="F519" s="9" t="s">
        <v>5</v>
      </c>
      <c r="G519" s="9">
        <v>516</v>
      </c>
      <c r="H519" s="9">
        <v>516</v>
      </c>
      <c r="J519" s="10">
        <v>16.8</v>
      </c>
      <c r="K519" s="10">
        <f t="shared" si="110"/>
        <v>4.666666666666667</v>
      </c>
      <c r="L519" s="11">
        <v>1.2083333333333333</v>
      </c>
      <c r="N519" s="11">
        <f t="shared" si="104"/>
        <v>348</v>
      </c>
      <c r="O519" s="11">
        <f t="shared" si="105"/>
        <v>4.8186176217566441</v>
      </c>
      <c r="P519" s="11">
        <f t="shared" si="106"/>
        <v>56.505600000000008</v>
      </c>
      <c r="Q519" s="11">
        <f t="shared" si="111"/>
        <v>409.32421762175665</v>
      </c>
      <c r="R519" s="11">
        <f t="shared" si="112"/>
        <v>409.32421762175665</v>
      </c>
      <c r="S519" s="11">
        <f t="shared" si="113"/>
        <v>0</v>
      </c>
      <c r="U519" s="11">
        <f t="shared" si="107"/>
        <v>1.9804826422348647</v>
      </c>
      <c r="V519" s="11">
        <f t="shared" si="114"/>
        <v>1.9804826422348647</v>
      </c>
      <c r="W519" s="11">
        <f t="shared" si="115"/>
        <v>0</v>
      </c>
      <c r="Y519" s="11">
        <f t="shared" si="108"/>
        <v>1.7775312652340607</v>
      </c>
      <c r="Z519" s="11">
        <f t="shared" si="116"/>
        <v>1.7775312652340607</v>
      </c>
      <c r="AA519" s="11">
        <f t="shared" si="109"/>
        <v>0</v>
      </c>
      <c r="AB519" s="11">
        <f>SUM($Z$3:Z519)</f>
        <v>317.41489851294978</v>
      </c>
      <c r="AC519" s="11">
        <f>SUM($AA$3:AA519)</f>
        <v>87.163523777345617</v>
      </c>
      <c r="AD519" s="11">
        <f>AC519*'KERS system '!$B$18</f>
        <v>67.072331546667442</v>
      </c>
      <c r="AE519" s="11">
        <f>AC519*'KERS system '!$B$19</f>
        <v>51.612159125160602</v>
      </c>
    </row>
    <row r="520" spans="6:31" x14ac:dyDescent="0.3">
      <c r="F520" s="13" t="s">
        <v>5</v>
      </c>
      <c r="G520" s="13">
        <v>517</v>
      </c>
      <c r="H520" s="13">
        <v>517</v>
      </c>
      <c r="J520" s="14">
        <v>20.5</v>
      </c>
      <c r="K520" s="14">
        <f t="shared" si="110"/>
        <v>5.6944444444444446</v>
      </c>
      <c r="L520" s="15">
        <v>0.70833333333333304</v>
      </c>
      <c r="N520" s="15">
        <f t="shared" si="104"/>
        <v>203.99999999999991</v>
      </c>
      <c r="O520" s="15">
        <f t="shared" si="105"/>
        <v>7.1748301287671117</v>
      </c>
      <c r="P520" s="15">
        <f t="shared" si="106"/>
        <v>56.505600000000008</v>
      </c>
      <c r="Q520" s="15">
        <f t="shared" si="111"/>
        <v>267.680430128767</v>
      </c>
      <c r="R520" s="15">
        <f t="shared" si="112"/>
        <v>267.680430128767</v>
      </c>
      <c r="S520" s="15">
        <f t="shared" si="113"/>
        <v>0</v>
      </c>
      <c r="U520" s="15">
        <f t="shared" si="107"/>
        <v>1.5745798882332569</v>
      </c>
      <c r="V520" s="15">
        <f t="shared" si="114"/>
        <v>1.5745798882332569</v>
      </c>
      <c r="W520" s="15">
        <f t="shared" si="115"/>
        <v>0</v>
      </c>
      <c r="Y520" s="15">
        <f t="shared" si="108"/>
        <v>1.1617741939954933</v>
      </c>
      <c r="Z520" s="15">
        <f t="shared" si="116"/>
        <v>1.1617741939954933</v>
      </c>
      <c r="AA520" s="15">
        <f t="shared" si="109"/>
        <v>0</v>
      </c>
      <c r="AB520" s="15">
        <f>SUM($Z$3:Z520)</f>
        <v>318.57667270694526</v>
      </c>
      <c r="AC520" s="15">
        <f>SUM($AA$3:AA520)</f>
        <v>87.163523777345617</v>
      </c>
      <c r="AD520" s="15">
        <f>AC520*'KERS system '!$B$18</f>
        <v>67.072331546667442</v>
      </c>
      <c r="AE520" s="15">
        <f>AC520*'KERS system '!$B$19</f>
        <v>51.612159125160602</v>
      </c>
    </row>
    <row r="521" spans="6:31" x14ac:dyDescent="0.3">
      <c r="F521" s="9" t="s">
        <v>5</v>
      </c>
      <c r="G521" s="9">
        <v>518</v>
      </c>
      <c r="H521" s="9">
        <v>518</v>
      </c>
      <c r="J521" s="10">
        <v>21.9</v>
      </c>
      <c r="K521" s="10">
        <f t="shared" si="110"/>
        <v>6.083333333333333</v>
      </c>
      <c r="L521" s="11">
        <v>0.19444444444444425</v>
      </c>
      <c r="N521" s="11">
        <f t="shared" si="104"/>
        <v>55.999999999999943</v>
      </c>
      <c r="O521" s="11">
        <f t="shared" si="105"/>
        <v>8.1882695492159279</v>
      </c>
      <c r="P521" s="11">
        <f t="shared" si="106"/>
        <v>56.505600000000008</v>
      </c>
      <c r="Q521" s="11">
        <f t="shared" si="111"/>
        <v>120.69386954921589</v>
      </c>
      <c r="R521" s="11">
        <f t="shared" si="112"/>
        <v>120.69386954921589</v>
      </c>
      <c r="S521" s="11">
        <f t="shared" si="113"/>
        <v>0</v>
      </c>
      <c r="U521" s="11">
        <f t="shared" si="107"/>
        <v>0.74896849975772994</v>
      </c>
      <c r="V521" s="11">
        <f t="shared" si="114"/>
        <v>0.74896849975772994</v>
      </c>
      <c r="W521" s="11">
        <f t="shared" si="115"/>
        <v>0</v>
      </c>
      <c r="Y521" s="11">
        <f t="shared" si="108"/>
        <v>0.495101266424397</v>
      </c>
      <c r="Z521" s="11">
        <f t="shared" si="116"/>
        <v>0.495101266424397</v>
      </c>
      <c r="AA521" s="11">
        <f t="shared" si="109"/>
        <v>0</v>
      </c>
      <c r="AB521" s="11">
        <f>SUM($Z$3:Z521)</f>
        <v>319.07177397336966</v>
      </c>
      <c r="AC521" s="11">
        <f>SUM($AA$3:AA521)</f>
        <v>87.163523777345617</v>
      </c>
      <c r="AD521" s="11">
        <f>AC521*'KERS system '!$B$18</f>
        <v>67.072331546667442</v>
      </c>
      <c r="AE521" s="11">
        <f>AC521*'KERS system '!$B$19</f>
        <v>51.612159125160602</v>
      </c>
    </row>
    <row r="522" spans="6:31" x14ac:dyDescent="0.3">
      <c r="F522" s="13" t="s">
        <v>5</v>
      </c>
      <c r="G522" s="13">
        <v>519</v>
      </c>
      <c r="H522" s="13">
        <v>519</v>
      </c>
      <c r="J522" s="14">
        <v>21.9</v>
      </c>
      <c r="K522" s="14">
        <f t="shared" si="110"/>
        <v>6.083333333333333</v>
      </c>
      <c r="L522" s="15">
        <v>-8.3333333333333037E-2</v>
      </c>
      <c r="N522" s="15">
        <f t="shared" si="104"/>
        <v>-23.999999999999915</v>
      </c>
      <c r="O522" s="15">
        <f t="shared" si="105"/>
        <v>8.1882695492159279</v>
      </c>
      <c r="P522" s="15">
        <f t="shared" si="106"/>
        <v>56.505600000000008</v>
      </c>
      <c r="Q522" s="15">
        <f t="shared" si="111"/>
        <v>40.693869549216018</v>
      </c>
      <c r="R522" s="15">
        <f t="shared" si="112"/>
        <v>40.693869549216018</v>
      </c>
      <c r="S522" s="15">
        <f t="shared" si="113"/>
        <v>0</v>
      </c>
      <c r="U522" s="15">
        <f t="shared" si="107"/>
        <v>0.24123403309106409</v>
      </c>
      <c r="V522" s="15">
        <f t="shared" si="114"/>
        <v>0.24123403309106409</v>
      </c>
      <c r="W522" s="15">
        <f t="shared" si="115"/>
        <v>0</v>
      </c>
      <c r="Y522" s="15">
        <f t="shared" si="108"/>
        <v>0.11316433422543959</v>
      </c>
      <c r="Z522" s="15">
        <f t="shared" si="116"/>
        <v>0.11316433422543959</v>
      </c>
      <c r="AA522" s="15">
        <f t="shared" si="109"/>
        <v>0</v>
      </c>
      <c r="AB522" s="15">
        <f>SUM($Z$3:Z522)</f>
        <v>319.18493830759508</v>
      </c>
      <c r="AC522" s="15">
        <f>SUM($AA$3:AA522)</f>
        <v>87.163523777345617</v>
      </c>
      <c r="AD522" s="15">
        <f>AC522*'KERS system '!$B$18</f>
        <v>67.072331546667442</v>
      </c>
      <c r="AE522" s="15">
        <f>AC522*'KERS system '!$B$19</f>
        <v>51.612159125160602</v>
      </c>
    </row>
    <row r="523" spans="6:31" x14ac:dyDescent="0.3">
      <c r="F523" s="9" t="s">
        <v>5</v>
      </c>
      <c r="G523" s="9">
        <v>520</v>
      </c>
      <c r="H523" s="9">
        <v>520</v>
      </c>
      <c r="J523" s="10">
        <v>21.3</v>
      </c>
      <c r="K523" s="10">
        <f t="shared" si="110"/>
        <v>5.916666666666667</v>
      </c>
      <c r="L523" s="11">
        <v>-0.22222222222222193</v>
      </c>
      <c r="N523" s="11">
        <f t="shared" si="104"/>
        <v>-63.999999999999915</v>
      </c>
      <c r="O523" s="11">
        <f t="shared" si="105"/>
        <v>7.7457434410954216</v>
      </c>
      <c r="P523" s="11">
        <f t="shared" si="106"/>
        <v>56.505600000000008</v>
      </c>
      <c r="Q523" s="11">
        <f t="shared" si="111"/>
        <v>0.25134344109551421</v>
      </c>
      <c r="R523" s="11">
        <f t="shared" si="112"/>
        <v>0.25134344109551421</v>
      </c>
      <c r="S523" s="11">
        <f t="shared" si="113"/>
        <v>0</v>
      </c>
      <c r="U523" s="11">
        <f t="shared" si="107"/>
        <v>-1.4905364640184895E-2</v>
      </c>
      <c r="V523" s="11">
        <f t="shared" si="114"/>
        <v>0</v>
      </c>
      <c r="W523" s="11">
        <f t="shared" si="115"/>
        <v>1.4905364640184895E-2</v>
      </c>
      <c r="Y523" s="11">
        <f t="shared" si="108"/>
        <v>-7.5387883155375229E-2</v>
      </c>
      <c r="Z523" s="11">
        <f t="shared" si="116"/>
        <v>0</v>
      </c>
      <c r="AA523" s="11">
        <f t="shared" si="109"/>
        <v>7.5387883155375229E-2</v>
      </c>
      <c r="AB523" s="11">
        <f>SUM($Z$3:Z523)</f>
        <v>319.18493830759508</v>
      </c>
      <c r="AC523" s="11">
        <f>SUM($AA$3:AA523)</f>
        <v>87.238911660500989</v>
      </c>
      <c r="AD523" s="11">
        <f>AC523*'KERS system '!$B$18</f>
        <v>67.130342522755512</v>
      </c>
      <c r="AE523" s="11">
        <f>AC523*'KERS system '!$B$19</f>
        <v>51.65679857126036</v>
      </c>
    </row>
    <row r="524" spans="6:31" x14ac:dyDescent="0.3">
      <c r="F524" s="13" t="s">
        <v>5</v>
      </c>
      <c r="G524" s="13">
        <v>521</v>
      </c>
      <c r="H524" s="13">
        <v>521</v>
      </c>
      <c r="J524" s="14">
        <v>20.3</v>
      </c>
      <c r="K524" s="14">
        <f t="shared" si="110"/>
        <v>5.6388888888888893</v>
      </c>
      <c r="L524" s="15">
        <v>-0.29166666666666685</v>
      </c>
      <c r="N524" s="15">
        <f t="shared" si="104"/>
        <v>-84.000000000000057</v>
      </c>
      <c r="O524" s="15">
        <f t="shared" si="105"/>
        <v>7.0355163539884327</v>
      </c>
      <c r="P524" s="15">
        <f t="shared" si="106"/>
        <v>56.505600000000008</v>
      </c>
      <c r="Q524" s="15">
        <f t="shared" si="111"/>
        <v>-20.458883646011621</v>
      </c>
      <c r="R524" s="15">
        <f t="shared" si="112"/>
        <v>0</v>
      </c>
      <c r="S524" s="15">
        <f t="shared" si="113"/>
        <v>20.458883646011621</v>
      </c>
      <c r="U524" s="15">
        <f t="shared" si="107"/>
        <v>-0.13587040167056558</v>
      </c>
      <c r="V524" s="15">
        <f t="shared" si="114"/>
        <v>0</v>
      </c>
      <c r="W524" s="15">
        <f t="shared" si="115"/>
        <v>0.13587040167056558</v>
      </c>
      <c r="Y524" s="15">
        <f t="shared" si="108"/>
        <v>-0.17868105510508275</v>
      </c>
      <c r="Z524" s="15">
        <f t="shared" si="116"/>
        <v>0</v>
      </c>
      <c r="AA524" s="15">
        <f t="shared" si="109"/>
        <v>0.17868105510508275</v>
      </c>
      <c r="AB524" s="15">
        <f>SUM($Z$3:Z524)</f>
        <v>319.18493830759508</v>
      </c>
      <c r="AC524" s="15">
        <f>SUM($AA$3:AA524)</f>
        <v>87.417592715606077</v>
      </c>
      <c r="AD524" s="15">
        <f>AC524*'KERS system '!$B$18</f>
        <v>67.267837594658872</v>
      </c>
      <c r="AE524" s="15">
        <f>AC524*'KERS system '!$B$19</f>
        <v>51.76260102909</v>
      </c>
    </row>
    <row r="525" spans="6:31" x14ac:dyDescent="0.3">
      <c r="F525" s="9" t="s">
        <v>5</v>
      </c>
      <c r="G525" s="9">
        <v>522</v>
      </c>
      <c r="H525" s="9">
        <v>522</v>
      </c>
      <c r="J525" s="10">
        <v>19.2</v>
      </c>
      <c r="K525" s="10">
        <f t="shared" si="110"/>
        <v>5.333333333333333</v>
      </c>
      <c r="L525" s="11">
        <v>-0.34722222222222221</v>
      </c>
      <c r="N525" s="11">
        <f t="shared" si="104"/>
        <v>-100</v>
      </c>
      <c r="O525" s="11">
        <f t="shared" si="105"/>
        <v>6.2937046488250026</v>
      </c>
      <c r="P525" s="11">
        <f t="shared" si="106"/>
        <v>56.505600000000008</v>
      </c>
      <c r="Q525" s="11">
        <f t="shared" si="111"/>
        <v>-37.200695351174993</v>
      </c>
      <c r="R525" s="11">
        <f t="shared" si="112"/>
        <v>0</v>
      </c>
      <c r="S525" s="11">
        <f t="shared" si="113"/>
        <v>37.200695351174993</v>
      </c>
      <c r="U525" s="11">
        <f t="shared" si="107"/>
        <v>-0.22149170853959996</v>
      </c>
      <c r="V525" s="11">
        <f t="shared" si="114"/>
        <v>0</v>
      </c>
      <c r="W525" s="11">
        <f t="shared" si="115"/>
        <v>0.22149170853959996</v>
      </c>
      <c r="Y525" s="11">
        <f t="shared" si="108"/>
        <v>-0.3394065941156672</v>
      </c>
      <c r="Z525" s="11">
        <f t="shared" si="116"/>
        <v>0</v>
      </c>
      <c r="AA525" s="11">
        <f t="shared" si="109"/>
        <v>0.3394065941156672</v>
      </c>
      <c r="AB525" s="11">
        <f>SUM($Z$3:Z525)</f>
        <v>319.18493830759508</v>
      </c>
      <c r="AC525" s="11">
        <f>SUM($AA$3:AA525)</f>
        <v>87.756999309721749</v>
      </c>
      <c r="AD525" s="11">
        <f>AC525*'KERS system '!$B$18</f>
        <v>67.529010968830889</v>
      </c>
      <c r="AE525" s="11">
        <f>AC525*'KERS system '!$B$19</f>
        <v>51.963573940515367</v>
      </c>
    </row>
    <row r="526" spans="6:31" x14ac:dyDescent="0.3">
      <c r="F526" s="13" t="s">
        <v>5</v>
      </c>
      <c r="G526" s="13">
        <v>523</v>
      </c>
      <c r="H526" s="13">
        <v>523</v>
      </c>
      <c r="J526" s="14">
        <v>17.8</v>
      </c>
      <c r="K526" s="14">
        <f t="shared" si="110"/>
        <v>4.9444444444444446</v>
      </c>
      <c r="L526" s="15">
        <v>-0.51388888888888873</v>
      </c>
      <c r="N526" s="15">
        <f t="shared" si="104"/>
        <v>-147.99999999999994</v>
      </c>
      <c r="O526" s="15">
        <f t="shared" si="105"/>
        <v>5.4093353432446669</v>
      </c>
      <c r="P526" s="15">
        <f t="shared" si="106"/>
        <v>56.505600000000008</v>
      </c>
      <c r="Q526" s="15">
        <f t="shared" si="111"/>
        <v>-86.085064656755264</v>
      </c>
      <c r="R526" s="15">
        <f t="shared" si="112"/>
        <v>0</v>
      </c>
      <c r="S526" s="15">
        <f t="shared" si="113"/>
        <v>86.085064656755264</v>
      </c>
      <c r="U526" s="15">
        <f t="shared" si="107"/>
        <v>-0.45732147969173448</v>
      </c>
      <c r="V526" s="15">
        <f t="shared" si="114"/>
        <v>0</v>
      </c>
      <c r="W526" s="15">
        <f t="shared" si="115"/>
        <v>0.45732147969173448</v>
      </c>
      <c r="Y526" s="15">
        <f t="shared" si="108"/>
        <v>-0.62823590256621809</v>
      </c>
      <c r="Z526" s="15">
        <f t="shared" si="116"/>
        <v>0</v>
      </c>
      <c r="AA526" s="15">
        <f t="shared" si="109"/>
        <v>0.62823590256621809</v>
      </c>
      <c r="AB526" s="15">
        <f>SUM($Z$3:Z526)</f>
        <v>319.18493830759508</v>
      </c>
      <c r="AC526" s="15">
        <f>SUM($AA$3:AA526)</f>
        <v>88.385235212287967</v>
      </c>
      <c r="AD526" s="15">
        <f>AC526*'KERS system '!$B$18</f>
        <v>68.012438495855591</v>
      </c>
      <c r="AE526" s="15">
        <f>AC526*'KERS system '!$B$19</f>
        <v>52.335571422560875</v>
      </c>
    </row>
    <row r="527" spans="6:31" x14ac:dyDescent="0.3">
      <c r="F527" s="9" t="s">
        <v>5</v>
      </c>
      <c r="G527" s="9">
        <v>524</v>
      </c>
      <c r="H527" s="9">
        <v>524</v>
      </c>
      <c r="J527" s="10">
        <v>15.5</v>
      </c>
      <c r="K527" s="10">
        <f t="shared" si="110"/>
        <v>4.3055555555555554</v>
      </c>
      <c r="L527" s="11">
        <v>-0.81944444444444442</v>
      </c>
      <c r="N527" s="11">
        <f t="shared" si="104"/>
        <v>-236</v>
      </c>
      <c r="O527" s="11">
        <f t="shared" si="105"/>
        <v>4.1017321557080262</v>
      </c>
      <c r="P527" s="11">
        <f t="shared" si="106"/>
        <v>56.505600000000008</v>
      </c>
      <c r="Q527" s="11">
        <f t="shared" si="111"/>
        <v>-175.39266784429196</v>
      </c>
      <c r="R527" s="11">
        <f t="shared" si="112"/>
        <v>0</v>
      </c>
      <c r="S527" s="11">
        <f t="shared" si="113"/>
        <v>175.39266784429196</v>
      </c>
      <c r="U527" s="11">
        <f t="shared" si="107"/>
        <v>-0.79915032544070164</v>
      </c>
      <c r="V527" s="11">
        <f t="shared" si="114"/>
        <v>0</v>
      </c>
      <c r="W527" s="11">
        <f t="shared" si="115"/>
        <v>0.79915032544070164</v>
      </c>
      <c r="Y527" s="11">
        <f t="shared" si="108"/>
        <v>-0.84707526686604362</v>
      </c>
      <c r="Z527" s="11">
        <f t="shared" si="116"/>
        <v>0</v>
      </c>
      <c r="AA527" s="11">
        <f t="shared" si="109"/>
        <v>0.84707526686604362</v>
      </c>
      <c r="AB527" s="11">
        <f>SUM($Z$3:Z527)</f>
        <v>319.18493830759508</v>
      </c>
      <c r="AC527" s="11">
        <f>SUM($AA$3:AA527)</f>
        <v>89.232310479154009</v>
      </c>
      <c r="AD527" s="11">
        <f>AC527*'KERS system '!$B$18</f>
        <v>68.66426291370901</v>
      </c>
      <c r="AE527" s="11">
        <f>AC527*'KERS system '!$B$19</f>
        <v>52.837150312099084</v>
      </c>
    </row>
    <row r="528" spans="6:31" x14ac:dyDescent="0.3">
      <c r="F528" s="13" t="s">
        <v>5</v>
      </c>
      <c r="G528" s="13">
        <v>525</v>
      </c>
      <c r="H528" s="13">
        <v>525</v>
      </c>
      <c r="J528" s="14">
        <v>11.9</v>
      </c>
      <c r="K528" s="14">
        <f t="shared" si="110"/>
        <v>3.3055555555555554</v>
      </c>
      <c r="L528" s="15">
        <v>-1.0972222222222223</v>
      </c>
      <c r="N528" s="15">
        <f t="shared" si="104"/>
        <v>-316</v>
      </c>
      <c r="O528" s="15">
        <f t="shared" si="105"/>
        <v>2.4176744664716487</v>
      </c>
      <c r="P528" s="15">
        <f t="shared" si="106"/>
        <v>56.505600000000008</v>
      </c>
      <c r="Q528" s="15">
        <f t="shared" si="111"/>
        <v>-257.07672553352836</v>
      </c>
      <c r="R528" s="15">
        <f t="shared" si="112"/>
        <v>0</v>
      </c>
      <c r="S528" s="15">
        <f t="shared" si="113"/>
        <v>257.07672553352836</v>
      </c>
      <c r="U528" s="15">
        <f t="shared" si="107"/>
        <v>-0.8950002082913856</v>
      </c>
      <c r="V528" s="15">
        <f t="shared" si="114"/>
        <v>0</v>
      </c>
      <c r="W528" s="15">
        <f t="shared" si="115"/>
        <v>0.8950002082913856</v>
      </c>
      <c r="Y528" s="15">
        <f t="shared" si="108"/>
        <v>-0.73480957209644782</v>
      </c>
      <c r="Z528" s="15">
        <f t="shared" si="116"/>
        <v>0</v>
      </c>
      <c r="AA528" s="15">
        <f t="shared" si="109"/>
        <v>0.73480957209644782</v>
      </c>
      <c r="AB528" s="15">
        <f>SUM($Z$3:Z528)</f>
        <v>319.18493830759508</v>
      </c>
      <c r="AC528" s="15">
        <f>SUM($AA$3:AA528)</f>
        <v>89.967120051250461</v>
      </c>
      <c r="AD528" s="15">
        <f>AC528*'KERS system '!$B$18</f>
        <v>69.229698879437223</v>
      </c>
      <c r="AE528" s="15">
        <f>AC528*'KERS system '!$B$19</f>
        <v>53.272253287726947</v>
      </c>
    </row>
    <row r="529" spans="6:31" x14ac:dyDescent="0.3">
      <c r="F529" s="9" t="s">
        <v>5</v>
      </c>
      <c r="G529" s="9">
        <v>526</v>
      </c>
      <c r="H529" s="9">
        <v>526</v>
      </c>
      <c r="J529" s="10">
        <v>7.6</v>
      </c>
      <c r="K529" s="10">
        <f t="shared" si="110"/>
        <v>2.1111111111111112</v>
      </c>
      <c r="L529" s="11">
        <v>-1.0972222222222223</v>
      </c>
      <c r="N529" s="11">
        <f t="shared" si="104"/>
        <v>-316</v>
      </c>
      <c r="O529" s="11">
        <f t="shared" si="105"/>
        <v>0.98612299402162595</v>
      </c>
      <c r="P529" s="11">
        <f t="shared" si="106"/>
        <v>56.505600000000008</v>
      </c>
      <c r="Q529" s="11">
        <f t="shared" si="111"/>
        <v>-258.50827700597836</v>
      </c>
      <c r="R529" s="11">
        <f t="shared" si="112"/>
        <v>0</v>
      </c>
      <c r="S529" s="11">
        <f t="shared" si="113"/>
        <v>258.50827700597836</v>
      </c>
      <c r="U529" s="11">
        <f t="shared" si="107"/>
        <v>-0.57461893590151003</v>
      </c>
      <c r="V529" s="11">
        <f t="shared" si="114"/>
        <v>0</v>
      </c>
      <c r="W529" s="11">
        <f t="shared" si="115"/>
        <v>0.57461893590151003</v>
      </c>
      <c r="Y529" s="11">
        <f t="shared" si="108"/>
        <v>-0.38559735447060395</v>
      </c>
      <c r="Z529" s="11">
        <f t="shared" si="116"/>
        <v>0</v>
      </c>
      <c r="AA529" s="11">
        <f t="shared" si="109"/>
        <v>0.38559735447060395</v>
      </c>
      <c r="AB529" s="11">
        <f>SUM($Z$3:Z529)</f>
        <v>319.18493830759508</v>
      </c>
      <c r="AC529" s="11">
        <f>SUM($AA$3:AA529)</f>
        <v>90.352717405721066</v>
      </c>
      <c r="AD529" s="11">
        <f>AC529*'KERS system '!$B$18</f>
        <v>69.526416043702355</v>
      </c>
      <c r="AE529" s="11">
        <f>AC529*'KERS system '!$B$19</f>
        <v>53.500577145628966</v>
      </c>
    </row>
    <row r="530" spans="6:31" x14ac:dyDescent="0.3">
      <c r="F530" s="13" t="s">
        <v>5</v>
      </c>
      <c r="G530" s="13">
        <v>527</v>
      </c>
      <c r="H530" s="13">
        <v>527</v>
      </c>
      <c r="J530" s="14">
        <v>4</v>
      </c>
      <c r="K530" s="14">
        <f t="shared" si="110"/>
        <v>1.1111111111111112</v>
      </c>
      <c r="L530" s="15">
        <v>-0.77777777777777768</v>
      </c>
      <c r="N530" s="15">
        <f t="shared" si="104"/>
        <v>-223.99999999999997</v>
      </c>
      <c r="O530" s="15">
        <f t="shared" si="105"/>
        <v>0.27316426427191859</v>
      </c>
      <c r="P530" s="15">
        <f t="shared" si="106"/>
        <v>56.505600000000008</v>
      </c>
      <c r="Q530" s="15">
        <f t="shared" si="111"/>
        <v>-167.22123573572804</v>
      </c>
      <c r="R530" s="15">
        <f t="shared" si="112"/>
        <v>0</v>
      </c>
      <c r="S530" s="15">
        <f t="shared" si="113"/>
        <v>167.22123573572804</v>
      </c>
      <c r="U530" s="15">
        <f t="shared" si="107"/>
        <v>-0.19657577303969784</v>
      </c>
      <c r="V530" s="15">
        <f t="shared" si="114"/>
        <v>0</v>
      </c>
      <c r="W530" s="15">
        <f t="shared" si="115"/>
        <v>0.19657577303969784</v>
      </c>
      <c r="Y530" s="15">
        <f t="shared" si="108"/>
        <v>-0.11734925011260781</v>
      </c>
      <c r="Z530" s="15">
        <f t="shared" si="116"/>
        <v>0</v>
      </c>
      <c r="AA530" s="15">
        <f t="shared" si="109"/>
        <v>0.11734925011260781</v>
      </c>
      <c r="AB530" s="15">
        <f>SUM($Z$3:Z530)</f>
        <v>319.18493830759508</v>
      </c>
      <c r="AC530" s="15">
        <f>SUM($AA$3:AA530)</f>
        <v>90.470066655833676</v>
      </c>
      <c r="AD530" s="15">
        <f>AC530*'KERS system '!$B$18</f>
        <v>69.616716291664005</v>
      </c>
      <c r="AE530" s="15">
        <f>AC530*'KERS system '!$B$19</f>
        <v>53.570063186435455</v>
      </c>
    </row>
    <row r="531" spans="6:31" x14ac:dyDescent="0.3">
      <c r="F531" s="9" t="s">
        <v>5</v>
      </c>
      <c r="G531" s="9">
        <v>528</v>
      </c>
      <c r="H531" s="9">
        <v>528</v>
      </c>
      <c r="J531" s="10">
        <v>2</v>
      </c>
      <c r="K531" s="10">
        <f t="shared" si="110"/>
        <v>0.55555555555555558</v>
      </c>
      <c r="L531" s="11">
        <v>-0.41666666666666663</v>
      </c>
      <c r="N531" s="11">
        <f t="shared" si="104"/>
        <v>-119.99999999999999</v>
      </c>
      <c r="O531" s="11">
        <f t="shared" si="105"/>
        <v>6.8291066067979647E-2</v>
      </c>
      <c r="P531" s="11">
        <f t="shared" si="106"/>
        <v>56.505600000000008</v>
      </c>
      <c r="Q531" s="11">
        <f t="shared" si="111"/>
        <v>-63.426108933931992</v>
      </c>
      <c r="R531" s="11">
        <f t="shared" si="112"/>
        <v>0</v>
      </c>
      <c r="S531" s="11">
        <f t="shared" si="113"/>
        <v>63.426108933931992</v>
      </c>
      <c r="U531" s="11">
        <f t="shared" si="107"/>
        <v>-3.8122727185517784E-2</v>
      </c>
      <c r="V531" s="11">
        <f t="shared" si="114"/>
        <v>0</v>
      </c>
      <c r="W531" s="11">
        <f t="shared" si="115"/>
        <v>3.8122727185517784E-2</v>
      </c>
      <c r="Y531" s="11">
        <f t="shared" si="108"/>
        <v>-2.2803103486298198E-2</v>
      </c>
      <c r="Z531" s="11">
        <f t="shared" si="116"/>
        <v>0</v>
      </c>
      <c r="AA531" s="11">
        <f t="shared" si="109"/>
        <v>2.2803103486298198E-2</v>
      </c>
      <c r="AB531" s="11">
        <f>SUM($Z$3:Z531)</f>
        <v>319.18493830759508</v>
      </c>
      <c r="AC531" s="11">
        <f>SUM($AA$3:AA531)</f>
        <v>90.492869759319973</v>
      </c>
      <c r="AD531" s="11">
        <f>AC531*'KERS system '!$B$18</f>
        <v>69.634263279796713</v>
      </c>
      <c r="AE531" s="11">
        <f>AC531*'KERS system '!$B$19</f>
        <v>53.58356559380357</v>
      </c>
    </row>
    <row r="532" spans="6:31" x14ac:dyDescent="0.3">
      <c r="F532" s="13" t="s">
        <v>5</v>
      </c>
      <c r="G532" s="13">
        <v>529</v>
      </c>
      <c r="H532" s="13">
        <v>529</v>
      </c>
      <c r="J532" s="14">
        <v>1</v>
      </c>
      <c r="K532" s="14">
        <f t="shared" si="110"/>
        <v>0.27777777777777779</v>
      </c>
      <c r="L532" s="15">
        <v>-0.27777777777777779</v>
      </c>
      <c r="N532" s="15">
        <f t="shared" si="104"/>
        <v>-80</v>
      </c>
      <c r="O532" s="15">
        <f t="shared" si="105"/>
        <v>1.7072766516994912E-2</v>
      </c>
      <c r="P532" s="15">
        <f t="shared" si="106"/>
        <v>56.505600000000008</v>
      </c>
      <c r="Q532" s="15">
        <f t="shared" si="111"/>
        <v>-23.477327233483003</v>
      </c>
      <c r="R532" s="15">
        <f t="shared" si="112"/>
        <v>0</v>
      </c>
      <c r="S532" s="15">
        <f t="shared" si="113"/>
        <v>23.477327233483003</v>
      </c>
      <c r="U532" s="15">
        <f t="shared" si="107"/>
        <v>-7.4834797870786136E-3</v>
      </c>
      <c r="V532" s="15">
        <f t="shared" si="114"/>
        <v>0</v>
      </c>
      <c r="W532" s="15">
        <f t="shared" si="115"/>
        <v>7.4834797870786136E-3</v>
      </c>
      <c r="Y532" s="15">
        <f t="shared" si="108"/>
        <v>-3.7417398935393068E-3</v>
      </c>
      <c r="Z532" s="15">
        <f t="shared" si="116"/>
        <v>0</v>
      </c>
      <c r="AA532" s="15">
        <f t="shared" si="109"/>
        <v>3.7417398935393068E-3</v>
      </c>
      <c r="AB532" s="15">
        <f>SUM($Z$3:Z532)</f>
        <v>319.18493830759508</v>
      </c>
      <c r="AC532" s="15">
        <f>SUM($AA$3:AA532)</f>
        <v>90.496611499213515</v>
      </c>
      <c r="AD532" s="15">
        <f>AC532*'KERS system '!$B$18</f>
        <v>69.637142548644789</v>
      </c>
      <c r="AE532" s="15">
        <f>AC532*'KERS system '!$B$19</f>
        <v>53.585781191182171</v>
      </c>
    </row>
    <row r="533" spans="6:31" x14ac:dyDescent="0.3">
      <c r="F533" s="9" t="s">
        <v>5</v>
      </c>
      <c r="G533" s="9">
        <v>530</v>
      </c>
      <c r="H533" s="9">
        <v>530</v>
      </c>
      <c r="J533" s="10">
        <v>0</v>
      </c>
      <c r="K533" s="10">
        <f t="shared" si="110"/>
        <v>0</v>
      </c>
      <c r="L533" s="11">
        <v>-0.1388888888888889</v>
      </c>
      <c r="N533" s="11">
        <f t="shared" si="104"/>
        <v>-40</v>
      </c>
      <c r="O533" s="11">
        <f t="shared" si="105"/>
        <v>0</v>
      </c>
      <c r="P533" s="11">
        <f t="shared" si="106"/>
        <v>56.505600000000008</v>
      </c>
      <c r="Q533" s="11">
        <f t="shared" si="111"/>
        <v>16.505600000000008</v>
      </c>
      <c r="R533" s="11">
        <f t="shared" si="112"/>
        <v>16.505600000000008</v>
      </c>
      <c r="S533" s="11">
        <f t="shared" si="113"/>
        <v>0</v>
      </c>
      <c r="U533" s="11">
        <f t="shared" si="107"/>
        <v>0</v>
      </c>
      <c r="V533" s="11">
        <f t="shared" si="114"/>
        <v>0</v>
      </c>
      <c r="W533" s="11">
        <f t="shared" si="115"/>
        <v>0</v>
      </c>
      <c r="Y533" s="11">
        <f t="shared" si="108"/>
        <v>0</v>
      </c>
      <c r="Z533" s="11">
        <f t="shared" si="116"/>
        <v>0</v>
      </c>
      <c r="AA533" s="11">
        <f t="shared" si="109"/>
        <v>0</v>
      </c>
      <c r="AB533" s="11">
        <f>SUM($Z$3:Z533)</f>
        <v>319.18493830759508</v>
      </c>
      <c r="AC533" s="11">
        <f>SUM($AA$3:AA533)</f>
        <v>90.496611499213515</v>
      </c>
      <c r="AD533" s="11">
        <f>AC533*'KERS system '!$B$18</f>
        <v>69.637142548644789</v>
      </c>
      <c r="AE533" s="11">
        <f>AC533*'KERS system '!$B$19</f>
        <v>53.585781191182171</v>
      </c>
    </row>
    <row r="534" spans="6:31" x14ac:dyDescent="0.3">
      <c r="F534" s="13" t="s">
        <v>5</v>
      </c>
      <c r="G534" s="13">
        <v>531</v>
      </c>
      <c r="H534" s="13">
        <v>531</v>
      </c>
      <c r="J534" s="14">
        <v>0</v>
      </c>
      <c r="K534" s="14">
        <f t="shared" si="110"/>
        <v>0</v>
      </c>
      <c r="L534" s="15">
        <v>0</v>
      </c>
      <c r="N534" s="15">
        <f t="shared" si="104"/>
        <v>0</v>
      </c>
      <c r="O534" s="15">
        <f t="shared" si="105"/>
        <v>0</v>
      </c>
      <c r="P534" s="15">
        <f t="shared" si="106"/>
        <v>56.505600000000008</v>
      </c>
      <c r="Q534" s="15">
        <f t="shared" si="111"/>
        <v>56.505600000000008</v>
      </c>
      <c r="R534" s="15">
        <f t="shared" si="112"/>
        <v>56.505600000000008</v>
      </c>
      <c r="S534" s="15">
        <f t="shared" si="113"/>
        <v>0</v>
      </c>
      <c r="U534" s="15">
        <f t="shared" si="107"/>
        <v>0</v>
      </c>
      <c r="V534" s="15">
        <f t="shared" si="114"/>
        <v>0</v>
      </c>
      <c r="W534" s="15">
        <f t="shared" si="115"/>
        <v>0</v>
      </c>
      <c r="Y534" s="15">
        <f t="shared" si="108"/>
        <v>0</v>
      </c>
      <c r="Z534" s="15">
        <f t="shared" si="116"/>
        <v>0</v>
      </c>
      <c r="AA534" s="15">
        <f t="shared" si="109"/>
        <v>0</v>
      </c>
      <c r="AB534" s="15">
        <f>SUM($Z$3:Z534)</f>
        <v>319.18493830759508</v>
      </c>
      <c r="AC534" s="15">
        <f>SUM($AA$3:AA534)</f>
        <v>90.496611499213515</v>
      </c>
      <c r="AD534" s="15">
        <f>AC534*'KERS system '!$B$18</f>
        <v>69.637142548644789</v>
      </c>
      <c r="AE534" s="15">
        <f>AC534*'KERS system '!$B$19</f>
        <v>53.585781191182171</v>
      </c>
    </row>
    <row r="535" spans="6:31" x14ac:dyDescent="0.3">
      <c r="F535" s="9" t="s">
        <v>5</v>
      </c>
      <c r="G535" s="9">
        <v>532</v>
      </c>
      <c r="H535" s="9">
        <v>532</v>
      </c>
      <c r="J535" s="10">
        <v>0</v>
      </c>
      <c r="K535" s="10">
        <f t="shared" si="110"/>
        <v>0</v>
      </c>
      <c r="L535" s="11">
        <v>2.777777777777778E-2</v>
      </c>
      <c r="N535" s="11">
        <f t="shared" si="104"/>
        <v>8</v>
      </c>
      <c r="O535" s="11">
        <f t="shared" si="105"/>
        <v>0</v>
      </c>
      <c r="P535" s="11">
        <f t="shared" si="106"/>
        <v>56.505600000000008</v>
      </c>
      <c r="Q535" s="11">
        <f t="shared" si="111"/>
        <v>64.505600000000015</v>
      </c>
      <c r="R535" s="11">
        <f t="shared" si="112"/>
        <v>64.505600000000015</v>
      </c>
      <c r="S535" s="11">
        <f t="shared" si="113"/>
        <v>0</v>
      </c>
      <c r="U535" s="11">
        <f t="shared" si="107"/>
        <v>0</v>
      </c>
      <c r="V535" s="11">
        <f t="shared" si="114"/>
        <v>0</v>
      </c>
      <c r="W535" s="11">
        <f t="shared" si="115"/>
        <v>0</v>
      </c>
      <c r="Y535" s="11">
        <f t="shared" si="108"/>
        <v>2.9606723030739081E-3</v>
      </c>
      <c r="Z535" s="11">
        <f t="shared" si="116"/>
        <v>2.9606723030739081E-3</v>
      </c>
      <c r="AA535" s="11">
        <f t="shared" si="109"/>
        <v>0</v>
      </c>
      <c r="AB535" s="11">
        <f>SUM($Z$3:Z535)</f>
        <v>319.18789897989814</v>
      </c>
      <c r="AC535" s="11">
        <f>SUM($AA$3:AA535)</f>
        <v>90.496611499213515</v>
      </c>
      <c r="AD535" s="11">
        <f>AC535*'KERS system '!$B$18</f>
        <v>69.637142548644789</v>
      </c>
      <c r="AE535" s="11">
        <f>AC535*'KERS system '!$B$19</f>
        <v>53.585781191182171</v>
      </c>
    </row>
    <row r="536" spans="6:31" x14ac:dyDescent="0.3">
      <c r="F536" s="13" t="s">
        <v>5</v>
      </c>
      <c r="G536" s="13">
        <v>533</v>
      </c>
      <c r="H536" s="13">
        <v>533</v>
      </c>
      <c r="J536" s="14">
        <v>0.2</v>
      </c>
      <c r="K536" s="14">
        <f t="shared" si="110"/>
        <v>5.5555555555555552E-2</v>
      </c>
      <c r="L536" s="15">
        <v>0.16666666666666666</v>
      </c>
      <c r="N536" s="15">
        <f t="shared" si="104"/>
        <v>48</v>
      </c>
      <c r="O536" s="15">
        <f t="shared" si="105"/>
        <v>6.8291066067979625E-4</v>
      </c>
      <c r="P536" s="15">
        <f t="shared" si="106"/>
        <v>56.505600000000008</v>
      </c>
      <c r="Q536" s="15">
        <f t="shared" si="111"/>
        <v>104.50628291066069</v>
      </c>
      <c r="R536" s="15">
        <f t="shared" si="112"/>
        <v>104.50628291066069</v>
      </c>
      <c r="S536" s="15">
        <f t="shared" si="113"/>
        <v>0</v>
      </c>
      <c r="U536" s="15">
        <f t="shared" si="107"/>
        <v>5.9213446061478162E-3</v>
      </c>
      <c r="V536" s="15">
        <f t="shared" si="114"/>
        <v>5.9213446061478162E-3</v>
      </c>
      <c r="W536" s="15">
        <f t="shared" si="115"/>
        <v>0</v>
      </c>
      <c r="Y536" s="15">
        <f t="shared" si="108"/>
        <v>3.3248169767037983E-2</v>
      </c>
      <c r="Z536" s="15">
        <f t="shared" si="116"/>
        <v>3.3248169767037983E-2</v>
      </c>
      <c r="AA536" s="15">
        <f t="shared" si="109"/>
        <v>0</v>
      </c>
      <c r="AB536" s="15">
        <f>SUM($Z$3:Z536)</f>
        <v>319.22114714966517</v>
      </c>
      <c r="AC536" s="15">
        <f>SUM($AA$3:AA536)</f>
        <v>90.496611499213515</v>
      </c>
      <c r="AD536" s="15">
        <f>AC536*'KERS system '!$B$18</f>
        <v>69.637142548644789</v>
      </c>
      <c r="AE536" s="15">
        <f>AC536*'KERS system '!$B$19</f>
        <v>53.585781191182171</v>
      </c>
    </row>
    <row r="537" spans="6:31" x14ac:dyDescent="0.3">
      <c r="F537" s="9" t="s">
        <v>5</v>
      </c>
      <c r="G537" s="9">
        <v>534</v>
      </c>
      <c r="H537" s="9">
        <v>534</v>
      </c>
      <c r="J537" s="10">
        <v>1.2</v>
      </c>
      <c r="K537" s="10">
        <f t="shared" si="110"/>
        <v>0.33333333333333331</v>
      </c>
      <c r="L537" s="11">
        <v>0.41666666666666663</v>
      </c>
      <c r="N537" s="11">
        <f t="shared" si="104"/>
        <v>119.99999999999999</v>
      </c>
      <c r="O537" s="11">
        <f t="shared" si="105"/>
        <v>2.4584783784472666E-2</v>
      </c>
      <c r="P537" s="11">
        <f t="shared" si="106"/>
        <v>56.505600000000008</v>
      </c>
      <c r="Q537" s="11">
        <f t="shared" si="111"/>
        <v>176.53018478378448</v>
      </c>
      <c r="R537" s="11">
        <f t="shared" si="112"/>
        <v>176.53018478378448</v>
      </c>
      <c r="S537" s="11">
        <f t="shared" si="113"/>
        <v>0</v>
      </c>
      <c r="U537" s="11">
        <f t="shared" si="107"/>
        <v>6.0574994927928151E-2</v>
      </c>
      <c r="V537" s="11">
        <f t="shared" si="114"/>
        <v>6.0574994927928151E-2</v>
      </c>
      <c r="W537" s="11">
        <f t="shared" si="115"/>
        <v>0</v>
      </c>
      <c r="Y537" s="11">
        <f t="shared" si="108"/>
        <v>0.12966830863246809</v>
      </c>
      <c r="Z537" s="11">
        <f t="shared" si="116"/>
        <v>0.12966830863246809</v>
      </c>
      <c r="AA537" s="11">
        <f t="shared" si="109"/>
        <v>0</v>
      </c>
      <c r="AB537" s="11">
        <f>SUM($Z$3:Z537)</f>
        <v>319.35081545829763</v>
      </c>
      <c r="AC537" s="11">
        <f>SUM($AA$3:AA537)</f>
        <v>90.496611499213515</v>
      </c>
      <c r="AD537" s="11">
        <f>AC537*'KERS system '!$B$18</f>
        <v>69.637142548644789</v>
      </c>
      <c r="AE537" s="11">
        <f>AC537*'KERS system '!$B$19</f>
        <v>53.585781191182171</v>
      </c>
    </row>
    <row r="538" spans="6:31" x14ac:dyDescent="0.3">
      <c r="F538" s="13" t="s">
        <v>5</v>
      </c>
      <c r="G538" s="13">
        <v>535</v>
      </c>
      <c r="H538" s="13">
        <v>535</v>
      </c>
      <c r="J538" s="14">
        <v>3.2</v>
      </c>
      <c r="K538" s="14">
        <f t="shared" si="110"/>
        <v>0.88888888888888884</v>
      </c>
      <c r="L538" s="15">
        <v>0.55555555555555558</v>
      </c>
      <c r="N538" s="15">
        <f t="shared" si="104"/>
        <v>160</v>
      </c>
      <c r="O538" s="15">
        <f t="shared" si="105"/>
        <v>0.17482512913402784</v>
      </c>
      <c r="P538" s="15">
        <f t="shared" si="106"/>
        <v>56.505600000000008</v>
      </c>
      <c r="Q538" s="15">
        <f t="shared" si="111"/>
        <v>216.68042512913405</v>
      </c>
      <c r="R538" s="15">
        <f t="shared" si="112"/>
        <v>216.68042512913405</v>
      </c>
      <c r="S538" s="15">
        <f t="shared" si="113"/>
        <v>0</v>
      </c>
      <c r="U538" s="15">
        <f t="shared" si="107"/>
        <v>0.19876162233700803</v>
      </c>
      <c r="V538" s="15">
        <f t="shared" si="114"/>
        <v>0.19876162233700803</v>
      </c>
      <c r="W538" s="15">
        <f t="shared" si="115"/>
        <v>0</v>
      </c>
      <c r="Y538" s="15">
        <f t="shared" si="108"/>
        <v>0.29122126777328478</v>
      </c>
      <c r="Z538" s="15">
        <f t="shared" si="116"/>
        <v>0.29122126777328478</v>
      </c>
      <c r="AA538" s="15">
        <f t="shared" si="109"/>
        <v>0</v>
      </c>
      <c r="AB538" s="15">
        <f>SUM($Z$3:Z538)</f>
        <v>319.6420367260709</v>
      </c>
      <c r="AC538" s="15">
        <f>SUM($AA$3:AA538)</f>
        <v>90.496611499213515</v>
      </c>
      <c r="AD538" s="15">
        <f>AC538*'KERS system '!$B$18</f>
        <v>69.637142548644789</v>
      </c>
      <c r="AE538" s="15">
        <f>AC538*'KERS system '!$B$19</f>
        <v>53.585781191182171</v>
      </c>
    </row>
    <row r="539" spans="6:31" x14ac:dyDescent="0.3">
      <c r="F539" s="9" t="s">
        <v>5</v>
      </c>
      <c r="G539" s="9">
        <v>536</v>
      </c>
      <c r="H539" s="9">
        <v>536</v>
      </c>
      <c r="J539" s="10">
        <v>5.2</v>
      </c>
      <c r="K539" s="10">
        <f t="shared" si="110"/>
        <v>1.4444444444444444</v>
      </c>
      <c r="L539" s="11">
        <v>0.69444444444444431</v>
      </c>
      <c r="N539" s="11">
        <f t="shared" si="104"/>
        <v>199.99999999999997</v>
      </c>
      <c r="O539" s="11">
        <f t="shared" si="105"/>
        <v>0.46164760661954229</v>
      </c>
      <c r="P539" s="11">
        <f t="shared" si="106"/>
        <v>56.505600000000008</v>
      </c>
      <c r="Q539" s="11">
        <f t="shared" si="111"/>
        <v>256.96724760661954</v>
      </c>
      <c r="R539" s="11">
        <f t="shared" si="112"/>
        <v>256.96724760661954</v>
      </c>
      <c r="S539" s="11">
        <f t="shared" si="113"/>
        <v>0</v>
      </c>
      <c r="U539" s="11">
        <f t="shared" si="107"/>
        <v>0.38368091320956155</v>
      </c>
      <c r="V539" s="11">
        <f t="shared" si="114"/>
        <v>0.38368091320956155</v>
      </c>
      <c r="W539" s="11">
        <f t="shared" si="115"/>
        <v>0</v>
      </c>
      <c r="Y539" s="11">
        <f t="shared" si="108"/>
        <v>0.62821718342824506</v>
      </c>
      <c r="Z539" s="11">
        <f t="shared" si="116"/>
        <v>0.62821718342824506</v>
      </c>
      <c r="AA539" s="11">
        <f t="shared" si="109"/>
        <v>0</v>
      </c>
      <c r="AB539" s="11">
        <f>SUM($Z$3:Z539)</f>
        <v>320.27025390949916</v>
      </c>
      <c r="AC539" s="11">
        <f>SUM($AA$3:AA539)</f>
        <v>90.496611499213515</v>
      </c>
      <c r="AD539" s="11">
        <f>AC539*'KERS system '!$B$18</f>
        <v>69.637142548644789</v>
      </c>
      <c r="AE539" s="11">
        <f>AC539*'KERS system '!$B$19</f>
        <v>53.585781191182171</v>
      </c>
    </row>
    <row r="540" spans="6:31" x14ac:dyDescent="0.3">
      <c r="F540" s="13" t="s">
        <v>5</v>
      </c>
      <c r="G540" s="13">
        <v>537</v>
      </c>
      <c r="H540" s="13">
        <v>537</v>
      </c>
      <c r="J540" s="14">
        <v>8.1999999999999993</v>
      </c>
      <c r="K540" s="14">
        <f t="shared" si="110"/>
        <v>2.2777777777777777</v>
      </c>
      <c r="L540" s="15">
        <v>1.0833333333333333</v>
      </c>
      <c r="N540" s="15">
        <f t="shared" si="104"/>
        <v>312</v>
      </c>
      <c r="O540" s="15">
        <f t="shared" si="105"/>
        <v>1.1479728206027375</v>
      </c>
      <c r="P540" s="15">
        <f t="shared" si="106"/>
        <v>56.505600000000008</v>
      </c>
      <c r="Q540" s="15">
        <f t="shared" si="111"/>
        <v>369.65357282060273</v>
      </c>
      <c r="R540" s="15">
        <f t="shared" si="112"/>
        <v>369.65357282060273</v>
      </c>
      <c r="S540" s="15">
        <f t="shared" si="113"/>
        <v>0</v>
      </c>
      <c r="U540" s="15">
        <f t="shared" si="107"/>
        <v>0.87275345364692847</v>
      </c>
      <c r="V540" s="15">
        <f t="shared" si="114"/>
        <v>0.87275345364692847</v>
      </c>
      <c r="W540" s="15">
        <f t="shared" si="115"/>
        <v>0</v>
      </c>
      <c r="Y540" s="15">
        <f t="shared" si="108"/>
        <v>1.3423067473842751</v>
      </c>
      <c r="Z540" s="15">
        <f t="shared" si="116"/>
        <v>1.3423067473842751</v>
      </c>
      <c r="AA540" s="15">
        <f t="shared" si="109"/>
        <v>0</v>
      </c>
      <c r="AB540" s="15">
        <f>SUM($Z$3:Z540)</f>
        <v>321.61256065688343</v>
      </c>
      <c r="AC540" s="15">
        <f>SUM($AA$3:AA540)</f>
        <v>90.496611499213515</v>
      </c>
      <c r="AD540" s="15">
        <f>AC540*'KERS system '!$B$18</f>
        <v>69.637142548644789</v>
      </c>
      <c r="AE540" s="15">
        <f>AC540*'KERS system '!$B$19</f>
        <v>53.585781191182171</v>
      </c>
    </row>
    <row r="541" spans="6:31" x14ac:dyDescent="0.3">
      <c r="F541" s="9" t="s">
        <v>5</v>
      </c>
      <c r="G541" s="9">
        <v>538</v>
      </c>
      <c r="H541" s="9">
        <v>538</v>
      </c>
      <c r="J541" s="10">
        <v>13</v>
      </c>
      <c r="K541" s="10">
        <f t="shared" si="110"/>
        <v>3.6111111111111112</v>
      </c>
      <c r="L541" s="11">
        <v>1.4722222222222223</v>
      </c>
      <c r="N541" s="11">
        <f t="shared" si="104"/>
        <v>424</v>
      </c>
      <c r="O541" s="11">
        <f t="shared" si="105"/>
        <v>2.8852975413721396</v>
      </c>
      <c r="P541" s="11">
        <f t="shared" si="106"/>
        <v>56.505600000000008</v>
      </c>
      <c r="Q541" s="11">
        <f t="shared" si="111"/>
        <v>483.39089754137217</v>
      </c>
      <c r="R541" s="11">
        <f t="shared" si="112"/>
        <v>483.39089754137217</v>
      </c>
      <c r="S541" s="11">
        <f t="shared" si="113"/>
        <v>0</v>
      </c>
      <c r="U541" s="11">
        <f t="shared" si="107"/>
        <v>1.8118600411216219</v>
      </c>
      <c r="V541" s="11">
        <f t="shared" si="114"/>
        <v>1.8118600411216219</v>
      </c>
      <c r="W541" s="11">
        <f t="shared" si="115"/>
        <v>0</v>
      </c>
      <c r="Y541" s="11">
        <f t="shared" si="108"/>
        <v>2.1697834124549797</v>
      </c>
      <c r="Z541" s="11">
        <f t="shared" si="116"/>
        <v>2.1697834124549797</v>
      </c>
      <c r="AA541" s="11">
        <f t="shared" si="109"/>
        <v>0</v>
      </c>
      <c r="AB541" s="11">
        <f>SUM($Z$3:Z541)</f>
        <v>323.78234406933842</v>
      </c>
      <c r="AC541" s="11">
        <f>SUM($AA$3:AA541)</f>
        <v>90.496611499213515</v>
      </c>
      <c r="AD541" s="11">
        <f>AC541*'KERS system '!$B$18</f>
        <v>69.637142548644789</v>
      </c>
      <c r="AE541" s="11">
        <f>AC541*'KERS system '!$B$19</f>
        <v>53.585781191182171</v>
      </c>
    </row>
    <row r="542" spans="6:31" x14ac:dyDescent="0.3">
      <c r="F542" s="13" t="s">
        <v>5</v>
      </c>
      <c r="G542" s="13">
        <v>539</v>
      </c>
      <c r="H542" s="13">
        <v>539</v>
      </c>
      <c r="J542" s="14">
        <v>18.8</v>
      </c>
      <c r="K542" s="14">
        <f t="shared" si="110"/>
        <v>5.2222222222222223</v>
      </c>
      <c r="L542" s="15">
        <v>1.4027777777777779</v>
      </c>
      <c r="N542" s="15">
        <f t="shared" si="104"/>
        <v>404.00000000000006</v>
      </c>
      <c r="O542" s="15">
        <f t="shared" si="105"/>
        <v>6.0341985977666805</v>
      </c>
      <c r="P542" s="15">
        <f t="shared" si="106"/>
        <v>56.505600000000008</v>
      </c>
      <c r="Q542" s="15">
        <f t="shared" si="111"/>
        <v>466.53979859776678</v>
      </c>
      <c r="R542" s="15">
        <f t="shared" si="112"/>
        <v>466.53979859776678</v>
      </c>
      <c r="S542" s="15">
        <f t="shared" si="113"/>
        <v>0</v>
      </c>
      <c r="U542" s="15">
        <f t="shared" si="107"/>
        <v>2.5277067837883376</v>
      </c>
      <c r="V542" s="15">
        <f t="shared" si="114"/>
        <v>2.5277067837883376</v>
      </c>
      <c r="W542" s="15">
        <f t="shared" si="115"/>
        <v>0</v>
      </c>
      <c r="Y542" s="15">
        <f t="shared" si="108"/>
        <v>2.2375373818303057</v>
      </c>
      <c r="Z542" s="15">
        <f t="shared" si="116"/>
        <v>2.2375373818303057</v>
      </c>
      <c r="AA542" s="15">
        <f t="shared" si="109"/>
        <v>0</v>
      </c>
      <c r="AB542" s="15">
        <f>SUM($Z$3:Z542)</f>
        <v>326.01988145116871</v>
      </c>
      <c r="AC542" s="15">
        <f>SUM($AA$3:AA542)</f>
        <v>90.496611499213515</v>
      </c>
      <c r="AD542" s="15">
        <f>AC542*'KERS system '!$B$18</f>
        <v>69.637142548644789</v>
      </c>
      <c r="AE542" s="15">
        <f>AC542*'KERS system '!$B$19</f>
        <v>53.585781191182171</v>
      </c>
    </row>
    <row r="543" spans="6:31" x14ac:dyDescent="0.3">
      <c r="F543" s="9" t="s">
        <v>5</v>
      </c>
      <c r="G543" s="9">
        <v>540</v>
      </c>
      <c r="H543" s="9">
        <v>540</v>
      </c>
      <c r="J543" s="10">
        <v>23.1</v>
      </c>
      <c r="K543" s="10">
        <f t="shared" si="110"/>
        <v>6.416666666666667</v>
      </c>
      <c r="L543" s="11">
        <v>0.79166666666666652</v>
      </c>
      <c r="N543" s="11">
        <f t="shared" si="104"/>
        <v>227.99999999999994</v>
      </c>
      <c r="O543" s="11">
        <f t="shared" si="105"/>
        <v>9.1101989411336532</v>
      </c>
      <c r="P543" s="11">
        <f t="shared" si="106"/>
        <v>56.505600000000008</v>
      </c>
      <c r="Q543" s="11">
        <f t="shared" si="111"/>
        <v>293.61579894113362</v>
      </c>
      <c r="R543" s="11">
        <f t="shared" si="112"/>
        <v>293.61579894113362</v>
      </c>
      <c r="S543" s="11">
        <f t="shared" si="113"/>
        <v>0</v>
      </c>
      <c r="U543" s="11">
        <f t="shared" si="107"/>
        <v>1.9473679798722743</v>
      </c>
      <c r="V543" s="11">
        <f t="shared" si="114"/>
        <v>1.9473679798722743</v>
      </c>
      <c r="W543" s="11">
        <f t="shared" si="115"/>
        <v>0</v>
      </c>
      <c r="Y543" s="11">
        <f t="shared" si="108"/>
        <v>1.3996361175048511</v>
      </c>
      <c r="Z543" s="11">
        <f t="shared" si="116"/>
        <v>1.3996361175048511</v>
      </c>
      <c r="AA543" s="11">
        <f t="shared" si="109"/>
        <v>0</v>
      </c>
      <c r="AB543" s="11">
        <f>SUM($Z$3:Z543)</f>
        <v>327.41951756867354</v>
      </c>
      <c r="AC543" s="11">
        <f>SUM($AA$3:AA543)</f>
        <v>90.496611499213515</v>
      </c>
      <c r="AD543" s="11">
        <f>AC543*'KERS system '!$B$18</f>
        <v>69.637142548644789</v>
      </c>
      <c r="AE543" s="11">
        <f>AC543*'KERS system '!$B$19</f>
        <v>53.585781191182171</v>
      </c>
    </row>
    <row r="544" spans="6:31" x14ac:dyDescent="0.3">
      <c r="F544" s="13" t="s">
        <v>5</v>
      </c>
      <c r="G544" s="13">
        <v>541</v>
      </c>
      <c r="H544" s="13">
        <v>541</v>
      </c>
      <c r="J544" s="14">
        <v>24.5</v>
      </c>
      <c r="K544" s="14">
        <f t="shared" si="110"/>
        <v>6.8055555555555554</v>
      </c>
      <c r="L544" s="15">
        <v>0.19444444444444425</v>
      </c>
      <c r="N544" s="15">
        <f t="shared" si="104"/>
        <v>55.999999999999943</v>
      </c>
      <c r="O544" s="15">
        <f t="shared" si="105"/>
        <v>10.247928101826192</v>
      </c>
      <c r="P544" s="15">
        <f t="shared" si="106"/>
        <v>56.505600000000008</v>
      </c>
      <c r="Q544" s="15">
        <f t="shared" si="111"/>
        <v>122.75352810182613</v>
      </c>
      <c r="R544" s="15">
        <f t="shared" si="112"/>
        <v>122.75352810182613</v>
      </c>
      <c r="S544" s="15">
        <f t="shared" si="113"/>
        <v>0</v>
      </c>
      <c r="U544" s="15">
        <f t="shared" si="107"/>
        <v>0.85190425513742796</v>
      </c>
      <c r="V544" s="15">
        <f t="shared" si="114"/>
        <v>0.85190425513742796</v>
      </c>
      <c r="W544" s="15">
        <f t="shared" si="115"/>
        <v>0</v>
      </c>
      <c r="Y544" s="15">
        <f t="shared" si="108"/>
        <v>0.62469887735965046</v>
      </c>
      <c r="Z544" s="15">
        <f t="shared" si="116"/>
        <v>0.62469887735965046</v>
      </c>
      <c r="AA544" s="15">
        <f t="shared" si="109"/>
        <v>0</v>
      </c>
      <c r="AB544" s="15">
        <f>SUM($Z$3:Z544)</f>
        <v>328.0442164460332</v>
      </c>
      <c r="AC544" s="15">
        <f>SUM($AA$3:AA544)</f>
        <v>90.496611499213515</v>
      </c>
      <c r="AD544" s="15">
        <f>AC544*'KERS system '!$B$18</f>
        <v>69.637142548644789</v>
      </c>
      <c r="AE544" s="15">
        <f>AC544*'KERS system '!$B$19</f>
        <v>53.585781191182171</v>
      </c>
    </row>
    <row r="545" spans="6:31" x14ac:dyDescent="0.3">
      <c r="F545" s="9" t="s">
        <v>5</v>
      </c>
      <c r="G545" s="9">
        <v>542</v>
      </c>
      <c r="H545" s="9">
        <v>542</v>
      </c>
      <c r="J545" s="10">
        <v>24.5</v>
      </c>
      <c r="K545" s="10">
        <f t="shared" si="110"/>
        <v>6.8055555555555554</v>
      </c>
      <c r="L545" s="11">
        <v>-2.7777777777777679E-2</v>
      </c>
      <c r="N545" s="11">
        <f t="shared" si="104"/>
        <v>-7.9999999999999716</v>
      </c>
      <c r="O545" s="11">
        <f t="shared" si="105"/>
        <v>10.247928101826192</v>
      </c>
      <c r="P545" s="11">
        <f t="shared" si="106"/>
        <v>56.505600000000008</v>
      </c>
      <c r="Q545" s="11">
        <f t="shared" si="111"/>
        <v>58.753528101826227</v>
      </c>
      <c r="R545" s="11">
        <f t="shared" si="112"/>
        <v>58.753528101826227</v>
      </c>
      <c r="S545" s="11">
        <f t="shared" si="113"/>
        <v>0</v>
      </c>
      <c r="U545" s="11">
        <f t="shared" si="107"/>
        <v>0.39749349958187297</v>
      </c>
      <c r="V545" s="11">
        <f t="shared" si="114"/>
        <v>0.39749349958187297</v>
      </c>
      <c r="W545" s="11">
        <f t="shared" si="115"/>
        <v>0</v>
      </c>
      <c r="Y545" s="11">
        <f t="shared" si="108"/>
        <v>0.29671779520553027</v>
      </c>
      <c r="Z545" s="11">
        <f t="shared" si="116"/>
        <v>0.29671779520553027</v>
      </c>
      <c r="AA545" s="11">
        <f t="shared" si="109"/>
        <v>0</v>
      </c>
      <c r="AB545" s="11">
        <f>SUM($Z$3:Z545)</f>
        <v>328.34093424123876</v>
      </c>
      <c r="AC545" s="11">
        <f>SUM($AA$3:AA545)</f>
        <v>90.496611499213515</v>
      </c>
      <c r="AD545" s="11">
        <f>AC545*'KERS system '!$B$18</f>
        <v>69.637142548644789</v>
      </c>
      <c r="AE545" s="11">
        <f>AC545*'KERS system '!$B$19</f>
        <v>53.585781191182171</v>
      </c>
    </row>
    <row r="546" spans="6:31" x14ac:dyDescent="0.3">
      <c r="F546" s="13" t="s">
        <v>5</v>
      </c>
      <c r="G546" s="13">
        <v>543</v>
      </c>
      <c r="H546" s="13">
        <v>543</v>
      </c>
      <c r="J546" s="14">
        <v>24.3</v>
      </c>
      <c r="K546" s="14">
        <f t="shared" si="110"/>
        <v>6.75</v>
      </c>
      <c r="L546" s="15">
        <v>-0.12499999999999981</v>
      </c>
      <c r="N546" s="15">
        <f t="shared" si="104"/>
        <v>-35.999999999999943</v>
      </c>
      <c r="O546" s="15">
        <f t="shared" si="105"/>
        <v>10.081297900620322</v>
      </c>
      <c r="P546" s="15">
        <f t="shared" si="106"/>
        <v>56.505600000000008</v>
      </c>
      <c r="Q546" s="15">
        <f t="shared" si="111"/>
        <v>30.586897900620386</v>
      </c>
      <c r="R546" s="15">
        <f t="shared" si="112"/>
        <v>30.586897900620386</v>
      </c>
      <c r="S546" s="15">
        <f t="shared" si="113"/>
        <v>0</v>
      </c>
      <c r="U546" s="15">
        <f t="shared" si="107"/>
        <v>0.19594209082918757</v>
      </c>
      <c r="V546" s="15">
        <f t="shared" si="114"/>
        <v>0.19594209082918757</v>
      </c>
      <c r="W546" s="15">
        <f t="shared" si="115"/>
        <v>0</v>
      </c>
      <c r="Y546" s="15">
        <f t="shared" si="108"/>
        <v>4.0777913987872845E-2</v>
      </c>
      <c r="Z546" s="15">
        <f t="shared" si="116"/>
        <v>4.0777913987872845E-2</v>
      </c>
      <c r="AA546" s="15">
        <f t="shared" si="109"/>
        <v>0</v>
      </c>
      <c r="AB546" s="15">
        <f>SUM($Z$3:Z546)</f>
        <v>328.38171215522664</v>
      </c>
      <c r="AC546" s="15">
        <f>SUM($AA$3:AA546)</f>
        <v>90.496611499213515</v>
      </c>
      <c r="AD546" s="15">
        <f>AC546*'KERS system '!$B$18</f>
        <v>69.637142548644789</v>
      </c>
      <c r="AE546" s="15">
        <f>AC546*'KERS system '!$B$19</f>
        <v>53.585781191182171</v>
      </c>
    </row>
    <row r="547" spans="6:31" x14ac:dyDescent="0.3">
      <c r="F547" s="9" t="s">
        <v>5</v>
      </c>
      <c r="G547" s="9">
        <v>544</v>
      </c>
      <c r="H547" s="9">
        <v>544</v>
      </c>
      <c r="J547" s="10">
        <v>23.6</v>
      </c>
      <c r="K547" s="10">
        <f t="shared" si="110"/>
        <v>6.5555555555555554</v>
      </c>
      <c r="L547" s="11">
        <v>-0.27777777777777779</v>
      </c>
      <c r="N547" s="11">
        <f t="shared" si="104"/>
        <v>-80</v>
      </c>
      <c r="O547" s="11">
        <f t="shared" si="105"/>
        <v>9.5088480393054837</v>
      </c>
      <c r="P547" s="11">
        <f t="shared" si="106"/>
        <v>56.505600000000008</v>
      </c>
      <c r="Q547" s="11">
        <f t="shared" si="111"/>
        <v>-13.985551960694501</v>
      </c>
      <c r="R547" s="11">
        <f t="shared" si="112"/>
        <v>0</v>
      </c>
      <c r="S547" s="11">
        <f t="shared" si="113"/>
        <v>13.985551960694501</v>
      </c>
      <c r="U547" s="11">
        <f t="shared" si="107"/>
        <v>-0.11438626285344188</v>
      </c>
      <c r="V547" s="11">
        <f t="shared" si="114"/>
        <v>0</v>
      </c>
      <c r="W547" s="11">
        <f t="shared" si="115"/>
        <v>0.11438626285344188</v>
      </c>
      <c r="Y547" s="11">
        <f t="shared" si="108"/>
        <v>-0.30826909140372488</v>
      </c>
      <c r="Z547" s="11">
        <f t="shared" si="116"/>
        <v>0</v>
      </c>
      <c r="AA547" s="11">
        <f t="shared" si="109"/>
        <v>0.30826909140372488</v>
      </c>
      <c r="AB547" s="11">
        <f>SUM($Z$3:Z547)</f>
        <v>328.38171215522664</v>
      </c>
      <c r="AC547" s="11">
        <f>SUM($AA$3:AA547)</f>
        <v>90.804880590617245</v>
      </c>
      <c r="AD547" s="11">
        <f>AC547*'KERS system '!$B$18</f>
        <v>69.874355614479967</v>
      </c>
      <c r="AE547" s="11">
        <f>AC547*'KERS system '!$B$19</f>
        <v>53.768316645342331</v>
      </c>
    </row>
    <row r="548" spans="6:31" x14ac:dyDescent="0.3">
      <c r="F548" s="13" t="s">
        <v>5</v>
      </c>
      <c r="G548" s="13">
        <v>545</v>
      </c>
      <c r="H548" s="13">
        <v>545</v>
      </c>
      <c r="J548" s="14">
        <v>22.3</v>
      </c>
      <c r="K548" s="14">
        <f t="shared" si="110"/>
        <v>6.1944444444444446</v>
      </c>
      <c r="L548" s="15">
        <v>-0.4861111111111111</v>
      </c>
      <c r="N548" s="15">
        <f t="shared" si="104"/>
        <v>-140</v>
      </c>
      <c r="O548" s="15">
        <f t="shared" si="105"/>
        <v>8.4901160612363995</v>
      </c>
      <c r="P548" s="15">
        <f t="shared" si="106"/>
        <v>56.505600000000008</v>
      </c>
      <c r="Q548" s="15">
        <f t="shared" si="111"/>
        <v>-75.004283938763592</v>
      </c>
      <c r="R548" s="15">
        <f t="shared" si="112"/>
        <v>0</v>
      </c>
      <c r="S548" s="15">
        <f t="shared" si="113"/>
        <v>75.004283938763592</v>
      </c>
      <c r="U548" s="15">
        <f t="shared" si="107"/>
        <v>-0.50215191995400787</v>
      </c>
      <c r="V548" s="15">
        <f t="shared" si="114"/>
        <v>0</v>
      </c>
      <c r="W548" s="15">
        <f t="shared" si="115"/>
        <v>0.50215191995400787</v>
      </c>
      <c r="Y548" s="15">
        <f t="shared" si="108"/>
        <v>-0.51677817152552141</v>
      </c>
      <c r="Z548" s="15">
        <f t="shared" si="116"/>
        <v>0</v>
      </c>
      <c r="AA548" s="15">
        <f t="shared" si="109"/>
        <v>0.51677817152552141</v>
      </c>
      <c r="AB548" s="15">
        <f>SUM($Z$3:Z548)</f>
        <v>328.38171215522664</v>
      </c>
      <c r="AC548" s="15">
        <f>SUM($AA$3:AA548)</f>
        <v>91.321658762142761</v>
      </c>
      <c r="AD548" s="15">
        <f>AC548*'KERS system '!$B$18</f>
        <v>70.272016417468848</v>
      </c>
      <c r="AE548" s="15">
        <f>AC548*'KERS system '!$B$19</f>
        <v>54.074316633242283</v>
      </c>
    </row>
    <row r="549" spans="6:31" x14ac:dyDescent="0.3">
      <c r="F549" s="9" t="s">
        <v>5</v>
      </c>
      <c r="G549" s="9">
        <v>546</v>
      </c>
      <c r="H549" s="9">
        <v>546</v>
      </c>
      <c r="J549" s="10">
        <v>20.100000000000001</v>
      </c>
      <c r="K549" s="10">
        <f t="shared" si="110"/>
        <v>5.583333333333333</v>
      </c>
      <c r="L549" s="11">
        <v>-0.5277777777777779</v>
      </c>
      <c r="N549" s="11">
        <f t="shared" si="104"/>
        <v>-152.00000000000003</v>
      </c>
      <c r="O549" s="11">
        <f t="shared" si="105"/>
        <v>6.897568400531112</v>
      </c>
      <c r="P549" s="11">
        <f t="shared" si="106"/>
        <v>56.505600000000008</v>
      </c>
      <c r="Q549" s="11">
        <f t="shared" si="111"/>
        <v>-88.596831599468914</v>
      </c>
      <c r="R549" s="11">
        <f t="shared" si="112"/>
        <v>0</v>
      </c>
      <c r="S549" s="11">
        <f t="shared" si="113"/>
        <v>88.596831599468914</v>
      </c>
      <c r="U549" s="11">
        <f t="shared" si="107"/>
        <v>-0.53140442309703495</v>
      </c>
      <c r="V549" s="11">
        <f t="shared" si="114"/>
        <v>0</v>
      </c>
      <c r="W549" s="11">
        <f t="shared" si="115"/>
        <v>0.53140442309703495</v>
      </c>
      <c r="Y549" s="11">
        <f t="shared" si="108"/>
        <v>-0.4164589316459944</v>
      </c>
      <c r="Z549" s="11">
        <f t="shared" si="116"/>
        <v>0</v>
      </c>
      <c r="AA549" s="11">
        <f t="shared" si="109"/>
        <v>0.4164589316459944</v>
      </c>
      <c r="AB549" s="11">
        <f>SUM($Z$3:Z549)</f>
        <v>328.38171215522664</v>
      </c>
      <c r="AC549" s="11">
        <f>SUM($AA$3:AA549)</f>
        <v>91.738117693788752</v>
      </c>
      <c r="AD549" s="11">
        <f>AC549*'KERS system '!$B$18</f>
        <v>70.592481565370434</v>
      </c>
      <c r="AE549" s="11">
        <f>AC549*'KERS system '!$B$19</f>
        <v>54.320914564552552</v>
      </c>
    </row>
    <row r="550" spans="6:31" x14ac:dyDescent="0.3">
      <c r="F550" s="13" t="s">
        <v>5</v>
      </c>
      <c r="G550" s="13">
        <v>547</v>
      </c>
      <c r="H550" s="13">
        <v>547</v>
      </c>
      <c r="J550" s="14">
        <v>18.5</v>
      </c>
      <c r="K550" s="14">
        <f t="shared" si="110"/>
        <v>5.1388888888888893</v>
      </c>
      <c r="L550" s="15">
        <v>-0.40277777777777807</v>
      </c>
      <c r="N550" s="15">
        <f t="shared" si="104"/>
        <v>-116.00000000000009</v>
      </c>
      <c r="O550" s="15">
        <f t="shared" si="105"/>
        <v>5.8431543404415081</v>
      </c>
      <c r="P550" s="15">
        <f t="shared" si="106"/>
        <v>56.505600000000008</v>
      </c>
      <c r="Q550" s="15">
        <f t="shared" si="111"/>
        <v>-53.651245659558562</v>
      </c>
      <c r="R550" s="15">
        <f t="shared" si="112"/>
        <v>0</v>
      </c>
      <c r="S550" s="15">
        <f t="shared" si="113"/>
        <v>53.651245659558562</v>
      </c>
      <c r="U550" s="15">
        <f t="shared" si="107"/>
        <v>-0.30151344019495385</v>
      </c>
      <c r="V550" s="15">
        <f t="shared" si="114"/>
        <v>0</v>
      </c>
      <c r="W550" s="15">
        <f t="shared" si="115"/>
        <v>0.30151344019495385</v>
      </c>
      <c r="Y550" s="15">
        <f t="shared" si="108"/>
        <v>-0.22302804500888387</v>
      </c>
      <c r="Z550" s="15">
        <f t="shared" si="116"/>
        <v>0</v>
      </c>
      <c r="AA550" s="15">
        <f t="shared" si="109"/>
        <v>0.22302804500888387</v>
      </c>
      <c r="AB550" s="15">
        <f>SUM($Z$3:Z550)</f>
        <v>328.38171215522664</v>
      </c>
      <c r="AC550" s="15">
        <f>SUM($AA$3:AA550)</f>
        <v>91.96114573879764</v>
      </c>
      <c r="AD550" s="15">
        <f>AC550*'KERS system '!$B$18</f>
        <v>70.764101646004775</v>
      </c>
      <c r="AE550" s="15">
        <f>AC550*'KERS system '!$B$19</f>
        <v>54.452976216600682</v>
      </c>
    </row>
    <row r="551" spans="6:31" x14ac:dyDescent="0.3">
      <c r="F551" s="9" t="s">
        <v>5</v>
      </c>
      <c r="G551" s="9">
        <v>548</v>
      </c>
      <c r="H551" s="9">
        <v>548</v>
      </c>
      <c r="J551" s="10">
        <v>17.2</v>
      </c>
      <c r="K551" s="10">
        <f t="shared" si="110"/>
        <v>4.7777777777777777</v>
      </c>
      <c r="L551" s="11">
        <v>-0.30555555555555547</v>
      </c>
      <c r="N551" s="11">
        <f t="shared" si="104"/>
        <v>-87.999999999999972</v>
      </c>
      <c r="O551" s="11">
        <f t="shared" si="105"/>
        <v>5.0508072463877731</v>
      </c>
      <c r="P551" s="11">
        <f t="shared" si="106"/>
        <v>56.505600000000008</v>
      </c>
      <c r="Q551" s="11">
        <f t="shared" si="111"/>
        <v>-26.443592753612187</v>
      </c>
      <c r="R551" s="11">
        <f t="shared" si="112"/>
        <v>0</v>
      </c>
      <c r="S551" s="11">
        <f t="shared" si="113"/>
        <v>26.443592753612187</v>
      </c>
      <c r="U551" s="11">
        <f t="shared" si="107"/>
        <v>-0.1445426498228139</v>
      </c>
      <c r="V551" s="11">
        <f t="shared" si="114"/>
        <v>0</v>
      </c>
      <c r="W551" s="11">
        <f t="shared" si="115"/>
        <v>0.1445426498228139</v>
      </c>
      <c r="Y551" s="11">
        <f t="shared" si="108"/>
        <v>-0.10413605152596568</v>
      </c>
      <c r="Z551" s="11">
        <f t="shared" si="116"/>
        <v>0</v>
      </c>
      <c r="AA551" s="11">
        <f t="shared" si="109"/>
        <v>0.10413605152596568</v>
      </c>
      <c r="AB551" s="11">
        <f>SUM($Z$3:Z551)</f>
        <v>328.38171215522664</v>
      </c>
      <c r="AC551" s="11">
        <f>SUM($AA$3:AA551)</f>
        <v>92.06528179032361</v>
      </c>
      <c r="AD551" s="11">
        <f>AC551*'KERS system '!$B$18</f>
        <v>70.844234337654015</v>
      </c>
      <c r="AE551" s="11">
        <f>AC551*'KERS system '!$B$19</f>
        <v>54.514638322824766</v>
      </c>
    </row>
    <row r="552" spans="6:31" x14ac:dyDescent="0.3">
      <c r="F552" s="13" t="s">
        <v>5</v>
      </c>
      <c r="G552" s="13">
        <v>549</v>
      </c>
      <c r="H552" s="13">
        <v>549</v>
      </c>
      <c r="J552" s="14">
        <v>16.3</v>
      </c>
      <c r="K552" s="14">
        <f t="shared" si="110"/>
        <v>4.5277777777777777</v>
      </c>
      <c r="L552" s="15">
        <v>-0.24999999999999983</v>
      </c>
      <c r="N552" s="15">
        <f t="shared" si="104"/>
        <v>-71.999999999999957</v>
      </c>
      <c r="O552" s="15">
        <f t="shared" si="105"/>
        <v>4.5360633359003772</v>
      </c>
      <c r="P552" s="15">
        <f t="shared" si="106"/>
        <v>56.505600000000008</v>
      </c>
      <c r="Q552" s="15">
        <f t="shared" si="111"/>
        <v>-10.958336664099569</v>
      </c>
      <c r="R552" s="15">
        <f t="shared" si="112"/>
        <v>0</v>
      </c>
      <c r="S552" s="15">
        <f t="shared" si="113"/>
        <v>10.958336664099569</v>
      </c>
      <c r="U552" s="15">
        <f t="shared" si="107"/>
        <v>-6.3729453229117466E-2</v>
      </c>
      <c r="V552" s="15">
        <f t="shared" si="114"/>
        <v>0</v>
      </c>
      <c r="W552" s="15">
        <f t="shared" si="115"/>
        <v>6.3729453229117466E-2</v>
      </c>
      <c r="Y552" s="15">
        <f t="shared" si="108"/>
        <v>-4.5160022929777471E-2</v>
      </c>
      <c r="Z552" s="15">
        <f t="shared" si="116"/>
        <v>0</v>
      </c>
      <c r="AA552" s="15">
        <f t="shared" si="109"/>
        <v>4.5160022929777471E-2</v>
      </c>
      <c r="AB552" s="15">
        <f>SUM($Z$3:Z552)</f>
        <v>328.38171215522664</v>
      </c>
      <c r="AC552" s="15">
        <f>SUM($AA$3:AA552)</f>
        <v>92.110441813253388</v>
      </c>
      <c r="AD552" s="15">
        <f>AC552*'KERS system '!$B$18</f>
        <v>70.878984975298479</v>
      </c>
      <c r="AE552" s="15">
        <f>AC552*'KERS system '!$B$19</f>
        <v>54.54137893849218</v>
      </c>
    </row>
    <row r="553" spans="6:31" x14ac:dyDescent="0.3">
      <c r="F553" s="9" t="s">
        <v>5</v>
      </c>
      <c r="G553" s="9">
        <v>550</v>
      </c>
      <c r="H553" s="9">
        <v>550</v>
      </c>
      <c r="J553" s="10">
        <v>15.4</v>
      </c>
      <c r="K553" s="10">
        <f t="shared" si="110"/>
        <v>4.2777777777777777</v>
      </c>
      <c r="L553" s="11">
        <v>-0.2222222222222224</v>
      </c>
      <c r="N553" s="11">
        <f t="shared" si="104"/>
        <v>-64.000000000000057</v>
      </c>
      <c r="O553" s="11">
        <f t="shared" si="105"/>
        <v>4.0489773071705129</v>
      </c>
      <c r="P553" s="11">
        <f t="shared" si="106"/>
        <v>56.505600000000008</v>
      </c>
      <c r="Q553" s="11">
        <f t="shared" si="111"/>
        <v>-3.4454226928295384</v>
      </c>
      <c r="R553" s="11">
        <f t="shared" si="112"/>
        <v>0</v>
      </c>
      <c r="S553" s="11">
        <f t="shared" si="113"/>
        <v>3.4454226928295384</v>
      </c>
      <c r="U553" s="11">
        <f t="shared" si="107"/>
        <v>-2.6590592630437483E-2</v>
      </c>
      <c r="V553" s="11">
        <f t="shared" si="114"/>
        <v>0</v>
      </c>
      <c r="W553" s="11">
        <f t="shared" si="115"/>
        <v>2.6590592630437483E-2</v>
      </c>
      <c r="Y553" s="11">
        <f t="shared" si="108"/>
        <v>1.5880312506290201E-2</v>
      </c>
      <c r="Z553" s="11">
        <f t="shared" si="116"/>
        <v>1.5880312506290201E-2</v>
      </c>
      <c r="AA553" s="11">
        <f t="shared" si="109"/>
        <v>0</v>
      </c>
      <c r="AB553" s="11">
        <f>SUM($Z$3:Z553)</f>
        <v>328.39759246773292</v>
      </c>
      <c r="AC553" s="11">
        <f>SUM($AA$3:AA553)</f>
        <v>92.110441813253388</v>
      </c>
      <c r="AD553" s="11">
        <f>AC553*'KERS system '!$B$18</f>
        <v>70.878984975298479</v>
      </c>
      <c r="AE553" s="11">
        <f>AC553*'KERS system '!$B$19</f>
        <v>54.54137893849218</v>
      </c>
    </row>
    <row r="554" spans="6:31" x14ac:dyDescent="0.3">
      <c r="F554" s="13" t="s">
        <v>5</v>
      </c>
      <c r="G554" s="13">
        <v>551</v>
      </c>
      <c r="H554" s="13">
        <v>551</v>
      </c>
      <c r="J554" s="14">
        <v>14.7</v>
      </c>
      <c r="K554" s="14">
        <f t="shared" si="110"/>
        <v>4.083333333333333</v>
      </c>
      <c r="L554" s="15">
        <v>-0.15277777777777773</v>
      </c>
      <c r="N554" s="15">
        <f t="shared" si="104"/>
        <v>-43.999999999999986</v>
      </c>
      <c r="O554" s="15">
        <f t="shared" si="105"/>
        <v>3.6892541166574286</v>
      </c>
      <c r="P554" s="15">
        <f t="shared" si="106"/>
        <v>56.505600000000008</v>
      </c>
      <c r="Q554" s="15">
        <f t="shared" si="111"/>
        <v>16.194854116657453</v>
      </c>
      <c r="R554" s="15">
        <f t="shared" si="112"/>
        <v>16.194854116657453</v>
      </c>
      <c r="S554" s="15">
        <f t="shared" si="113"/>
        <v>0</v>
      </c>
      <c r="U554" s="15">
        <f t="shared" si="107"/>
        <v>5.8351217643017886E-2</v>
      </c>
      <c r="V554" s="15">
        <f t="shared" si="114"/>
        <v>5.8351217643017886E-2</v>
      </c>
      <c r="W554" s="15">
        <f t="shared" si="115"/>
        <v>0</v>
      </c>
      <c r="Y554" s="15">
        <f t="shared" si="108"/>
        <v>6.5452345399059253E-2</v>
      </c>
      <c r="Z554" s="15">
        <f t="shared" si="116"/>
        <v>6.5452345399059253E-2</v>
      </c>
      <c r="AA554" s="15">
        <f t="shared" si="109"/>
        <v>0</v>
      </c>
      <c r="AB554" s="15">
        <f>SUM($Z$3:Z554)</f>
        <v>328.463044813132</v>
      </c>
      <c r="AC554" s="15">
        <f>SUM($AA$3:AA554)</f>
        <v>92.110441813253388</v>
      </c>
      <c r="AD554" s="15">
        <f>AC554*'KERS system '!$B$18</f>
        <v>70.878984975298479</v>
      </c>
      <c r="AE554" s="15">
        <f>AC554*'KERS system '!$B$19</f>
        <v>54.54137893849218</v>
      </c>
    </row>
    <row r="555" spans="6:31" x14ac:dyDescent="0.3">
      <c r="F555" s="9" t="s">
        <v>5</v>
      </c>
      <c r="G555" s="9">
        <v>552</v>
      </c>
      <c r="H555" s="9">
        <v>552</v>
      </c>
      <c r="J555" s="10">
        <v>14.3</v>
      </c>
      <c r="K555" s="10">
        <f t="shared" si="110"/>
        <v>3.9722222222222223</v>
      </c>
      <c r="L555" s="11">
        <v>-0.1388888888888889</v>
      </c>
      <c r="N555" s="11">
        <f t="shared" si="104"/>
        <v>-40</v>
      </c>
      <c r="O555" s="11">
        <f t="shared" si="105"/>
        <v>3.4912100250602891</v>
      </c>
      <c r="P555" s="11">
        <f t="shared" si="106"/>
        <v>56.505600000000008</v>
      </c>
      <c r="Q555" s="11">
        <f t="shared" si="111"/>
        <v>19.996810025060299</v>
      </c>
      <c r="R555" s="11">
        <f t="shared" si="112"/>
        <v>19.996810025060299</v>
      </c>
      <c r="S555" s="11">
        <f t="shared" si="113"/>
        <v>0</v>
      </c>
      <c r="U555" s="11">
        <f t="shared" si="107"/>
        <v>7.2553473155100606E-2</v>
      </c>
      <c r="V555" s="11">
        <f t="shared" si="114"/>
        <v>7.2553473155100606E-2</v>
      </c>
      <c r="W555" s="11">
        <f t="shared" si="115"/>
        <v>0</v>
      </c>
      <c r="Y555" s="11">
        <f t="shared" si="108"/>
        <v>7.0485612883352311E-2</v>
      </c>
      <c r="Z555" s="11">
        <f t="shared" si="116"/>
        <v>7.0485612883352311E-2</v>
      </c>
      <c r="AA555" s="11">
        <f t="shared" si="109"/>
        <v>0</v>
      </c>
      <c r="AB555" s="11">
        <f>SUM($Z$3:Z555)</f>
        <v>328.53353042601537</v>
      </c>
      <c r="AC555" s="11">
        <f>SUM($AA$3:AA555)</f>
        <v>92.110441813253388</v>
      </c>
      <c r="AD555" s="11">
        <f>AC555*'KERS system '!$B$18</f>
        <v>70.878984975298479</v>
      </c>
      <c r="AE555" s="11">
        <f>AC555*'KERS system '!$B$19</f>
        <v>54.54137893849218</v>
      </c>
    </row>
    <row r="556" spans="6:31" x14ac:dyDescent="0.3">
      <c r="F556" s="13" t="s">
        <v>5</v>
      </c>
      <c r="G556" s="13">
        <v>553</v>
      </c>
      <c r="H556" s="13">
        <v>553</v>
      </c>
      <c r="J556" s="14">
        <v>13.7</v>
      </c>
      <c r="K556" s="14">
        <f t="shared" si="110"/>
        <v>3.8055555555555554</v>
      </c>
      <c r="L556" s="15">
        <v>-0.1388888888888889</v>
      </c>
      <c r="N556" s="15">
        <f t="shared" si="104"/>
        <v>-40</v>
      </c>
      <c r="O556" s="15">
        <f t="shared" si="105"/>
        <v>3.2043875475747741</v>
      </c>
      <c r="P556" s="15">
        <f t="shared" si="106"/>
        <v>56.505600000000008</v>
      </c>
      <c r="Q556" s="15">
        <f t="shared" si="111"/>
        <v>19.709987547574784</v>
      </c>
      <c r="R556" s="15">
        <f t="shared" si="112"/>
        <v>19.709987547574784</v>
      </c>
      <c r="S556" s="15">
        <f t="shared" si="113"/>
        <v>0</v>
      </c>
      <c r="U556" s="15">
        <f t="shared" si="107"/>
        <v>6.8417752611604016E-2</v>
      </c>
      <c r="V556" s="15">
        <f t="shared" si="114"/>
        <v>6.8417752611604016E-2</v>
      </c>
      <c r="W556" s="15">
        <f t="shared" si="115"/>
        <v>0</v>
      </c>
      <c r="Y556" s="15">
        <f t="shared" si="108"/>
        <v>9.7913367166946957E-2</v>
      </c>
      <c r="Z556" s="15">
        <f t="shared" si="116"/>
        <v>9.7913367166946957E-2</v>
      </c>
      <c r="AA556" s="15">
        <f t="shared" si="109"/>
        <v>0</v>
      </c>
      <c r="AB556" s="15">
        <f>SUM($Z$3:Z556)</f>
        <v>328.63144379318231</v>
      </c>
      <c r="AC556" s="15">
        <f>SUM($AA$3:AA556)</f>
        <v>92.110441813253388</v>
      </c>
      <c r="AD556" s="15">
        <f>AC556*'KERS system '!$B$18</f>
        <v>70.878984975298479</v>
      </c>
      <c r="AE556" s="15">
        <f>AC556*'KERS system '!$B$19</f>
        <v>54.54137893849218</v>
      </c>
    </row>
    <row r="557" spans="6:31" x14ac:dyDescent="0.3">
      <c r="F557" s="9" t="s">
        <v>5</v>
      </c>
      <c r="G557" s="9">
        <v>554</v>
      </c>
      <c r="H557" s="9">
        <v>554</v>
      </c>
      <c r="J557" s="10">
        <v>13.3</v>
      </c>
      <c r="K557" s="10">
        <f t="shared" si="110"/>
        <v>3.6944444444444446</v>
      </c>
      <c r="L557" s="11">
        <v>-8.3333333333333287E-2</v>
      </c>
      <c r="N557" s="11">
        <f t="shared" si="104"/>
        <v>-23.999999999999986</v>
      </c>
      <c r="O557" s="11">
        <f t="shared" si="105"/>
        <v>3.0200016691912297</v>
      </c>
      <c r="P557" s="11">
        <f t="shared" si="106"/>
        <v>56.505600000000008</v>
      </c>
      <c r="Q557" s="11">
        <f t="shared" si="111"/>
        <v>35.525601669191254</v>
      </c>
      <c r="R557" s="11">
        <f t="shared" si="112"/>
        <v>35.525601669191254</v>
      </c>
      <c r="S557" s="11">
        <f t="shared" si="113"/>
        <v>0</v>
      </c>
      <c r="U557" s="11">
        <f t="shared" si="107"/>
        <v>0.1274089817222899</v>
      </c>
      <c r="V557" s="11">
        <f t="shared" si="114"/>
        <v>0.1274089817222899</v>
      </c>
      <c r="W557" s="11">
        <f t="shared" si="115"/>
        <v>0</v>
      </c>
      <c r="Y557" s="11">
        <f t="shared" si="108"/>
        <v>0.15665833818780567</v>
      </c>
      <c r="Z557" s="11">
        <f t="shared" si="116"/>
        <v>0.15665833818780567</v>
      </c>
      <c r="AA557" s="11">
        <f t="shared" si="109"/>
        <v>0</v>
      </c>
      <c r="AB557" s="11">
        <f>SUM($Z$3:Z557)</f>
        <v>328.78810213137012</v>
      </c>
      <c r="AC557" s="11">
        <f>SUM($AA$3:AA557)</f>
        <v>92.110441813253388</v>
      </c>
      <c r="AD557" s="11">
        <f>AC557*'KERS system '!$B$18</f>
        <v>70.878984975298479</v>
      </c>
      <c r="AE557" s="11">
        <f>AC557*'KERS system '!$B$19</f>
        <v>54.54137893849218</v>
      </c>
    </row>
    <row r="558" spans="6:31" x14ac:dyDescent="0.3">
      <c r="F558" s="13" t="s">
        <v>5</v>
      </c>
      <c r="G558" s="13">
        <v>555</v>
      </c>
      <c r="H558" s="13">
        <v>555</v>
      </c>
      <c r="J558" s="14">
        <v>13.1</v>
      </c>
      <c r="K558" s="14">
        <f t="shared" si="110"/>
        <v>3.6388888888888888</v>
      </c>
      <c r="L558" s="15">
        <v>-2.7777777777777925E-2</v>
      </c>
      <c r="N558" s="15">
        <f t="shared" si="104"/>
        <v>-8.0000000000000426</v>
      </c>
      <c r="O558" s="15">
        <f t="shared" si="105"/>
        <v>2.9298574619814963</v>
      </c>
      <c r="P558" s="15">
        <f t="shared" si="106"/>
        <v>56.505600000000008</v>
      </c>
      <c r="Q558" s="15">
        <f t="shared" si="111"/>
        <v>51.435457461981464</v>
      </c>
      <c r="R558" s="15">
        <f t="shared" si="112"/>
        <v>51.435457461981464</v>
      </c>
      <c r="S558" s="15">
        <f t="shared" si="113"/>
        <v>0</v>
      </c>
      <c r="U558" s="15">
        <f t="shared" si="107"/>
        <v>0.18590769465332144</v>
      </c>
      <c r="V558" s="15">
        <f t="shared" si="114"/>
        <v>0.18590769465332144</v>
      </c>
      <c r="W558" s="15">
        <f t="shared" si="115"/>
        <v>0</v>
      </c>
      <c r="Y558" s="15">
        <f t="shared" si="108"/>
        <v>0.2162790257644327</v>
      </c>
      <c r="Z558" s="15">
        <f t="shared" si="116"/>
        <v>0.2162790257644327</v>
      </c>
      <c r="AA558" s="15">
        <f t="shared" si="109"/>
        <v>0</v>
      </c>
      <c r="AB558" s="15">
        <f>SUM($Z$3:Z558)</f>
        <v>329.00438115713456</v>
      </c>
      <c r="AC558" s="15">
        <f>SUM($AA$3:AA558)</f>
        <v>92.110441813253388</v>
      </c>
      <c r="AD558" s="15">
        <f>AC558*'KERS system '!$B$18</f>
        <v>70.878984975298479</v>
      </c>
      <c r="AE558" s="15">
        <f>AC558*'KERS system '!$B$19</f>
        <v>54.54137893849218</v>
      </c>
    </row>
    <row r="559" spans="6:31" x14ac:dyDescent="0.3">
      <c r="F559" s="9" t="s">
        <v>5</v>
      </c>
      <c r="G559" s="9">
        <v>556</v>
      </c>
      <c r="H559" s="9">
        <v>556</v>
      </c>
      <c r="J559" s="10">
        <v>13.1</v>
      </c>
      <c r="K559" s="10">
        <f t="shared" si="110"/>
        <v>3.6388888888888888</v>
      </c>
      <c r="L559" s="11">
        <v>2.7777777777777925E-2</v>
      </c>
      <c r="N559" s="11">
        <f t="shared" si="104"/>
        <v>8.0000000000000426</v>
      </c>
      <c r="O559" s="11">
        <f t="shared" si="105"/>
        <v>2.9298574619814963</v>
      </c>
      <c r="P559" s="11">
        <f t="shared" si="106"/>
        <v>56.505600000000008</v>
      </c>
      <c r="Q559" s="11">
        <f t="shared" si="111"/>
        <v>67.435457461981542</v>
      </c>
      <c r="R559" s="11">
        <f t="shared" si="112"/>
        <v>67.435457461981542</v>
      </c>
      <c r="S559" s="11">
        <f t="shared" si="113"/>
        <v>0</v>
      </c>
      <c r="U559" s="11">
        <f t="shared" si="107"/>
        <v>0.24665035687554399</v>
      </c>
      <c r="V559" s="11">
        <f t="shared" si="114"/>
        <v>0.24665035687554399</v>
      </c>
      <c r="W559" s="11">
        <f t="shared" si="115"/>
        <v>0</v>
      </c>
      <c r="Y559" s="11">
        <f t="shared" si="108"/>
        <v>0.28724346985447258</v>
      </c>
      <c r="Z559" s="11">
        <f t="shared" si="116"/>
        <v>0.28724346985447258</v>
      </c>
      <c r="AA559" s="11">
        <f t="shared" si="109"/>
        <v>0</v>
      </c>
      <c r="AB559" s="11">
        <f>SUM($Z$3:Z559)</f>
        <v>329.29162462698901</v>
      </c>
      <c r="AC559" s="11">
        <f>SUM($AA$3:AA559)</f>
        <v>92.110441813253388</v>
      </c>
      <c r="AD559" s="11">
        <f>AC559*'KERS system '!$B$18</f>
        <v>70.878984975298479</v>
      </c>
      <c r="AE559" s="11">
        <f>AC559*'KERS system '!$B$19</f>
        <v>54.54137893849218</v>
      </c>
    </row>
    <row r="560" spans="6:31" x14ac:dyDescent="0.3">
      <c r="F560" s="13" t="s">
        <v>5</v>
      </c>
      <c r="G560" s="13">
        <v>557</v>
      </c>
      <c r="H560" s="13">
        <v>557</v>
      </c>
      <c r="J560" s="14">
        <v>13.3</v>
      </c>
      <c r="K560" s="14">
        <f t="shared" si="110"/>
        <v>3.6944444444444446</v>
      </c>
      <c r="L560" s="15">
        <v>9.7222222222222363E-2</v>
      </c>
      <c r="N560" s="15">
        <f t="shared" si="104"/>
        <v>28.000000000000039</v>
      </c>
      <c r="O560" s="15">
        <f t="shared" si="105"/>
        <v>3.0200016691912297</v>
      </c>
      <c r="P560" s="15">
        <f t="shared" si="106"/>
        <v>56.505600000000008</v>
      </c>
      <c r="Q560" s="15">
        <f t="shared" si="111"/>
        <v>87.525601669191275</v>
      </c>
      <c r="R560" s="15">
        <f t="shared" si="112"/>
        <v>87.525601669191275</v>
      </c>
      <c r="S560" s="15">
        <f t="shared" si="113"/>
        <v>0</v>
      </c>
      <c r="U560" s="15">
        <f t="shared" si="107"/>
        <v>0.32783658283340117</v>
      </c>
      <c r="V560" s="15">
        <f t="shared" si="114"/>
        <v>0.32783658283340117</v>
      </c>
      <c r="W560" s="15">
        <f t="shared" si="115"/>
        <v>0</v>
      </c>
      <c r="Y560" s="15">
        <f t="shared" si="108"/>
        <v>0.37443510192306889</v>
      </c>
      <c r="Z560" s="15">
        <f t="shared" si="116"/>
        <v>0.37443510192306889</v>
      </c>
      <c r="AA560" s="15">
        <f t="shared" si="109"/>
        <v>0</v>
      </c>
      <c r="AB560" s="15">
        <f>SUM($Z$3:Z560)</f>
        <v>329.66605972891205</v>
      </c>
      <c r="AC560" s="15">
        <f>SUM($AA$3:AA560)</f>
        <v>92.110441813253388</v>
      </c>
      <c r="AD560" s="15">
        <f>AC560*'KERS system '!$B$18</f>
        <v>70.878984975298479</v>
      </c>
      <c r="AE560" s="15">
        <f>AC560*'KERS system '!$B$19</f>
        <v>54.54137893849218</v>
      </c>
    </row>
    <row r="561" spans="6:31" x14ac:dyDescent="0.3">
      <c r="F561" s="9" t="s">
        <v>5</v>
      </c>
      <c r="G561" s="9">
        <v>558</v>
      </c>
      <c r="H561" s="9">
        <v>558</v>
      </c>
      <c r="J561" s="10">
        <v>13.8</v>
      </c>
      <c r="K561" s="10">
        <f t="shared" si="110"/>
        <v>3.8333333333333335</v>
      </c>
      <c r="L561" s="11">
        <v>0.16666666666666657</v>
      </c>
      <c r="N561" s="11">
        <f t="shared" si="104"/>
        <v>47.999999999999972</v>
      </c>
      <c r="O561" s="11">
        <f t="shared" si="105"/>
        <v>3.2513376554965108</v>
      </c>
      <c r="P561" s="11">
        <f t="shared" si="106"/>
        <v>56.505600000000008</v>
      </c>
      <c r="Q561" s="11">
        <f t="shared" si="111"/>
        <v>107.7569376554965</v>
      </c>
      <c r="R561" s="11">
        <f t="shared" si="112"/>
        <v>107.7569376554965</v>
      </c>
      <c r="S561" s="11">
        <f t="shared" si="113"/>
        <v>0</v>
      </c>
      <c r="U561" s="11">
        <f t="shared" si="107"/>
        <v>0.42103362101273661</v>
      </c>
      <c r="V561" s="11">
        <f t="shared" si="114"/>
        <v>0.42103362101273661</v>
      </c>
      <c r="W561" s="11">
        <f t="shared" si="115"/>
        <v>0</v>
      </c>
      <c r="Y561" s="11">
        <f t="shared" si="108"/>
        <v>0.55845733867621183</v>
      </c>
      <c r="Z561" s="11">
        <f t="shared" si="116"/>
        <v>0.55845733867621183</v>
      </c>
      <c r="AA561" s="11">
        <f t="shared" si="109"/>
        <v>0</v>
      </c>
      <c r="AB561" s="11">
        <f>SUM($Z$3:Z561)</f>
        <v>330.22451706758824</v>
      </c>
      <c r="AC561" s="11">
        <f>SUM($AA$3:AA561)</f>
        <v>92.110441813253388</v>
      </c>
      <c r="AD561" s="11">
        <f>AC561*'KERS system '!$B$18</f>
        <v>70.878984975298479</v>
      </c>
      <c r="AE561" s="11">
        <f>AC561*'KERS system '!$B$19</f>
        <v>54.54137893849218</v>
      </c>
    </row>
    <row r="562" spans="6:31" x14ac:dyDescent="0.3">
      <c r="F562" s="13" t="s">
        <v>5</v>
      </c>
      <c r="G562" s="13">
        <v>559</v>
      </c>
      <c r="H562" s="13">
        <v>559</v>
      </c>
      <c r="J562" s="14">
        <v>14.5</v>
      </c>
      <c r="K562" s="14">
        <f t="shared" si="110"/>
        <v>4.0277777777777777</v>
      </c>
      <c r="L562" s="15">
        <v>0.37499999999999989</v>
      </c>
      <c r="N562" s="15">
        <f t="shared" si="104"/>
        <v>107.99999999999997</v>
      </c>
      <c r="O562" s="15">
        <f t="shared" si="105"/>
        <v>3.5895491601981795</v>
      </c>
      <c r="P562" s="15">
        <f t="shared" si="106"/>
        <v>56.505600000000008</v>
      </c>
      <c r="Q562" s="15">
        <f t="shared" si="111"/>
        <v>168.09514916019816</v>
      </c>
      <c r="R562" s="15">
        <f t="shared" si="112"/>
        <v>168.09514916019816</v>
      </c>
      <c r="S562" s="15">
        <f t="shared" si="113"/>
        <v>0</v>
      </c>
      <c r="U562" s="15">
        <f t="shared" si="107"/>
        <v>0.695881056339687</v>
      </c>
      <c r="V562" s="15">
        <f t="shared" si="114"/>
        <v>0.695881056339687</v>
      </c>
      <c r="W562" s="15">
        <f t="shared" si="115"/>
        <v>0</v>
      </c>
      <c r="Y562" s="15">
        <f t="shared" si="108"/>
        <v>0.72717162557125403</v>
      </c>
      <c r="Z562" s="15">
        <f t="shared" si="116"/>
        <v>0.72717162557125403</v>
      </c>
      <c r="AA562" s="15">
        <f t="shared" si="109"/>
        <v>0</v>
      </c>
      <c r="AB562" s="15">
        <f>SUM($Z$3:Z562)</f>
        <v>330.9516886931595</v>
      </c>
      <c r="AC562" s="15">
        <f>SUM($AA$3:AA562)</f>
        <v>92.110441813253388</v>
      </c>
      <c r="AD562" s="15">
        <f>AC562*'KERS system '!$B$18</f>
        <v>70.878984975298479</v>
      </c>
      <c r="AE562" s="15">
        <f>AC562*'KERS system '!$B$19</f>
        <v>54.54137893849218</v>
      </c>
    </row>
    <row r="563" spans="6:31" x14ac:dyDescent="0.3">
      <c r="F563" s="9" t="s">
        <v>5</v>
      </c>
      <c r="G563" s="9">
        <v>560</v>
      </c>
      <c r="H563" s="9">
        <v>560</v>
      </c>
      <c r="J563" s="10">
        <v>16.5</v>
      </c>
      <c r="K563" s="10">
        <f t="shared" si="110"/>
        <v>4.583333333333333</v>
      </c>
      <c r="L563" s="11">
        <v>0.34722222222222221</v>
      </c>
      <c r="N563" s="11">
        <f t="shared" si="104"/>
        <v>100</v>
      </c>
      <c r="O563" s="11">
        <f t="shared" si="105"/>
        <v>4.6480606842518633</v>
      </c>
      <c r="P563" s="11">
        <f t="shared" si="106"/>
        <v>56.505600000000008</v>
      </c>
      <c r="Q563" s="11">
        <f t="shared" si="111"/>
        <v>161.15366068425186</v>
      </c>
      <c r="R563" s="11">
        <f t="shared" si="112"/>
        <v>161.15366068425186</v>
      </c>
      <c r="S563" s="11">
        <f t="shared" si="113"/>
        <v>0</v>
      </c>
      <c r="U563" s="11">
        <f t="shared" si="107"/>
        <v>0.75846219480282107</v>
      </c>
      <c r="V563" s="11">
        <f t="shared" si="114"/>
        <v>0.75846219480282107</v>
      </c>
      <c r="W563" s="11">
        <f t="shared" si="115"/>
        <v>0</v>
      </c>
      <c r="Y563" s="11">
        <f t="shared" si="108"/>
        <v>0.57356336155390997</v>
      </c>
      <c r="Z563" s="11">
        <f t="shared" si="116"/>
        <v>0.57356336155390997</v>
      </c>
      <c r="AA563" s="11">
        <f t="shared" si="109"/>
        <v>0</v>
      </c>
      <c r="AB563" s="11">
        <f>SUM($Z$3:Z563)</f>
        <v>331.52525205471341</v>
      </c>
      <c r="AC563" s="11">
        <f>SUM($AA$3:AA563)</f>
        <v>92.110441813253388</v>
      </c>
      <c r="AD563" s="11">
        <f>AC563*'KERS system '!$B$18</f>
        <v>70.878984975298479</v>
      </c>
      <c r="AE563" s="11">
        <f>AC563*'KERS system '!$B$19</f>
        <v>54.54137893849218</v>
      </c>
    </row>
    <row r="564" spans="6:31" x14ac:dyDescent="0.3">
      <c r="F564" s="13" t="s">
        <v>5</v>
      </c>
      <c r="G564" s="13">
        <v>561</v>
      </c>
      <c r="H564" s="13">
        <v>561</v>
      </c>
      <c r="J564" s="14">
        <v>17</v>
      </c>
      <c r="K564" s="14">
        <f t="shared" si="110"/>
        <v>4.7222222222222223</v>
      </c>
      <c r="L564" s="15">
        <v>6.9444444444444448E-2</v>
      </c>
      <c r="N564" s="15">
        <f t="shared" si="104"/>
        <v>20</v>
      </c>
      <c r="O564" s="15">
        <f t="shared" si="105"/>
        <v>4.9340295234115281</v>
      </c>
      <c r="P564" s="15">
        <f t="shared" si="106"/>
        <v>56.505600000000008</v>
      </c>
      <c r="Q564" s="15">
        <f t="shared" si="111"/>
        <v>81.43962952341154</v>
      </c>
      <c r="R564" s="15">
        <f t="shared" si="112"/>
        <v>81.43962952341154</v>
      </c>
      <c r="S564" s="15">
        <f t="shared" si="113"/>
        <v>0</v>
      </c>
      <c r="U564" s="15">
        <f t="shared" si="107"/>
        <v>0.38866452830499898</v>
      </c>
      <c r="V564" s="15">
        <f t="shared" si="114"/>
        <v>0.38866452830499898</v>
      </c>
      <c r="W564" s="15">
        <f t="shared" si="115"/>
        <v>0</v>
      </c>
      <c r="Y564" s="15">
        <f t="shared" si="108"/>
        <v>0.33939805608277673</v>
      </c>
      <c r="Z564" s="15">
        <f t="shared" si="116"/>
        <v>0.33939805608277673</v>
      </c>
      <c r="AA564" s="15">
        <f t="shared" si="109"/>
        <v>0</v>
      </c>
      <c r="AB564" s="15">
        <f>SUM($Z$3:Z564)</f>
        <v>331.86465011079616</v>
      </c>
      <c r="AC564" s="15">
        <f>SUM($AA$3:AA564)</f>
        <v>92.110441813253388</v>
      </c>
      <c r="AD564" s="15">
        <f>AC564*'KERS system '!$B$18</f>
        <v>70.878984975298479</v>
      </c>
      <c r="AE564" s="15">
        <f>AC564*'KERS system '!$B$19</f>
        <v>54.54137893849218</v>
      </c>
    </row>
    <row r="565" spans="6:31" x14ac:dyDescent="0.3">
      <c r="F565" s="9" t="s">
        <v>5</v>
      </c>
      <c r="G565" s="9">
        <v>562</v>
      </c>
      <c r="H565" s="9">
        <v>562</v>
      </c>
      <c r="J565" s="10">
        <v>17</v>
      </c>
      <c r="K565" s="10">
        <f t="shared" si="110"/>
        <v>4.7222222222222223</v>
      </c>
      <c r="L565" s="11">
        <v>0</v>
      </c>
      <c r="N565" s="11">
        <f t="shared" si="104"/>
        <v>0</v>
      </c>
      <c r="O565" s="11">
        <f t="shared" si="105"/>
        <v>4.9340295234115281</v>
      </c>
      <c r="P565" s="11">
        <f t="shared" si="106"/>
        <v>56.505600000000008</v>
      </c>
      <c r="Q565" s="11">
        <f t="shared" si="111"/>
        <v>61.43962952341154</v>
      </c>
      <c r="R565" s="11">
        <f t="shared" si="112"/>
        <v>61.43962952341154</v>
      </c>
      <c r="S565" s="11">
        <f t="shared" si="113"/>
        <v>0</v>
      </c>
      <c r="U565" s="11">
        <f t="shared" si="107"/>
        <v>0.29013158386055449</v>
      </c>
      <c r="V565" s="11">
        <f t="shared" si="114"/>
        <v>0.29013158386055449</v>
      </c>
      <c r="W565" s="11">
        <f t="shared" si="115"/>
        <v>0</v>
      </c>
      <c r="Y565" s="11">
        <f t="shared" si="108"/>
        <v>0.13247887274944339</v>
      </c>
      <c r="Z565" s="11">
        <f t="shared" si="116"/>
        <v>0.13247887274944339</v>
      </c>
      <c r="AA565" s="11">
        <f t="shared" si="109"/>
        <v>0</v>
      </c>
      <c r="AB565" s="11">
        <f>SUM($Z$3:Z565)</f>
        <v>331.99712898354562</v>
      </c>
      <c r="AC565" s="11">
        <f>SUM($AA$3:AA565)</f>
        <v>92.110441813253388</v>
      </c>
      <c r="AD565" s="11">
        <f>AC565*'KERS system '!$B$18</f>
        <v>70.878984975298479</v>
      </c>
      <c r="AE565" s="11">
        <f>AC565*'KERS system '!$B$19</f>
        <v>54.54137893849218</v>
      </c>
    </row>
    <row r="566" spans="6:31" x14ac:dyDescent="0.3">
      <c r="F566" s="13" t="s">
        <v>5</v>
      </c>
      <c r="G566" s="13">
        <v>563</v>
      </c>
      <c r="H566" s="13">
        <v>563</v>
      </c>
      <c r="J566" s="14">
        <v>17</v>
      </c>
      <c r="K566" s="14">
        <f t="shared" si="110"/>
        <v>4.7222222222222223</v>
      </c>
      <c r="L566" s="15">
        <v>-0.22222222222222215</v>
      </c>
      <c r="N566" s="15">
        <f t="shared" si="104"/>
        <v>-63.999999999999979</v>
      </c>
      <c r="O566" s="15">
        <f t="shared" si="105"/>
        <v>4.9340295234115281</v>
      </c>
      <c r="P566" s="15">
        <f t="shared" si="106"/>
        <v>56.505600000000008</v>
      </c>
      <c r="Q566" s="15">
        <f t="shared" si="111"/>
        <v>-2.5603704765884387</v>
      </c>
      <c r="R566" s="15">
        <f t="shared" si="112"/>
        <v>0</v>
      </c>
      <c r="S566" s="15">
        <f t="shared" si="113"/>
        <v>2.5603704765884387</v>
      </c>
      <c r="U566" s="15">
        <f t="shared" si="107"/>
        <v>-2.5173838361667675E-2</v>
      </c>
      <c r="V566" s="15">
        <f t="shared" si="114"/>
        <v>0</v>
      </c>
      <c r="W566" s="15">
        <f t="shared" si="115"/>
        <v>2.5173838361667675E-2</v>
      </c>
      <c r="Y566" s="15">
        <f t="shared" si="108"/>
        <v>-0.49895626994049702</v>
      </c>
      <c r="Z566" s="15">
        <f t="shared" si="116"/>
        <v>0</v>
      </c>
      <c r="AA566" s="15">
        <f t="shared" si="109"/>
        <v>0.49895626994049702</v>
      </c>
      <c r="AB566" s="15">
        <f>SUM($Z$3:Z566)</f>
        <v>331.99712898354562</v>
      </c>
      <c r="AC566" s="15">
        <f>SUM($AA$3:AA566)</f>
        <v>92.609398083193881</v>
      </c>
      <c r="AD566" s="15">
        <f>AC566*'KERS system '!$B$18</f>
        <v>71.262931825017688</v>
      </c>
      <c r="AE566" s="15">
        <f>AC566*'KERS system '!$B$19</f>
        <v>54.836826039351109</v>
      </c>
    </row>
    <row r="567" spans="6:31" x14ac:dyDescent="0.3">
      <c r="F567" s="9" t="s">
        <v>5</v>
      </c>
      <c r="G567" s="9">
        <v>564</v>
      </c>
      <c r="H567" s="9">
        <v>564</v>
      </c>
      <c r="J567" s="10">
        <v>15.4</v>
      </c>
      <c r="K567" s="10">
        <f t="shared" si="110"/>
        <v>4.2777777777777777</v>
      </c>
      <c r="L567" s="11">
        <v>-0.95833333333333337</v>
      </c>
      <c r="N567" s="11">
        <f t="shared" si="104"/>
        <v>-276</v>
      </c>
      <c r="O567" s="11">
        <f t="shared" si="105"/>
        <v>4.0489773071705129</v>
      </c>
      <c r="P567" s="11">
        <f t="shared" si="106"/>
        <v>56.505600000000008</v>
      </c>
      <c r="Q567" s="11">
        <f t="shared" si="111"/>
        <v>-215.44542269282948</v>
      </c>
      <c r="R567" s="11">
        <f t="shared" si="112"/>
        <v>0</v>
      </c>
      <c r="S567" s="11">
        <f t="shared" si="113"/>
        <v>215.44542269282948</v>
      </c>
      <c r="U567" s="11">
        <f t="shared" si="107"/>
        <v>-0.9727387015193264</v>
      </c>
      <c r="V567" s="11">
        <f t="shared" si="114"/>
        <v>0</v>
      </c>
      <c r="W567" s="11">
        <f t="shared" si="115"/>
        <v>0.9727387015193264</v>
      </c>
      <c r="Y567" s="11">
        <f t="shared" si="108"/>
        <v>-1.0251871907019929</v>
      </c>
      <c r="Z567" s="11">
        <f t="shared" si="116"/>
        <v>0</v>
      </c>
      <c r="AA567" s="11">
        <f t="shared" si="109"/>
        <v>1.0251871907019929</v>
      </c>
      <c r="AB567" s="11">
        <f>SUM($Z$3:Z567)</f>
        <v>331.99712898354562</v>
      </c>
      <c r="AC567" s="11">
        <f>SUM($AA$3:AA567)</f>
        <v>93.63458527389588</v>
      </c>
      <c r="AD567" s="11">
        <f>AC567*'KERS system '!$B$18</f>
        <v>72.05181336826287</v>
      </c>
      <c r="AE567" s="11">
        <f>AC567*'KERS system '!$B$19</f>
        <v>55.443870386878281</v>
      </c>
    </row>
    <row r="568" spans="6:31" x14ac:dyDescent="0.3">
      <c r="F568" s="13" t="s">
        <v>5</v>
      </c>
      <c r="G568" s="13">
        <v>565</v>
      </c>
      <c r="H568" s="13">
        <v>565</v>
      </c>
      <c r="J568" s="14">
        <v>10.1</v>
      </c>
      <c r="K568" s="14">
        <f t="shared" si="110"/>
        <v>2.8055555555555554</v>
      </c>
      <c r="L568" s="15">
        <v>-1.4722222222222223</v>
      </c>
      <c r="N568" s="15">
        <f t="shared" si="104"/>
        <v>-424</v>
      </c>
      <c r="O568" s="15">
        <f t="shared" si="105"/>
        <v>1.7415929123986502</v>
      </c>
      <c r="P568" s="15">
        <f t="shared" si="106"/>
        <v>56.505600000000008</v>
      </c>
      <c r="Q568" s="15">
        <f t="shared" si="111"/>
        <v>-365.75280708760135</v>
      </c>
      <c r="R568" s="15">
        <f t="shared" si="112"/>
        <v>0</v>
      </c>
      <c r="S568" s="15">
        <f t="shared" si="113"/>
        <v>365.75280708760135</v>
      </c>
      <c r="U568" s="15">
        <f t="shared" si="107"/>
        <v>-1.0776356798846596</v>
      </c>
      <c r="V568" s="15">
        <f t="shared" si="114"/>
        <v>0</v>
      </c>
      <c r="W568" s="15">
        <f t="shared" si="115"/>
        <v>1.0776356798846596</v>
      </c>
      <c r="Y568" s="15">
        <f t="shared" si="108"/>
        <v>-0.78187797558196204</v>
      </c>
      <c r="Z568" s="15">
        <f t="shared" si="116"/>
        <v>0</v>
      </c>
      <c r="AA568" s="15">
        <f t="shared" si="109"/>
        <v>0.78187797558196204</v>
      </c>
      <c r="AB568" s="15">
        <f>SUM($Z$3:Z568)</f>
        <v>331.99712898354562</v>
      </c>
      <c r="AC568" s="15">
        <f>SUM($AA$3:AA568)</f>
        <v>94.416463249477843</v>
      </c>
      <c r="AD568" s="15">
        <f>AC568*'KERS system '!$B$18</f>
        <v>72.6534684704732</v>
      </c>
      <c r="AE568" s="15">
        <f>AC568*'KERS system '!$B$19</f>
        <v>55.906843988029124</v>
      </c>
    </row>
    <row r="569" spans="6:31" x14ac:dyDescent="0.3">
      <c r="F569" s="9" t="s">
        <v>5</v>
      </c>
      <c r="G569" s="9">
        <v>566</v>
      </c>
      <c r="H569" s="9">
        <v>566</v>
      </c>
      <c r="J569" s="10">
        <v>4.8</v>
      </c>
      <c r="K569" s="10">
        <f t="shared" si="110"/>
        <v>1.3333333333333333</v>
      </c>
      <c r="L569" s="11">
        <v>-1.4027777777777777</v>
      </c>
      <c r="N569" s="11">
        <f t="shared" si="104"/>
        <v>-404</v>
      </c>
      <c r="O569" s="11">
        <f t="shared" si="105"/>
        <v>0.39335654055156266</v>
      </c>
      <c r="P569" s="11">
        <f t="shared" si="106"/>
        <v>56.505600000000008</v>
      </c>
      <c r="Q569" s="11">
        <f t="shared" si="111"/>
        <v>-347.10104345944842</v>
      </c>
      <c r="R569" s="11">
        <f t="shared" si="112"/>
        <v>0</v>
      </c>
      <c r="S569" s="11">
        <f t="shared" si="113"/>
        <v>347.10104345944842</v>
      </c>
      <c r="U569" s="11">
        <f t="shared" si="107"/>
        <v>-0.4861202712792646</v>
      </c>
      <c r="V569" s="11">
        <f t="shared" si="114"/>
        <v>0</v>
      </c>
      <c r="W569" s="11">
        <f t="shared" si="115"/>
        <v>0.4861202712792646</v>
      </c>
      <c r="Y569" s="11">
        <f t="shared" si="108"/>
        <v>-0.2430601356396323</v>
      </c>
      <c r="Z569" s="11">
        <f t="shared" si="116"/>
        <v>0</v>
      </c>
      <c r="AA569" s="11">
        <f t="shared" si="109"/>
        <v>0.2430601356396323</v>
      </c>
      <c r="AB569" s="11">
        <f>SUM($Z$3:Z569)</f>
        <v>331.99712898354562</v>
      </c>
      <c r="AC569" s="11">
        <f>SUM($AA$3:AA569)</f>
        <v>94.659523385117481</v>
      </c>
      <c r="AD569" s="11">
        <f>AC569*'KERS system '!$B$18</f>
        <v>72.840503244847895</v>
      </c>
      <c r="AE569" s="11">
        <f>AC569*'KERS system '!$B$19</f>
        <v>56.050767246910461</v>
      </c>
    </row>
    <row r="570" spans="6:31" x14ac:dyDescent="0.3">
      <c r="F570" s="13" t="s">
        <v>5</v>
      </c>
      <c r="G570" s="13">
        <v>567</v>
      </c>
      <c r="H570" s="13">
        <v>567</v>
      </c>
      <c r="J570" s="14">
        <v>0</v>
      </c>
      <c r="K570" s="14">
        <f t="shared" si="110"/>
        <v>0</v>
      </c>
      <c r="L570" s="15">
        <v>-0.66666666666666663</v>
      </c>
      <c r="N570" s="15">
        <f t="shared" si="104"/>
        <v>-192</v>
      </c>
      <c r="O570" s="15">
        <f t="shared" si="105"/>
        <v>0</v>
      </c>
      <c r="P570" s="15">
        <f t="shared" si="106"/>
        <v>56.505600000000008</v>
      </c>
      <c r="Q570" s="15">
        <f t="shared" si="111"/>
        <v>-135.49439999999998</v>
      </c>
      <c r="R570" s="15">
        <f t="shared" si="112"/>
        <v>0</v>
      </c>
      <c r="S570" s="15">
        <f t="shared" si="113"/>
        <v>135.49439999999998</v>
      </c>
      <c r="U570" s="15">
        <f t="shared" si="107"/>
        <v>0</v>
      </c>
      <c r="V570" s="15">
        <f t="shared" si="114"/>
        <v>0</v>
      </c>
      <c r="W570" s="15">
        <f t="shared" si="115"/>
        <v>0</v>
      </c>
      <c r="Y570" s="15">
        <f t="shared" si="108"/>
        <v>0</v>
      </c>
      <c r="Z570" s="15">
        <f t="shared" si="116"/>
        <v>0</v>
      </c>
      <c r="AA570" s="15">
        <f t="shared" si="109"/>
        <v>0</v>
      </c>
      <c r="AB570" s="15">
        <f>SUM($Z$3:Z570)</f>
        <v>331.99712898354562</v>
      </c>
      <c r="AC570" s="15">
        <f>SUM($AA$3:AA570)</f>
        <v>94.659523385117481</v>
      </c>
      <c r="AD570" s="15">
        <f>AC570*'KERS system '!$B$18</f>
        <v>72.840503244847895</v>
      </c>
      <c r="AE570" s="15">
        <f>AC570*'KERS system '!$B$19</f>
        <v>56.050767246910461</v>
      </c>
    </row>
    <row r="571" spans="6:31" x14ac:dyDescent="0.3">
      <c r="F571" s="9" t="s">
        <v>5</v>
      </c>
      <c r="G571" s="9">
        <v>568</v>
      </c>
      <c r="H571" s="9">
        <v>568</v>
      </c>
      <c r="J571" s="10">
        <v>0</v>
      </c>
      <c r="K571" s="10">
        <f t="shared" si="110"/>
        <v>0</v>
      </c>
      <c r="L571" s="11">
        <v>0</v>
      </c>
      <c r="N571" s="11">
        <f t="shared" si="104"/>
        <v>0</v>
      </c>
      <c r="O571" s="11">
        <f t="shared" si="105"/>
        <v>0</v>
      </c>
      <c r="P571" s="11">
        <f t="shared" si="106"/>
        <v>56.505600000000008</v>
      </c>
      <c r="Q571" s="11">
        <f t="shared" si="111"/>
        <v>56.505600000000008</v>
      </c>
      <c r="R571" s="11">
        <f t="shared" si="112"/>
        <v>56.505600000000008</v>
      </c>
      <c r="S571" s="11">
        <f t="shared" si="113"/>
        <v>0</v>
      </c>
      <c r="U571" s="11">
        <f t="shared" si="107"/>
        <v>0</v>
      </c>
      <c r="V571" s="11">
        <f t="shared" si="114"/>
        <v>0</v>
      </c>
      <c r="W571" s="11">
        <f t="shared" si="115"/>
        <v>0</v>
      </c>
      <c r="Y571" s="11">
        <f t="shared" si="108"/>
        <v>0</v>
      </c>
      <c r="Z571" s="11">
        <f t="shared" si="116"/>
        <v>0</v>
      </c>
      <c r="AA571" s="11">
        <f t="shared" si="109"/>
        <v>0</v>
      </c>
      <c r="AB571" s="11">
        <f>SUM($Z$3:Z571)</f>
        <v>331.99712898354562</v>
      </c>
      <c r="AC571" s="11">
        <f>SUM($AA$3:AA571)</f>
        <v>94.659523385117481</v>
      </c>
      <c r="AD571" s="11">
        <f>AC571*'KERS system '!$B$18</f>
        <v>72.840503244847895</v>
      </c>
      <c r="AE571" s="11">
        <f>AC571*'KERS system '!$B$19</f>
        <v>56.050767246910461</v>
      </c>
    </row>
    <row r="572" spans="6:31" x14ac:dyDescent="0.3">
      <c r="F572" s="13" t="s">
        <v>5</v>
      </c>
      <c r="G572" s="13">
        <v>569</v>
      </c>
      <c r="H572" s="13">
        <v>569</v>
      </c>
      <c r="J572" s="14">
        <v>0</v>
      </c>
      <c r="K572" s="14">
        <f t="shared" si="110"/>
        <v>0</v>
      </c>
      <c r="L572" s="15">
        <v>0</v>
      </c>
      <c r="N572" s="15">
        <f t="shared" si="104"/>
        <v>0</v>
      </c>
      <c r="O572" s="15">
        <f t="shared" si="105"/>
        <v>0</v>
      </c>
      <c r="P572" s="15">
        <f t="shared" si="106"/>
        <v>56.505600000000008</v>
      </c>
      <c r="Q572" s="15">
        <f t="shared" si="111"/>
        <v>56.505600000000008</v>
      </c>
      <c r="R572" s="15">
        <f t="shared" si="112"/>
        <v>56.505600000000008</v>
      </c>
      <c r="S572" s="15">
        <f t="shared" si="113"/>
        <v>0</v>
      </c>
      <c r="U572" s="15">
        <f t="shared" si="107"/>
        <v>0</v>
      </c>
      <c r="V572" s="15">
        <f t="shared" si="114"/>
        <v>0</v>
      </c>
      <c r="W572" s="15">
        <f t="shared" si="115"/>
        <v>0</v>
      </c>
      <c r="Y572" s="15">
        <f t="shared" si="108"/>
        <v>0</v>
      </c>
      <c r="Z572" s="15">
        <f t="shared" si="116"/>
        <v>0</v>
      </c>
      <c r="AA572" s="15">
        <f t="shared" si="109"/>
        <v>0</v>
      </c>
      <c r="AB572" s="15">
        <f>SUM($Z$3:Z572)</f>
        <v>331.99712898354562</v>
      </c>
      <c r="AC572" s="15">
        <f>SUM($AA$3:AA572)</f>
        <v>94.659523385117481</v>
      </c>
      <c r="AD572" s="15">
        <f>AC572*'KERS system '!$B$18</f>
        <v>72.840503244847895</v>
      </c>
      <c r="AE572" s="15">
        <f>AC572*'KERS system '!$B$19</f>
        <v>56.050767246910461</v>
      </c>
    </row>
    <row r="573" spans="6:31" x14ac:dyDescent="0.3">
      <c r="F573" s="9" t="s">
        <v>5</v>
      </c>
      <c r="G573" s="9">
        <v>570</v>
      </c>
      <c r="H573" s="9">
        <v>570</v>
      </c>
      <c r="J573" s="10">
        <v>0</v>
      </c>
      <c r="K573" s="10">
        <f t="shared" si="110"/>
        <v>0</v>
      </c>
      <c r="L573" s="11">
        <v>0</v>
      </c>
      <c r="N573" s="11">
        <f t="shared" si="104"/>
        <v>0</v>
      </c>
      <c r="O573" s="11">
        <f t="shared" si="105"/>
        <v>0</v>
      </c>
      <c r="P573" s="11">
        <f t="shared" si="106"/>
        <v>56.505600000000008</v>
      </c>
      <c r="Q573" s="11">
        <f t="shared" si="111"/>
        <v>56.505600000000008</v>
      </c>
      <c r="R573" s="11">
        <f t="shared" si="112"/>
        <v>56.505600000000008</v>
      </c>
      <c r="S573" s="11">
        <f t="shared" si="113"/>
        <v>0</v>
      </c>
      <c r="U573" s="11">
        <f t="shared" si="107"/>
        <v>0</v>
      </c>
      <c r="V573" s="11">
        <f t="shared" si="114"/>
        <v>0</v>
      </c>
      <c r="W573" s="11">
        <f t="shared" si="115"/>
        <v>0</v>
      </c>
      <c r="Y573" s="11">
        <f t="shared" si="108"/>
        <v>0</v>
      </c>
      <c r="Z573" s="11">
        <f t="shared" si="116"/>
        <v>0</v>
      </c>
      <c r="AA573" s="11">
        <f t="shared" si="109"/>
        <v>0</v>
      </c>
      <c r="AB573" s="11">
        <f>SUM($Z$3:Z573)</f>
        <v>331.99712898354562</v>
      </c>
      <c r="AC573" s="11">
        <f>SUM($AA$3:AA573)</f>
        <v>94.659523385117481</v>
      </c>
      <c r="AD573" s="11">
        <f>AC573*'KERS system '!$B$18</f>
        <v>72.840503244847895</v>
      </c>
      <c r="AE573" s="11">
        <f>AC573*'KERS system '!$B$19</f>
        <v>56.050767246910461</v>
      </c>
    </row>
    <row r="574" spans="6:31" x14ac:dyDescent="0.3">
      <c r="F574" s="13" t="s">
        <v>5</v>
      </c>
      <c r="G574" s="13">
        <v>571</v>
      </c>
      <c r="H574" s="13">
        <v>571</v>
      </c>
      <c r="J574" s="14">
        <v>0</v>
      </c>
      <c r="K574" s="14">
        <f t="shared" si="110"/>
        <v>0</v>
      </c>
      <c r="L574" s="15">
        <v>0</v>
      </c>
      <c r="N574" s="15">
        <f t="shared" si="104"/>
        <v>0</v>
      </c>
      <c r="O574" s="15">
        <f t="shared" si="105"/>
        <v>0</v>
      </c>
      <c r="P574" s="15">
        <f t="shared" si="106"/>
        <v>56.505600000000008</v>
      </c>
      <c r="Q574" s="15">
        <f t="shared" si="111"/>
        <v>56.505600000000008</v>
      </c>
      <c r="R574" s="15">
        <f t="shared" si="112"/>
        <v>56.505600000000008</v>
      </c>
      <c r="S574" s="15">
        <f t="shared" si="113"/>
        <v>0</v>
      </c>
      <c r="U574" s="15">
        <f t="shared" si="107"/>
        <v>0</v>
      </c>
      <c r="V574" s="15">
        <f t="shared" si="114"/>
        <v>0</v>
      </c>
      <c r="W574" s="15">
        <f t="shared" si="115"/>
        <v>0</v>
      </c>
      <c r="Y574" s="15">
        <f t="shared" si="108"/>
        <v>0</v>
      </c>
      <c r="Z574" s="15">
        <f t="shared" si="116"/>
        <v>0</v>
      </c>
      <c r="AA574" s="15">
        <f t="shared" si="109"/>
        <v>0</v>
      </c>
      <c r="AB574" s="15">
        <f>SUM($Z$3:Z574)</f>
        <v>331.99712898354562</v>
      </c>
      <c r="AC574" s="15">
        <f>SUM($AA$3:AA574)</f>
        <v>94.659523385117481</v>
      </c>
      <c r="AD574" s="15">
        <f>AC574*'KERS system '!$B$18</f>
        <v>72.840503244847895</v>
      </c>
      <c r="AE574" s="15">
        <f>AC574*'KERS system '!$B$19</f>
        <v>56.050767246910461</v>
      </c>
    </row>
    <row r="575" spans="6:31" x14ac:dyDescent="0.3">
      <c r="F575" s="9" t="s">
        <v>5</v>
      </c>
      <c r="G575" s="9">
        <v>572</v>
      </c>
      <c r="H575" s="9">
        <v>572</v>
      </c>
      <c r="J575" s="10">
        <v>0</v>
      </c>
      <c r="K575" s="10">
        <f t="shared" si="110"/>
        <v>0</v>
      </c>
      <c r="L575" s="11">
        <v>0</v>
      </c>
      <c r="N575" s="11">
        <f t="shared" si="104"/>
        <v>0</v>
      </c>
      <c r="O575" s="11">
        <f t="shared" si="105"/>
        <v>0</v>
      </c>
      <c r="P575" s="11">
        <f t="shared" si="106"/>
        <v>56.505600000000008</v>
      </c>
      <c r="Q575" s="11">
        <f t="shared" si="111"/>
        <v>56.505600000000008</v>
      </c>
      <c r="R575" s="11">
        <f t="shared" si="112"/>
        <v>56.505600000000008</v>
      </c>
      <c r="S575" s="11">
        <f t="shared" si="113"/>
        <v>0</v>
      </c>
      <c r="U575" s="11">
        <f t="shared" si="107"/>
        <v>0</v>
      </c>
      <c r="V575" s="11">
        <f t="shared" si="114"/>
        <v>0</v>
      </c>
      <c r="W575" s="11">
        <f t="shared" si="115"/>
        <v>0</v>
      </c>
      <c r="Y575" s="11">
        <f t="shared" si="108"/>
        <v>0</v>
      </c>
      <c r="Z575" s="11">
        <f t="shared" si="116"/>
        <v>0</v>
      </c>
      <c r="AA575" s="11">
        <f t="shared" si="109"/>
        <v>0</v>
      </c>
      <c r="AB575" s="11">
        <f>SUM($Z$3:Z575)</f>
        <v>331.99712898354562</v>
      </c>
      <c r="AC575" s="11">
        <f>SUM($AA$3:AA575)</f>
        <v>94.659523385117481</v>
      </c>
      <c r="AD575" s="11">
        <f>AC575*'KERS system '!$B$18</f>
        <v>72.840503244847895</v>
      </c>
      <c r="AE575" s="11">
        <f>AC575*'KERS system '!$B$19</f>
        <v>56.050767246910461</v>
      </c>
    </row>
    <row r="576" spans="6:31" x14ac:dyDescent="0.3">
      <c r="F576" s="13" t="s">
        <v>5</v>
      </c>
      <c r="G576" s="13">
        <v>573</v>
      </c>
      <c r="H576" s="13">
        <v>573</v>
      </c>
      <c r="J576" s="14">
        <v>0</v>
      </c>
      <c r="K576" s="14">
        <f t="shared" si="110"/>
        <v>0</v>
      </c>
      <c r="L576" s="15">
        <v>0</v>
      </c>
      <c r="N576" s="15">
        <f t="shared" si="104"/>
        <v>0</v>
      </c>
      <c r="O576" s="15">
        <f t="shared" si="105"/>
        <v>0</v>
      </c>
      <c r="P576" s="15">
        <f t="shared" si="106"/>
        <v>56.505600000000008</v>
      </c>
      <c r="Q576" s="15">
        <f t="shared" si="111"/>
        <v>56.505600000000008</v>
      </c>
      <c r="R576" s="15">
        <f t="shared" si="112"/>
        <v>56.505600000000008</v>
      </c>
      <c r="S576" s="15">
        <f t="shared" si="113"/>
        <v>0</v>
      </c>
      <c r="U576" s="15">
        <f t="shared" si="107"/>
        <v>0</v>
      </c>
      <c r="V576" s="15">
        <f t="shared" si="114"/>
        <v>0</v>
      </c>
      <c r="W576" s="15">
        <f t="shared" si="115"/>
        <v>0</v>
      </c>
      <c r="Y576" s="15">
        <f t="shared" si="108"/>
        <v>0</v>
      </c>
      <c r="Z576" s="15">
        <f t="shared" si="116"/>
        <v>0</v>
      </c>
      <c r="AA576" s="15">
        <f t="shared" si="109"/>
        <v>0</v>
      </c>
      <c r="AB576" s="15">
        <f>SUM($Z$3:Z576)</f>
        <v>331.99712898354562</v>
      </c>
      <c r="AC576" s="15">
        <f>SUM($AA$3:AA576)</f>
        <v>94.659523385117481</v>
      </c>
      <c r="AD576" s="15">
        <f>AC576*'KERS system '!$B$18</f>
        <v>72.840503244847895</v>
      </c>
      <c r="AE576" s="15">
        <f>AC576*'KERS system '!$B$19</f>
        <v>56.050767246910461</v>
      </c>
    </row>
    <row r="577" spans="6:31" x14ac:dyDescent="0.3">
      <c r="F577" s="9" t="s">
        <v>5</v>
      </c>
      <c r="G577" s="9">
        <v>574</v>
      </c>
      <c r="H577" s="9">
        <v>574</v>
      </c>
      <c r="J577" s="10">
        <v>0</v>
      </c>
      <c r="K577" s="10">
        <f t="shared" si="110"/>
        <v>0</v>
      </c>
      <c r="L577" s="11">
        <v>0</v>
      </c>
      <c r="N577" s="11">
        <f t="shared" si="104"/>
        <v>0</v>
      </c>
      <c r="O577" s="11">
        <f t="shared" si="105"/>
        <v>0</v>
      </c>
      <c r="P577" s="11">
        <f t="shared" si="106"/>
        <v>56.505600000000008</v>
      </c>
      <c r="Q577" s="11">
        <f t="shared" si="111"/>
        <v>56.505600000000008</v>
      </c>
      <c r="R577" s="11">
        <f t="shared" si="112"/>
        <v>56.505600000000008</v>
      </c>
      <c r="S577" s="11">
        <f t="shared" si="113"/>
        <v>0</v>
      </c>
      <c r="U577" s="11">
        <f t="shared" si="107"/>
        <v>0</v>
      </c>
      <c r="V577" s="11">
        <f t="shared" si="114"/>
        <v>0</v>
      </c>
      <c r="W577" s="11">
        <f t="shared" si="115"/>
        <v>0</v>
      </c>
      <c r="Y577" s="11">
        <f t="shared" si="108"/>
        <v>0</v>
      </c>
      <c r="Z577" s="11">
        <f t="shared" si="116"/>
        <v>0</v>
      </c>
      <c r="AA577" s="11">
        <f t="shared" si="109"/>
        <v>0</v>
      </c>
      <c r="AB577" s="11">
        <f>SUM($Z$3:Z577)</f>
        <v>331.99712898354562</v>
      </c>
      <c r="AC577" s="11">
        <f>SUM($AA$3:AA577)</f>
        <v>94.659523385117481</v>
      </c>
      <c r="AD577" s="11">
        <f>AC577*'KERS system '!$B$18</f>
        <v>72.840503244847895</v>
      </c>
      <c r="AE577" s="11">
        <f>AC577*'KERS system '!$B$19</f>
        <v>56.050767246910461</v>
      </c>
    </row>
    <row r="578" spans="6:31" x14ac:dyDescent="0.3">
      <c r="F578" s="13" t="s">
        <v>5</v>
      </c>
      <c r="G578" s="13">
        <v>575</v>
      </c>
      <c r="H578" s="13">
        <v>575</v>
      </c>
      <c r="J578" s="14">
        <v>0</v>
      </c>
      <c r="K578" s="14">
        <f t="shared" si="110"/>
        <v>0</v>
      </c>
      <c r="L578" s="15">
        <v>0</v>
      </c>
      <c r="N578" s="15">
        <f t="shared" si="104"/>
        <v>0</v>
      </c>
      <c r="O578" s="15">
        <f t="shared" si="105"/>
        <v>0</v>
      </c>
      <c r="P578" s="15">
        <f t="shared" si="106"/>
        <v>56.505600000000008</v>
      </c>
      <c r="Q578" s="15">
        <f t="shared" si="111"/>
        <v>56.505600000000008</v>
      </c>
      <c r="R578" s="15">
        <f t="shared" si="112"/>
        <v>56.505600000000008</v>
      </c>
      <c r="S578" s="15">
        <f t="shared" si="113"/>
        <v>0</v>
      </c>
      <c r="U578" s="15">
        <f t="shared" si="107"/>
        <v>0</v>
      </c>
      <c r="V578" s="15">
        <f t="shared" si="114"/>
        <v>0</v>
      </c>
      <c r="W578" s="15">
        <f t="shared" si="115"/>
        <v>0</v>
      </c>
      <c r="Y578" s="15">
        <f t="shared" si="108"/>
        <v>0</v>
      </c>
      <c r="Z578" s="15">
        <f t="shared" si="116"/>
        <v>0</v>
      </c>
      <c r="AA578" s="15">
        <f t="shared" si="109"/>
        <v>0</v>
      </c>
      <c r="AB578" s="15">
        <f>SUM($Z$3:Z578)</f>
        <v>331.99712898354562</v>
      </c>
      <c r="AC578" s="15">
        <f>SUM($AA$3:AA578)</f>
        <v>94.659523385117481</v>
      </c>
      <c r="AD578" s="15">
        <f>AC578*'KERS system '!$B$18</f>
        <v>72.840503244847895</v>
      </c>
      <c r="AE578" s="15">
        <f>AC578*'KERS system '!$B$19</f>
        <v>56.050767246910461</v>
      </c>
    </row>
    <row r="579" spans="6:31" x14ac:dyDescent="0.3">
      <c r="F579" s="9" t="s">
        <v>5</v>
      </c>
      <c r="G579" s="9">
        <v>576</v>
      </c>
      <c r="H579" s="9">
        <v>576</v>
      </c>
      <c r="J579" s="10">
        <v>0</v>
      </c>
      <c r="K579" s="10">
        <f t="shared" si="110"/>
        <v>0</v>
      </c>
      <c r="L579" s="11">
        <v>0</v>
      </c>
      <c r="N579" s="11">
        <f t="shared" ref="N579:N642" si="117">$C$7*$L579</f>
        <v>0</v>
      </c>
      <c r="O579" s="11">
        <f t="shared" ref="O579:O642" si="118">0.5*$C$3*$C$17*$C$14*K579^2</f>
        <v>0</v>
      </c>
      <c r="P579" s="11">
        <f t="shared" ref="P579:P642" si="119">$C$15</f>
        <v>56.505600000000008</v>
      </c>
      <c r="Q579" s="11">
        <f t="shared" si="111"/>
        <v>56.505600000000008</v>
      </c>
      <c r="R579" s="11">
        <f t="shared" si="112"/>
        <v>56.505600000000008</v>
      </c>
      <c r="S579" s="11">
        <f t="shared" si="113"/>
        <v>0</v>
      </c>
      <c r="U579" s="11">
        <f t="shared" ref="U579:U642" si="120">(K579/1000)*(($C$7*$C$4*$C$18)+(0.5*$C$3*$C$17*$C$14*K579^2)+($C$7*$C$19*L579))</f>
        <v>0</v>
      </c>
      <c r="V579" s="11">
        <f t="shared" si="114"/>
        <v>0</v>
      </c>
      <c r="W579" s="11">
        <f t="shared" si="115"/>
        <v>0</v>
      </c>
      <c r="Y579" s="11">
        <f t="shared" ref="Y579:Y642" si="121">((U579+U580)/2)*(G580-G579)</f>
        <v>0</v>
      </c>
      <c r="Z579" s="11">
        <f t="shared" si="116"/>
        <v>0</v>
      </c>
      <c r="AA579" s="11">
        <f t="shared" ref="AA579:AA642" si="122">IF(Y579 &lt;=0,Y579,)*-1</f>
        <v>0</v>
      </c>
      <c r="AB579" s="11">
        <f>SUM($Z$3:Z579)</f>
        <v>331.99712898354562</v>
      </c>
      <c r="AC579" s="11">
        <f>SUM($AA$3:AA579)</f>
        <v>94.659523385117481</v>
      </c>
      <c r="AD579" s="11">
        <f>AC579*'KERS system '!$B$18</f>
        <v>72.840503244847895</v>
      </c>
      <c r="AE579" s="11">
        <f>AC579*'KERS system '!$B$19</f>
        <v>56.050767246910461</v>
      </c>
    </row>
    <row r="580" spans="6:31" x14ac:dyDescent="0.3">
      <c r="F580" s="13" t="s">
        <v>5</v>
      </c>
      <c r="G580" s="13">
        <v>577</v>
      </c>
      <c r="H580" s="13">
        <v>577</v>
      </c>
      <c r="J580" s="14">
        <v>0</v>
      </c>
      <c r="K580" s="14">
        <f t="shared" ref="K580:K643" si="123">J580*1000/3600</f>
        <v>0</v>
      </c>
      <c r="L580" s="15">
        <v>0</v>
      </c>
      <c r="N580" s="15">
        <f t="shared" si="117"/>
        <v>0</v>
      </c>
      <c r="O580" s="15">
        <f t="shared" si="118"/>
        <v>0</v>
      </c>
      <c r="P580" s="15">
        <f t="shared" si="119"/>
        <v>56.505600000000008</v>
      </c>
      <c r="Q580" s="15">
        <f t="shared" ref="Q580:Q643" si="124">N580+O580+P580</f>
        <v>56.505600000000008</v>
      </c>
      <c r="R580" s="15">
        <f t="shared" ref="R580:R643" si="125">IF(Q580 &gt;0,Q580,)</f>
        <v>56.505600000000008</v>
      </c>
      <c r="S580" s="15">
        <f t="shared" ref="S580:S643" si="126">IF(Q580 &lt;=0,Q580,)*-1</f>
        <v>0</v>
      </c>
      <c r="U580" s="15">
        <f t="shared" si="120"/>
        <v>0</v>
      </c>
      <c r="V580" s="15">
        <f t="shared" ref="V580:V643" si="127">IF(U580 &gt;0,U580,)</f>
        <v>0</v>
      </c>
      <c r="W580" s="15">
        <f t="shared" ref="W580:W643" si="128">IF(U580 &lt;=0,U580,)*-1</f>
        <v>0</v>
      </c>
      <c r="Y580" s="15">
        <f t="shared" si="121"/>
        <v>0</v>
      </c>
      <c r="Z580" s="15">
        <f t="shared" ref="Z580:Z643" si="129">IF(Y580 &gt;0,Y580,)</f>
        <v>0</v>
      </c>
      <c r="AA580" s="15">
        <f t="shared" si="122"/>
        <v>0</v>
      </c>
      <c r="AB580" s="15">
        <f>SUM($Z$3:Z580)</f>
        <v>331.99712898354562</v>
      </c>
      <c r="AC580" s="15">
        <f>SUM($AA$3:AA580)</f>
        <v>94.659523385117481</v>
      </c>
      <c r="AD580" s="15">
        <f>AC580*'KERS system '!$B$18</f>
        <v>72.840503244847895</v>
      </c>
      <c r="AE580" s="15">
        <f>AC580*'KERS system '!$B$19</f>
        <v>56.050767246910461</v>
      </c>
    </row>
    <row r="581" spans="6:31" x14ac:dyDescent="0.3">
      <c r="F581" s="9" t="s">
        <v>5</v>
      </c>
      <c r="G581" s="9">
        <v>578</v>
      </c>
      <c r="H581" s="9">
        <v>578</v>
      </c>
      <c r="J581" s="10">
        <v>0</v>
      </c>
      <c r="K581" s="10">
        <f t="shared" si="123"/>
        <v>0</v>
      </c>
      <c r="L581" s="11">
        <v>0</v>
      </c>
      <c r="N581" s="11">
        <f t="shared" si="117"/>
        <v>0</v>
      </c>
      <c r="O581" s="11">
        <f t="shared" si="118"/>
        <v>0</v>
      </c>
      <c r="P581" s="11">
        <f t="shared" si="119"/>
        <v>56.505600000000008</v>
      </c>
      <c r="Q581" s="11">
        <f t="shared" si="124"/>
        <v>56.505600000000008</v>
      </c>
      <c r="R581" s="11">
        <f t="shared" si="125"/>
        <v>56.505600000000008</v>
      </c>
      <c r="S581" s="11">
        <f t="shared" si="126"/>
        <v>0</v>
      </c>
      <c r="U581" s="11">
        <f t="shared" si="120"/>
        <v>0</v>
      </c>
      <c r="V581" s="11">
        <f t="shared" si="127"/>
        <v>0</v>
      </c>
      <c r="W581" s="11">
        <f t="shared" si="128"/>
        <v>0</v>
      </c>
      <c r="Y581" s="11">
        <f t="shared" si="121"/>
        <v>0</v>
      </c>
      <c r="Z581" s="11">
        <f t="shared" si="129"/>
        <v>0</v>
      </c>
      <c r="AA581" s="11">
        <f t="shared" si="122"/>
        <v>0</v>
      </c>
      <c r="AB581" s="11">
        <f>SUM($Z$3:Z581)</f>
        <v>331.99712898354562</v>
      </c>
      <c r="AC581" s="11">
        <f>SUM($AA$3:AA581)</f>
        <v>94.659523385117481</v>
      </c>
      <c r="AD581" s="11">
        <f>AC581*'KERS system '!$B$18</f>
        <v>72.840503244847895</v>
      </c>
      <c r="AE581" s="11">
        <f>AC581*'KERS system '!$B$19</f>
        <v>56.050767246910461</v>
      </c>
    </row>
    <row r="582" spans="6:31" x14ac:dyDescent="0.3">
      <c r="F582" s="13" t="s">
        <v>5</v>
      </c>
      <c r="G582" s="13">
        <v>579</v>
      </c>
      <c r="H582" s="13">
        <v>579</v>
      </c>
      <c r="J582" s="14">
        <v>0</v>
      </c>
      <c r="K582" s="14">
        <f t="shared" si="123"/>
        <v>0</v>
      </c>
      <c r="L582" s="15">
        <v>0</v>
      </c>
      <c r="N582" s="15">
        <f t="shared" si="117"/>
        <v>0</v>
      </c>
      <c r="O582" s="15">
        <f t="shared" si="118"/>
        <v>0</v>
      </c>
      <c r="P582" s="15">
        <f t="shared" si="119"/>
        <v>56.505600000000008</v>
      </c>
      <c r="Q582" s="15">
        <f t="shared" si="124"/>
        <v>56.505600000000008</v>
      </c>
      <c r="R582" s="15">
        <f t="shared" si="125"/>
        <v>56.505600000000008</v>
      </c>
      <c r="S582" s="15">
        <f t="shared" si="126"/>
        <v>0</v>
      </c>
      <c r="U582" s="15">
        <f t="shared" si="120"/>
        <v>0</v>
      </c>
      <c r="V582" s="15">
        <f t="shared" si="127"/>
        <v>0</v>
      </c>
      <c r="W582" s="15">
        <f t="shared" si="128"/>
        <v>0</v>
      </c>
      <c r="Y582" s="15">
        <f t="shared" si="121"/>
        <v>0</v>
      </c>
      <c r="Z582" s="15">
        <f t="shared" si="129"/>
        <v>0</v>
      </c>
      <c r="AA582" s="15">
        <f t="shared" si="122"/>
        <v>0</v>
      </c>
      <c r="AB582" s="15">
        <f>SUM($Z$3:Z582)</f>
        <v>331.99712898354562</v>
      </c>
      <c r="AC582" s="15">
        <f>SUM($AA$3:AA582)</f>
        <v>94.659523385117481</v>
      </c>
      <c r="AD582" s="15">
        <f>AC582*'KERS system '!$B$18</f>
        <v>72.840503244847895</v>
      </c>
      <c r="AE582" s="15">
        <f>AC582*'KERS system '!$B$19</f>
        <v>56.050767246910461</v>
      </c>
    </row>
    <row r="583" spans="6:31" x14ac:dyDescent="0.3">
      <c r="F583" s="9" t="s">
        <v>5</v>
      </c>
      <c r="G583" s="9">
        <v>580</v>
      </c>
      <c r="H583" s="9">
        <v>580</v>
      </c>
      <c r="J583" s="10">
        <v>0</v>
      </c>
      <c r="K583" s="10">
        <f t="shared" si="123"/>
        <v>0</v>
      </c>
      <c r="L583" s="11">
        <v>0</v>
      </c>
      <c r="N583" s="11">
        <f t="shared" si="117"/>
        <v>0</v>
      </c>
      <c r="O583" s="11">
        <f t="shared" si="118"/>
        <v>0</v>
      </c>
      <c r="P583" s="11">
        <f t="shared" si="119"/>
        <v>56.505600000000008</v>
      </c>
      <c r="Q583" s="11">
        <f t="shared" si="124"/>
        <v>56.505600000000008</v>
      </c>
      <c r="R583" s="11">
        <f t="shared" si="125"/>
        <v>56.505600000000008</v>
      </c>
      <c r="S583" s="11">
        <f t="shared" si="126"/>
        <v>0</v>
      </c>
      <c r="U583" s="11">
        <f t="shared" si="120"/>
        <v>0</v>
      </c>
      <c r="V583" s="11">
        <f t="shared" si="127"/>
        <v>0</v>
      </c>
      <c r="W583" s="11">
        <f t="shared" si="128"/>
        <v>0</v>
      </c>
      <c r="Y583" s="11">
        <f t="shared" si="121"/>
        <v>0</v>
      </c>
      <c r="Z583" s="11">
        <f t="shared" si="129"/>
        <v>0</v>
      </c>
      <c r="AA583" s="11">
        <f t="shared" si="122"/>
        <v>0</v>
      </c>
      <c r="AB583" s="11">
        <f>SUM($Z$3:Z583)</f>
        <v>331.99712898354562</v>
      </c>
      <c r="AC583" s="11">
        <f>SUM($AA$3:AA583)</f>
        <v>94.659523385117481</v>
      </c>
      <c r="AD583" s="11">
        <f>AC583*'KERS system '!$B$18</f>
        <v>72.840503244847895</v>
      </c>
      <c r="AE583" s="11">
        <f>AC583*'KERS system '!$B$19</f>
        <v>56.050767246910461</v>
      </c>
    </row>
    <row r="584" spans="6:31" x14ac:dyDescent="0.3">
      <c r="F584" s="13" t="s">
        <v>5</v>
      </c>
      <c r="G584" s="13">
        <v>581</v>
      </c>
      <c r="H584" s="13">
        <v>581</v>
      </c>
      <c r="J584" s="14">
        <v>0</v>
      </c>
      <c r="K584" s="14">
        <f t="shared" si="123"/>
        <v>0</v>
      </c>
      <c r="L584" s="15">
        <v>0</v>
      </c>
      <c r="N584" s="15">
        <f t="shared" si="117"/>
        <v>0</v>
      </c>
      <c r="O584" s="15">
        <f t="shared" si="118"/>
        <v>0</v>
      </c>
      <c r="P584" s="15">
        <f t="shared" si="119"/>
        <v>56.505600000000008</v>
      </c>
      <c r="Q584" s="15">
        <f t="shared" si="124"/>
        <v>56.505600000000008</v>
      </c>
      <c r="R584" s="15">
        <f t="shared" si="125"/>
        <v>56.505600000000008</v>
      </c>
      <c r="S584" s="15">
        <f t="shared" si="126"/>
        <v>0</v>
      </c>
      <c r="U584" s="15">
        <f t="shared" si="120"/>
        <v>0</v>
      </c>
      <c r="V584" s="15">
        <f t="shared" si="127"/>
        <v>0</v>
      </c>
      <c r="W584" s="15">
        <f t="shared" si="128"/>
        <v>0</v>
      </c>
      <c r="Y584" s="15">
        <f t="shared" si="121"/>
        <v>0</v>
      </c>
      <c r="Z584" s="15">
        <f t="shared" si="129"/>
        <v>0</v>
      </c>
      <c r="AA584" s="15">
        <f t="shared" si="122"/>
        <v>0</v>
      </c>
      <c r="AB584" s="15">
        <f>SUM($Z$3:Z584)</f>
        <v>331.99712898354562</v>
      </c>
      <c r="AC584" s="15">
        <f>SUM($AA$3:AA584)</f>
        <v>94.659523385117481</v>
      </c>
      <c r="AD584" s="15">
        <f>AC584*'KERS system '!$B$18</f>
        <v>72.840503244847895</v>
      </c>
      <c r="AE584" s="15">
        <f>AC584*'KERS system '!$B$19</f>
        <v>56.050767246910461</v>
      </c>
    </row>
    <row r="585" spans="6:31" x14ac:dyDescent="0.3">
      <c r="F585" s="9" t="s">
        <v>5</v>
      </c>
      <c r="G585" s="9">
        <v>582</v>
      </c>
      <c r="H585" s="9">
        <v>582</v>
      </c>
      <c r="J585" s="10">
        <v>0</v>
      </c>
      <c r="K585" s="10">
        <f t="shared" si="123"/>
        <v>0</v>
      </c>
      <c r="L585" s="11">
        <v>0</v>
      </c>
      <c r="N585" s="11">
        <f t="shared" si="117"/>
        <v>0</v>
      </c>
      <c r="O585" s="11">
        <f t="shared" si="118"/>
        <v>0</v>
      </c>
      <c r="P585" s="11">
        <f t="shared" si="119"/>
        <v>56.505600000000008</v>
      </c>
      <c r="Q585" s="11">
        <f t="shared" si="124"/>
        <v>56.505600000000008</v>
      </c>
      <c r="R585" s="11">
        <f t="shared" si="125"/>
        <v>56.505600000000008</v>
      </c>
      <c r="S585" s="11">
        <f t="shared" si="126"/>
        <v>0</v>
      </c>
      <c r="U585" s="11">
        <f t="shared" si="120"/>
        <v>0</v>
      </c>
      <c r="V585" s="11">
        <f t="shared" si="127"/>
        <v>0</v>
      </c>
      <c r="W585" s="11">
        <f t="shared" si="128"/>
        <v>0</v>
      </c>
      <c r="Y585" s="11">
        <f t="shared" si="121"/>
        <v>0</v>
      </c>
      <c r="Z585" s="11">
        <f t="shared" si="129"/>
        <v>0</v>
      </c>
      <c r="AA585" s="11">
        <f t="shared" si="122"/>
        <v>0</v>
      </c>
      <c r="AB585" s="11">
        <f>SUM($Z$3:Z585)</f>
        <v>331.99712898354562</v>
      </c>
      <c r="AC585" s="11">
        <f>SUM($AA$3:AA585)</f>
        <v>94.659523385117481</v>
      </c>
      <c r="AD585" s="11">
        <f>AC585*'KERS system '!$B$18</f>
        <v>72.840503244847895</v>
      </c>
      <c r="AE585" s="11">
        <f>AC585*'KERS system '!$B$19</f>
        <v>56.050767246910461</v>
      </c>
    </row>
    <row r="586" spans="6:31" x14ac:dyDescent="0.3">
      <c r="F586" s="13" t="s">
        <v>5</v>
      </c>
      <c r="G586" s="13">
        <v>583</v>
      </c>
      <c r="H586" s="13">
        <v>583</v>
      </c>
      <c r="J586" s="14">
        <v>0</v>
      </c>
      <c r="K586" s="14">
        <f t="shared" si="123"/>
        <v>0</v>
      </c>
      <c r="L586" s="15">
        <v>0</v>
      </c>
      <c r="N586" s="15">
        <f t="shared" si="117"/>
        <v>0</v>
      </c>
      <c r="O586" s="15">
        <f t="shared" si="118"/>
        <v>0</v>
      </c>
      <c r="P586" s="15">
        <f t="shared" si="119"/>
        <v>56.505600000000008</v>
      </c>
      <c r="Q586" s="15">
        <f t="shared" si="124"/>
        <v>56.505600000000008</v>
      </c>
      <c r="R586" s="15">
        <f t="shared" si="125"/>
        <v>56.505600000000008</v>
      </c>
      <c r="S586" s="15">
        <f t="shared" si="126"/>
        <v>0</v>
      </c>
      <c r="U586" s="15">
        <f t="shared" si="120"/>
        <v>0</v>
      </c>
      <c r="V586" s="15">
        <f t="shared" si="127"/>
        <v>0</v>
      </c>
      <c r="W586" s="15">
        <f t="shared" si="128"/>
        <v>0</v>
      </c>
      <c r="Y586" s="15">
        <f t="shared" si="121"/>
        <v>0</v>
      </c>
      <c r="Z586" s="15">
        <f t="shared" si="129"/>
        <v>0</v>
      </c>
      <c r="AA586" s="15">
        <f t="shared" si="122"/>
        <v>0</v>
      </c>
      <c r="AB586" s="15">
        <f>SUM($Z$3:Z586)</f>
        <v>331.99712898354562</v>
      </c>
      <c r="AC586" s="15">
        <f>SUM($AA$3:AA586)</f>
        <v>94.659523385117481</v>
      </c>
      <c r="AD586" s="15">
        <f>AC586*'KERS system '!$B$18</f>
        <v>72.840503244847895</v>
      </c>
      <c r="AE586" s="15">
        <f>AC586*'KERS system '!$B$19</f>
        <v>56.050767246910461</v>
      </c>
    </row>
    <row r="587" spans="6:31" x14ac:dyDescent="0.3">
      <c r="F587" s="9" t="s">
        <v>5</v>
      </c>
      <c r="G587" s="9">
        <v>584</v>
      </c>
      <c r="H587" s="9">
        <v>584</v>
      </c>
      <c r="J587" s="10">
        <v>0</v>
      </c>
      <c r="K587" s="10">
        <f t="shared" si="123"/>
        <v>0</v>
      </c>
      <c r="L587" s="11">
        <v>0</v>
      </c>
      <c r="N587" s="11">
        <f t="shared" si="117"/>
        <v>0</v>
      </c>
      <c r="O587" s="11">
        <f t="shared" si="118"/>
        <v>0</v>
      </c>
      <c r="P587" s="11">
        <f t="shared" si="119"/>
        <v>56.505600000000008</v>
      </c>
      <c r="Q587" s="11">
        <f t="shared" si="124"/>
        <v>56.505600000000008</v>
      </c>
      <c r="R587" s="11">
        <f t="shared" si="125"/>
        <v>56.505600000000008</v>
      </c>
      <c r="S587" s="11">
        <f t="shared" si="126"/>
        <v>0</v>
      </c>
      <c r="U587" s="11">
        <f t="shared" si="120"/>
        <v>0</v>
      </c>
      <c r="V587" s="11">
        <f t="shared" si="127"/>
        <v>0</v>
      </c>
      <c r="W587" s="11">
        <f t="shared" si="128"/>
        <v>0</v>
      </c>
      <c r="Y587" s="11">
        <f t="shared" si="121"/>
        <v>0</v>
      </c>
      <c r="Z587" s="11">
        <f t="shared" si="129"/>
        <v>0</v>
      </c>
      <c r="AA587" s="11">
        <f t="shared" si="122"/>
        <v>0</v>
      </c>
      <c r="AB587" s="11">
        <f>SUM($Z$3:Z587)</f>
        <v>331.99712898354562</v>
      </c>
      <c r="AC587" s="11">
        <f>SUM($AA$3:AA587)</f>
        <v>94.659523385117481</v>
      </c>
      <c r="AD587" s="11">
        <f>AC587*'KERS system '!$B$18</f>
        <v>72.840503244847895</v>
      </c>
      <c r="AE587" s="11">
        <f>AC587*'KERS system '!$B$19</f>
        <v>56.050767246910461</v>
      </c>
    </row>
    <row r="588" spans="6:31" x14ac:dyDescent="0.3">
      <c r="F588" s="13" t="s">
        <v>5</v>
      </c>
      <c r="G588" s="13">
        <v>585</v>
      </c>
      <c r="H588" s="13">
        <v>585</v>
      </c>
      <c r="J588" s="14">
        <v>0</v>
      </c>
      <c r="K588" s="14">
        <f t="shared" si="123"/>
        <v>0</v>
      </c>
      <c r="L588" s="15">
        <v>0</v>
      </c>
      <c r="N588" s="15">
        <f t="shared" si="117"/>
        <v>0</v>
      </c>
      <c r="O588" s="15">
        <f t="shared" si="118"/>
        <v>0</v>
      </c>
      <c r="P588" s="15">
        <f t="shared" si="119"/>
        <v>56.505600000000008</v>
      </c>
      <c r="Q588" s="15">
        <f t="shared" si="124"/>
        <v>56.505600000000008</v>
      </c>
      <c r="R588" s="15">
        <f t="shared" si="125"/>
        <v>56.505600000000008</v>
      </c>
      <c r="S588" s="15">
        <f t="shared" si="126"/>
        <v>0</v>
      </c>
      <c r="U588" s="15">
        <f t="shared" si="120"/>
        <v>0</v>
      </c>
      <c r="V588" s="15">
        <f t="shared" si="127"/>
        <v>0</v>
      </c>
      <c r="W588" s="15">
        <f t="shared" si="128"/>
        <v>0</v>
      </c>
      <c r="Y588" s="15">
        <f t="shared" si="121"/>
        <v>0</v>
      </c>
      <c r="Z588" s="15">
        <f t="shared" si="129"/>
        <v>0</v>
      </c>
      <c r="AA588" s="15">
        <f t="shared" si="122"/>
        <v>0</v>
      </c>
      <c r="AB588" s="15">
        <f>SUM($Z$3:Z588)</f>
        <v>331.99712898354562</v>
      </c>
      <c r="AC588" s="15">
        <f>SUM($AA$3:AA588)</f>
        <v>94.659523385117481</v>
      </c>
      <c r="AD588" s="15">
        <f>AC588*'KERS system '!$B$18</f>
        <v>72.840503244847895</v>
      </c>
      <c r="AE588" s="15">
        <f>AC588*'KERS system '!$B$19</f>
        <v>56.050767246910461</v>
      </c>
    </row>
    <row r="589" spans="6:31" x14ac:dyDescent="0.3">
      <c r="F589" s="9" t="s">
        <v>5</v>
      </c>
      <c r="G589" s="9">
        <v>586</v>
      </c>
      <c r="H589" s="9">
        <v>586</v>
      </c>
      <c r="J589" s="10">
        <v>0</v>
      </c>
      <c r="K589" s="10">
        <f t="shared" si="123"/>
        <v>0</v>
      </c>
      <c r="L589" s="11">
        <v>0</v>
      </c>
      <c r="N589" s="11">
        <f t="shared" si="117"/>
        <v>0</v>
      </c>
      <c r="O589" s="11">
        <f t="shared" si="118"/>
        <v>0</v>
      </c>
      <c r="P589" s="11">
        <f t="shared" si="119"/>
        <v>56.505600000000008</v>
      </c>
      <c r="Q589" s="11">
        <f t="shared" si="124"/>
        <v>56.505600000000008</v>
      </c>
      <c r="R589" s="11">
        <f t="shared" si="125"/>
        <v>56.505600000000008</v>
      </c>
      <c r="S589" s="11">
        <f t="shared" si="126"/>
        <v>0</v>
      </c>
      <c r="U589" s="11">
        <f t="shared" si="120"/>
        <v>0</v>
      </c>
      <c r="V589" s="11">
        <f t="shared" si="127"/>
        <v>0</v>
      </c>
      <c r="W589" s="11">
        <f t="shared" si="128"/>
        <v>0</v>
      </c>
      <c r="Y589" s="11">
        <f t="shared" si="121"/>
        <v>0</v>
      </c>
      <c r="Z589" s="11">
        <f t="shared" si="129"/>
        <v>0</v>
      </c>
      <c r="AA589" s="11">
        <f t="shared" si="122"/>
        <v>0</v>
      </c>
      <c r="AB589" s="11">
        <f>SUM($Z$3:Z589)</f>
        <v>331.99712898354562</v>
      </c>
      <c r="AC589" s="11">
        <f>SUM($AA$3:AA589)</f>
        <v>94.659523385117481</v>
      </c>
      <c r="AD589" s="11">
        <f>AC589*'KERS system '!$B$18</f>
        <v>72.840503244847895</v>
      </c>
      <c r="AE589" s="11">
        <f>AC589*'KERS system '!$B$19</f>
        <v>56.050767246910461</v>
      </c>
    </row>
    <row r="590" spans="6:31" x14ac:dyDescent="0.3">
      <c r="F590" s="13" t="s">
        <v>5</v>
      </c>
      <c r="G590" s="13">
        <v>587</v>
      </c>
      <c r="H590" s="13">
        <v>587</v>
      </c>
      <c r="J590" s="14">
        <v>0</v>
      </c>
      <c r="K590" s="14">
        <f t="shared" si="123"/>
        <v>0</v>
      </c>
      <c r="L590" s="15">
        <v>0</v>
      </c>
      <c r="N590" s="15">
        <f t="shared" si="117"/>
        <v>0</v>
      </c>
      <c r="O590" s="15">
        <f t="shared" si="118"/>
        <v>0</v>
      </c>
      <c r="P590" s="15">
        <f t="shared" si="119"/>
        <v>56.505600000000008</v>
      </c>
      <c r="Q590" s="15">
        <f t="shared" si="124"/>
        <v>56.505600000000008</v>
      </c>
      <c r="R590" s="15">
        <f t="shared" si="125"/>
        <v>56.505600000000008</v>
      </c>
      <c r="S590" s="15">
        <f t="shared" si="126"/>
        <v>0</v>
      </c>
      <c r="U590" s="15">
        <f t="shared" si="120"/>
        <v>0</v>
      </c>
      <c r="V590" s="15">
        <f t="shared" si="127"/>
        <v>0</v>
      </c>
      <c r="W590" s="15">
        <f t="shared" si="128"/>
        <v>0</v>
      </c>
      <c r="Y590" s="15">
        <f t="shared" si="121"/>
        <v>0</v>
      </c>
      <c r="Z590" s="15">
        <f t="shared" si="129"/>
        <v>0</v>
      </c>
      <c r="AA590" s="15">
        <f t="shared" si="122"/>
        <v>0</v>
      </c>
      <c r="AB590" s="15">
        <f>SUM($Z$3:Z590)</f>
        <v>331.99712898354562</v>
      </c>
      <c r="AC590" s="15">
        <f>SUM($AA$3:AA590)</f>
        <v>94.659523385117481</v>
      </c>
      <c r="AD590" s="15">
        <f>AC590*'KERS system '!$B$18</f>
        <v>72.840503244847895</v>
      </c>
      <c r="AE590" s="15">
        <f>AC590*'KERS system '!$B$19</f>
        <v>56.050767246910461</v>
      </c>
    </row>
    <row r="591" spans="6:31" x14ac:dyDescent="0.3">
      <c r="F591" s="9" t="s">
        <v>5</v>
      </c>
      <c r="G591" s="9">
        <v>588</v>
      </c>
      <c r="H591" s="9">
        <v>588</v>
      </c>
      <c r="J591" s="10">
        <v>0</v>
      </c>
      <c r="K591" s="10">
        <f t="shared" si="123"/>
        <v>0</v>
      </c>
      <c r="L591" s="11">
        <v>0</v>
      </c>
      <c r="N591" s="11">
        <f t="shared" si="117"/>
        <v>0</v>
      </c>
      <c r="O591" s="11">
        <f t="shared" si="118"/>
        <v>0</v>
      </c>
      <c r="P591" s="11">
        <f t="shared" si="119"/>
        <v>56.505600000000008</v>
      </c>
      <c r="Q591" s="11">
        <f t="shared" si="124"/>
        <v>56.505600000000008</v>
      </c>
      <c r="R591" s="11">
        <f t="shared" si="125"/>
        <v>56.505600000000008</v>
      </c>
      <c r="S591" s="11">
        <f t="shared" si="126"/>
        <v>0</v>
      </c>
      <c r="U591" s="11">
        <f t="shared" si="120"/>
        <v>0</v>
      </c>
      <c r="V591" s="11">
        <f t="shared" si="127"/>
        <v>0</v>
      </c>
      <c r="W591" s="11">
        <f t="shared" si="128"/>
        <v>0</v>
      </c>
      <c r="Y591" s="11">
        <f t="shared" si="121"/>
        <v>0</v>
      </c>
      <c r="Z591" s="11">
        <f t="shared" si="129"/>
        <v>0</v>
      </c>
      <c r="AA591" s="11">
        <f t="shared" si="122"/>
        <v>0</v>
      </c>
      <c r="AB591" s="11">
        <f>SUM($Z$3:Z591)</f>
        <v>331.99712898354562</v>
      </c>
      <c r="AC591" s="11">
        <f>SUM($AA$3:AA591)</f>
        <v>94.659523385117481</v>
      </c>
      <c r="AD591" s="11">
        <f>AC591*'KERS system '!$B$18</f>
        <v>72.840503244847895</v>
      </c>
      <c r="AE591" s="11">
        <f>AC591*'KERS system '!$B$19</f>
        <v>56.050767246910461</v>
      </c>
    </row>
    <row r="592" spans="6:31" x14ac:dyDescent="0.3">
      <c r="F592" s="13" t="s">
        <v>5</v>
      </c>
      <c r="G592" s="13">
        <v>589</v>
      </c>
      <c r="H592" s="13">
        <v>589</v>
      </c>
      <c r="J592" s="14">
        <v>0</v>
      </c>
      <c r="K592" s="14">
        <f t="shared" si="123"/>
        <v>0</v>
      </c>
      <c r="L592" s="15">
        <v>0</v>
      </c>
      <c r="N592" s="15">
        <f t="shared" si="117"/>
        <v>0</v>
      </c>
      <c r="O592" s="15">
        <f t="shared" si="118"/>
        <v>0</v>
      </c>
      <c r="P592" s="15">
        <f t="shared" si="119"/>
        <v>56.505600000000008</v>
      </c>
      <c r="Q592" s="15">
        <f t="shared" si="124"/>
        <v>56.505600000000008</v>
      </c>
      <c r="R592" s="15">
        <f t="shared" si="125"/>
        <v>56.505600000000008</v>
      </c>
      <c r="S592" s="15">
        <f t="shared" si="126"/>
        <v>0</v>
      </c>
      <c r="U592" s="15">
        <f t="shared" si="120"/>
        <v>0</v>
      </c>
      <c r="V592" s="15">
        <f t="shared" si="127"/>
        <v>0</v>
      </c>
      <c r="W592" s="15">
        <f t="shared" si="128"/>
        <v>0</v>
      </c>
      <c r="Y592" s="15">
        <f t="shared" si="121"/>
        <v>0</v>
      </c>
      <c r="Z592" s="15">
        <f t="shared" si="129"/>
        <v>0</v>
      </c>
      <c r="AA592" s="15">
        <f t="shared" si="122"/>
        <v>0</v>
      </c>
      <c r="AB592" s="15">
        <f>SUM($Z$3:Z592)</f>
        <v>331.99712898354562</v>
      </c>
      <c r="AC592" s="15">
        <f>SUM($AA$3:AA592)</f>
        <v>94.659523385117481</v>
      </c>
      <c r="AD592" s="15">
        <f>AC592*'KERS system '!$B$18</f>
        <v>72.840503244847895</v>
      </c>
      <c r="AE592" s="15">
        <f>AC592*'KERS system '!$B$19</f>
        <v>56.050767246910461</v>
      </c>
    </row>
    <row r="593" spans="6:31" x14ac:dyDescent="0.3">
      <c r="F593" s="36" t="s">
        <v>6</v>
      </c>
      <c r="G593" s="36">
        <v>590</v>
      </c>
      <c r="H593" s="36">
        <v>1</v>
      </c>
      <c r="J593" s="37">
        <v>0</v>
      </c>
      <c r="K593" s="37">
        <f t="shared" si="123"/>
        <v>0</v>
      </c>
      <c r="L593" s="38">
        <v>0</v>
      </c>
      <c r="M593" s="39"/>
      <c r="N593" s="38">
        <f t="shared" si="117"/>
        <v>0</v>
      </c>
      <c r="O593" s="38">
        <f t="shared" si="118"/>
        <v>0</v>
      </c>
      <c r="P593" s="38">
        <f t="shared" si="119"/>
        <v>56.505600000000008</v>
      </c>
      <c r="Q593" s="38">
        <f t="shared" si="124"/>
        <v>56.505600000000008</v>
      </c>
      <c r="R593" s="38">
        <f t="shared" si="125"/>
        <v>56.505600000000008</v>
      </c>
      <c r="S593" s="38">
        <f t="shared" si="126"/>
        <v>0</v>
      </c>
      <c r="T593" s="39"/>
      <c r="U593" s="38">
        <f t="shared" si="120"/>
        <v>0</v>
      </c>
      <c r="V593" s="38">
        <f t="shared" si="127"/>
        <v>0</v>
      </c>
      <c r="W593" s="38">
        <f t="shared" si="128"/>
        <v>0</v>
      </c>
      <c r="X593" s="39"/>
      <c r="Y593" s="38">
        <f t="shared" si="121"/>
        <v>0</v>
      </c>
      <c r="Z593" s="38">
        <f t="shared" si="129"/>
        <v>0</v>
      </c>
      <c r="AA593" s="38">
        <f t="shared" si="122"/>
        <v>0</v>
      </c>
      <c r="AB593" s="38">
        <f>SUM($Z$3:Z593)</f>
        <v>331.99712898354562</v>
      </c>
      <c r="AC593" s="38">
        <f>SUM($AA$3:AA593)</f>
        <v>94.659523385117481</v>
      </c>
      <c r="AD593" s="38">
        <f>AC593*'KERS system '!$B$18</f>
        <v>72.840503244847895</v>
      </c>
      <c r="AE593" s="38">
        <f>AC593*'KERS system '!$B$19</f>
        <v>56.050767246910461</v>
      </c>
    </row>
    <row r="594" spans="6:31" x14ac:dyDescent="0.3">
      <c r="F594" s="13" t="s">
        <v>6</v>
      </c>
      <c r="G594" s="13">
        <v>591</v>
      </c>
      <c r="H594" s="13">
        <v>2</v>
      </c>
      <c r="J594" s="14">
        <v>0</v>
      </c>
      <c r="K594" s="14">
        <f t="shared" si="123"/>
        <v>0</v>
      </c>
      <c r="L594" s="15">
        <v>0</v>
      </c>
      <c r="N594" s="15">
        <f t="shared" si="117"/>
        <v>0</v>
      </c>
      <c r="O594" s="15">
        <f t="shared" si="118"/>
        <v>0</v>
      </c>
      <c r="P594" s="15">
        <f t="shared" si="119"/>
        <v>56.505600000000008</v>
      </c>
      <c r="Q594" s="15">
        <f t="shared" si="124"/>
        <v>56.505600000000008</v>
      </c>
      <c r="R594" s="15">
        <f t="shared" si="125"/>
        <v>56.505600000000008</v>
      </c>
      <c r="S594" s="15">
        <f t="shared" si="126"/>
        <v>0</v>
      </c>
      <c r="U594" s="15">
        <f t="shared" si="120"/>
        <v>0</v>
      </c>
      <c r="V594" s="15">
        <f t="shared" si="127"/>
        <v>0</v>
      </c>
      <c r="W594" s="15">
        <f t="shared" si="128"/>
        <v>0</v>
      </c>
      <c r="Y594" s="15">
        <f t="shared" si="121"/>
        <v>0</v>
      </c>
      <c r="Z594" s="15">
        <f t="shared" si="129"/>
        <v>0</v>
      </c>
      <c r="AA594" s="15">
        <f t="shared" si="122"/>
        <v>0</v>
      </c>
      <c r="AB594" s="15">
        <f>SUM($Z$3:Z594)</f>
        <v>331.99712898354562</v>
      </c>
      <c r="AC594" s="15">
        <f>SUM($AA$3:AA594)</f>
        <v>94.659523385117481</v>
      </c>
      <c r="AD594" s="15">
        <f>AC594*'KERS system '!$B$18</f>
        <v>72.840503244847895</v>
      </c>
      <c r="AE594" s="15">
        <f>AC594*'KERS system '!$B$19</f>
        <v>56.050767246910461</v>
      </c>
    </row>
    <row r="595" spans="6:31" x14ac:dyDescent="0.3">
      <c r="F595" s="9" t="s">
        <v>6</v>
      </c>
      <c r="G595" s="9">
        <v>592</v>
      </c>
      <c r="H595" s="9">
        <v>3</v>
      </c>
      <c r="J595" s="10">
        <v>0</v>
      </c>
      <c r="K595" s="10">
        <f t="shared" si="123"/>
        <v>0</v>
      </c>
      <c r="L595" s="11">
        <v>0</v>
      </c>
      <c r="N595" s="11">
        <f t="shared" si="117"/>
        <v>0</v>
      </c>
      <c r="O595" s="11">
        <f t="shared" si="118"/>
        <v>0</v>
      </c>
      <c r="P595" s="11">
        <f t="shared" si="119"/>
        <v>56.505600000000008</v>
      </c>
      <c r="Q595" s="11">
        <f t="shared" si="124"/>
        <v>56.505600000000008</v>
      </c>
      <c r="R595" s="11">
        <f t="shared" si="125"/>
        <v>56.505600000000008</v>
      </c>
      <c r="S595" s="11">
        <f t="shared" si="126"/>
        <v>0</v>
      </c>
      <c r="U595" s="11">
        <f t="shared" si="120"/>
        <v>0</v>
      </c>
      <c r="V595" s="11">
        <f t="shared" si="127"/>
        <v>0</v>
      </c>
      <c r="W595" s="11">
        <f t="shared" si="128"/>
        <v>0</v>
      </c>
      <c r="Y595" s="11">
        <f t="shared" si="121"/>
        <v>0</v>
      </c>
      <c r="Z595" s="11">
        <f t="shared" si="129"/>
        <v>0</v>
      </c>
      <c r="AA595" s="11">
        <f t="shared" si="122"/>
        <v>0</v>
      </c>
      <c r="AB595" s="11">
        <f>SUM($Z$3:Z595)</f>
        <v>331.99712898354562</v>
      </c>
      <c r="AC595" s="11">
        <f>SUM($AA$3:AA595)</f>
        <v>94.659523385117481</v>
      </c>
      <c r="AD595" s="11">
        <f>AC595*'KERS system '!$B$18</f>
        <v>72.840503244847895</v>
      </c>
      <c r="AE595" s="11">
        <f>AC595*'KERS system '!$B$19</f>
        <v>56.050767246910461</v>
      </c>
    </row>
    <row r="596" spans="6:31" x14ac:dyDescent="0.3">
      <c r="F596" s="13" t="s">
        <v>6</v>
      </c>
      <c r="G596" s="13">
        <v>593</v>
      </c>
      <c r="H596" s="13">
        <v>4</v>
      </c>
      <c r="J596" s="14">
        <v>0</v>
      </c>
      <c r="K596" s="14">
        <f t="shared" si="123"/>
        <v>0</v>
      </c>
      <c r="L596" s="15">
        <v>0</v>
      </c>
      <c r="N596" s="15">
        <f t="shared" si="117"/>
        <v>0</v>
      </c>
      <c r="O596" s="15">
        <f t="shared" si="118"/>
        <v>0</v>
      </c>
      <c r="P596" s="15">
        <f t="shared" si="119"/>
        <v>56.505600000000008</v>
      </c>
      <c r="Q596" s="15">
        <f t="shared" si="124"/>
        <v>56.505600000000008</v>
      </c>
      <c r="R596" s="15">
        <f t="shared" si="125"/>
        <v>56.505600000000008</v>
      </c>
      <c r="S596" s="15">
        <f t="shared" si="126"/>
        <v>0</v>
      </c>
      <c r="U596" s="15">
        <f t="shared" si="120"/>
        <v>0</v>
      </c>
      <c r="V596" s="15">
        <f t="shared" si="127"/>
        <v>0</v>
      </c>
      <c r="W596" s="15">
        <f t="shared" si="128"/>
        <v>0</v>
      </c>
      <c r="Y596" s="15">
        <f t="shared" si="121"/>
        <v>0</v>
      </c>
      <c r="Z596" s="15">
        <f t="shared" si="129"/>
        <v>0</v>
      </c>
      <c r="AA596" s="15">
        <f t="shared" si="122"/>
        <v>0</v>
      </c>
      <c r="AB596" s="15">
        <f>SUM($Z$3:Z596)</f>
        <v>331.99712898354562</v>
      </c>
      <c r="AC596" s="15">
        <f>SUM($AA$3:AA596)</f>
        <v>94.659523385117481</v>
      </c>
      <c r="AD596" s="15">
        <f>AC596*'KERS system '!$B$18</f>
        <v>72.840503244847895</v>
      </c>
      <c r="AE596" s="15">
        <f>AC596*'KERS system '!$B$19</f>
        <v>56.050767246910461</v>
      </c>
    </row>
    <row r="597" spans="6:31" x14ac:dyDescent="0.3">
      <c r="F597" s="9" t="s">
        <v>6</v>
      </c>
      <c r="G597" s="9">
        <v>594</v>
      </c>
      <c r="H597" s="9">
        <v>5</v>
      </c>
      <c r="J597" s="10">
        <v>0</v>
      </c>
      <c r="K597" s="10">
        <f t="shared" si="123"/>
        <v>0</v>
      </c>
      <c r="L597" s="11">
        <v>0</v>
      </c>
      <c r="N597" s="11">
        <f t="shared" si="117"/>
        <v>0</v>
      </c>
      <c r="O597" s="11">
        <f t="shared" si="118"/>
        <v>0</v>
      </c>
      <c r="P597" s="11">
        <f t="shared" si="119"/>
        <v>56.505600000000008</v>
      </c>
      <c r="Q597" s="11">
        <f t="shared" si="124"/>
        <v>56.505600000000008</v>
      </c>
      <c r="R597" s="11">
        <f t="shared" si="125"/>
        <v>56.505600000000008</v>
      </c>
      <c r="S597" s="11">
        <f t="shared" si="126"/>
        <v>0</v>
      </c>
      <c r="U597" s="11">
        <f t="shared" si="120"/>
        <v>0</v>
      </c>
      <c r="V597" s="11">
        <f t="shared" si="127"/>
        <v>0</v>
      </c>
      <c r="W597" s="11">
        <f t="shared" si="128"/>
        <v>0</v>
      </c>
      <c r="Y597" s="11">
        <f t="shared" si="121"/>
        <v>0</v>
      </c>
      <c r="Z597" s="11">
        <f t="shared" si="129"/>
        <v>0</v>
      </c>
      <c r="AA597" s="11">
        <f t="shared" si="122"/>
        <v>0</v>
      </c>
      <c r="AB597" s="11">
        <f>SUM($Z$3:Z597)</f>
        <v>331.99712898354562</v>
      </c>
      <c r="AC597" s="11">
        <f>SUM($AA$3:AA597)</f>
        <v>94.659523385117481</v>
      </c>
      <c r="AD597" s="11">
        <f>AC597*'KERS system '!$B$18</f>
        <v>72.840503244847895</v>
      </c>
      <c r="AE597" s="11">
        <f>AC597*'KERS system '!$B$19</f>
        <v>56.050767246910461</v>
      </c>
    </row>
    <row r="598" spans="6:31" x14ac:dyDescent="0.3">
      <c r="F598" s="13" t="s">
        <v>6</v>
      </c>
      <c r="G598" s="13">
        <v>595</v>
      </c>
      <c r="H598" s="13">
        <v>6</v>
      </c>
      <c r="J598" s="14">
        <v>0</v>
      </c>
      <c r="K598" s="14">
        <f t="shared" si="123"/>
        <v>0</v>
      </c>
      <c r="L598" s="15">
        <v>0</v>
      </c>
      <c r="N598" s="15">
        <f t="shared" si="117"/>
        <v>0</v>
      </c>
      <c r="O598" s="15">
        <f t="shared" si="118"/>
        <v>0</v>
      </c>
      <c r="P598" s="15">
        <f t="shared" si="119"/>
        <v>56.505600000000008</v>
      </c>
      <c r="Q598" s="15">
        <f t="shared" si="124"/>
        <v>56.505600000000008</v>
      </c>
      <c r="R598" s="15">
        <f t="shared" si="125"/>
        <v>56.505600000000008</v>
      </c>
      <c r="S598" s="15">
        <f t="shared" si="126"/>
        <v>0</v>
      </c>
      <c r="U598" s="15">
        <f t="shared" si="120"/>
        <v>0</v>
      </c>
      <c r="V598" s="15">
        <f t="shared" si="127"/>
        <v>0</v>
      </c>
      <c r="W598" s="15">
        <f t="shared" si="128"/>
        <v>0</v>
      </c>
      <c r="Y598" s="15">
        <f t="shared" si="121"/>
        <v>0</v>
      </c>
      <c r="Z598" s="15">
        <f t="shared" si="129"/>
        <v>0</v>
      </c>
      <c r="AA598" s="15">
        <f t="shared" si="122"/>
        <v>0</v>
      </c>
      <c r="AB598" s="15">
        <f>SUM($Z$3:Z598)</f>
        <v>331.99712898354562</v>
      </c>
      <c r="AC598" s="15">
        <f>SUM($AA$3:AA598)</f>
        <v>94.659523385117481</v>
      </c>
      <c r="AD598" s="15">
        <f>AC598*'KERS system '!$B$18</f>
        <v>72.840503244847895</v>
      </c>
      <c r="AE598" s="15">
        <f>AC598*'KERS system '!$B$19</f>
        <v>56.050767246910461</v>
      </c>
    </row>
    <row r="599" spans="6:31" x14ac:dyDescent="0.3">
      <c r="F599" s="9" t="s">
        <v>6</v>
      </c>
      <c r="G599" s="9">
        <v>596</v>
      </c>
      <c r="H599" s="9">
        <v>7</v>
      </c>
      <c r="J599" s="10">
        <v>0</v>
      </c>
      <c r="K599" s="10">
        <f t="shared" si="123"/>
        <v>0</v>
      </c>
      <c r="L599" s="11">
        <v>0</v>
      </c>
      <c r="N599" s="11">
        <f t="shared" si="117"/>
        <v>0</v>
      </c>
      <c r="O599" s="11">
        <f t="shared" si="118"/>
        <v>0</v>
      </c>
      <c r="P599" s="11">
        <f t="shared" si="119"/>
        <v>56.505600000000008</v>
      </c>
      <c r="Q599" s="11">
        <f t="shared" si="124"/>
        <v>56.505600000000008</v>
      </c>
      <c r="R599" s="11">
        <f t="shared" si="125"/>
        <v>56.505600000000008</v>
      </c>
      <c r="S599" s="11">
        <f t="shared" si="126"/>
        <v>0</v>
      </c>
      <c r="U599" s="11">
        <f t="shared" si="120"/>
        <v>0</v>
      </c>
      <c r="V599" s="11">
        <f t="shared" si="127"/>
        <v>0</v>
      </c>
      <c r="W599" s="11">
        <f t="shared" si="128"/>
        <v>0</v>
      </c>
      <c r="Y599" s="11">
        <f t="shared" si="121"/>
        <v>0</v>
      </c>
      <c r="Z599" s="11">
        <f t="shared" si="129"/>
        <v>0</v>
      </c>
      <c r="AA599" s="11">
        <f t="shared" si="122"/>
        <v>0</v>
      </c>
      <c r="AB599" s="11">
        <f>SUM($Z$3:Z599)</f>
        <v>331.99712898354562</v>
      </c>
      <c r="AC599" s="11">
        <f>SUM($AA$3:AA599)</f>
        <v>94.659523385117481</v>
      </c>
      <c r="AD599" s="11">
        <f>AC599*'KERS system '!$B$18</f>
        <v>72.840503244847895</v>
      </c>
      <c r="AE599" s="11">
        <f>AC599*'KERS system '!$B$19</f>
        <v>56.050767246910461</v>
      </c>
    </row>
    <row r="600" spans="6:31" x14ac:dyDescent="0.3">
      <c r="F600" s="13" t="s">
        <v>6</v>
      </c>
      <c r="G600" s="13">
        <v>597</v>
      </c>
      <c r="H600" s="13">
        <v>8</v>
      </c>
      <c r="J600" s="14">
        <v>0</v>
      </c>
      <c r="K600" s="14">
        <f t="shared" si="123"/>
        <v>0</v>
      </c>
      <c r="L600" s="15">
        <v>0</v>
      </c>
      <c r="N600" s="15">
        <f t="shared" si="117"/>
        <v>0</v>
      </c>
      <c r="O600" s="15">
        <f t="shared" si="118"/>
        <v>0</v>
      </c>
      <c r="P600" s="15">
        <f t="shared" si="119"/>
        <v>56.505600000000008</v>
      </c>
      <c r="Q600" s="15">
        <f t="shared" si="124"/>
        <v>56.505600000000008</v>
      </c>
      <c r="R600" s="15">
        <f t="shared" si="125"/>
        <v>56.505600000000008</v>
      </c>
      <c r="S600" s="15">
        <f t="shared" si="126"/>
        <v>0</v>
      </c>
      <c r="U600" s="15">
        <f t="shared" si="120"/>
        <v>0</v>
      </c>
      <c r="V600" s="15">
        <f t="shared" si="127"/>
        <v>0</v>
      </c>
      <c r="W600" s="15">
        <f t="shared" si="128"/>
        <v>0</v>
      </c>
      <c r="Y600" s="15">
        <f t="shared" si="121"/>
        <v>0</v>
      </c>
      <c r="Z600" s="15">
        <f t="shared" si="129"/>
        <v>0</v>
      </c>
      <c r="AA600" s="15">
        <f t="shared" si="122"/>
        <v>0</v>
      </c>
      <c r="AB600" s="15">
        <f>SUM($Z$3:Z600)</f>
        <v>331.99712898354562</v>
      </c>
      <c r="AC600" s="15">
        <f>SUM($AA$3:AA600)</f>
        <v>94.659523385117481</v>
      </c>
      <c r="AD600" s="15">
        <f>AC600*'KERS system '!$B$18</f>
        <v>72.840503244847895</v>
      </c>
      <c r="AE600" s="15">
        <f>AC600*'KERS system '!$B$19</f>
        <v>56.050767246910461</v>
      </c>
    </row>
    <row r="601" spans="6:31" x14ac:dyDescent="0.3">
      <c r="F601" s="9" t="s">
        <v>6</v>
      </c>
      <c r="G601" s="9">
        <v>598</v>
      </c>
      <c r="H601" s="9">
        <v>9</v>
      </c>
      <c r="J601" s="10">
        <v>0</v>
      </c>
      <c r="K601" s="10">
        <f t="shared" si="123"/>
        <v>0</v>
      </c>
      <c r="L601" s="11">
        <v>0</v>
      </c>
      <c r="N601" s="11">
        <f t="shared" si="117"/>
        <v>0</v>
      </c>
      <c r="O601" s="11">
        <f t="shared" si="118"/>
        <v>0</v>
      </c>
      <c r="P601" s="11">
        <f t="shared" si="119"/>
        <v>56.505600000000008</v>
      </c>
      <c r="Q601" s="11">
        <f t="shared" si="124"/>
        <v>56.505600000000008</v>
      </c>
      <c r="R601" s="11">
        <f t="shared" si="125"/>
        <v>56.505600000000008</v>
      </c>
      <c r="S601" s="11">
        <f t="shared" si="126"/>
        <v>0</v>
      </c>
      <c r="U601" s="11">
        <f t="shared" si="120"/>
        <v>0</v>
      </c>
      <c r="V601" s="11">
        <f t="shared" si="127"/>
        <v>0</v>
      </c>
      <c r="W601" s="11">
        <f t="shared" si="128"/>
        <v>0</v>
      </c>
      <c r="Y601" s="11">
        <f t="shared" si="121"/>
        <v>0</v>
      </c>
      <c r="Z601" s="11">
        <f t="shared" si="129"/>
        <v>0</v>
      </c>
      <c r="AA601" s="11">
        <f t="shared" si="122"/>
        <v>0</v>
      </c>
      <c r="AB601" s="11">
        <f>SUM($Z$3:Z601)</f>
        <v>331.99712898354562</v>
      </c>
      <c r="AC601" s="11">
        <f>SUM($AA$3:AA601)</f>
        <v>94.659523385117481</v>
      </c>
      <c r="AD601" s="11">
        <f>AC601*'KERS system '!$B$18</f>
        <v>72.840503244847895</v>
      </c>
      <c r="AE601" s="11">
        <f>AC601*'KERS system '!$B$19</f>
        <v>56.050767246910461</v>
      </c>
    </row>
    <row r="602" spans="6:31" x14ac:dyDescent="0.3">
      <c r="F602" s="13" t="s">
        <v>6</v>
      </c>
      <c r="G602" s="13">
        <v>599</v>
      </c>
      <c r="H602" s="13">
        <v>10</v>
      </c>
      <c r="J602" s="14">
        <v>0</v>
      </c>
      <c r="K602" s="14">
        <f t="shared" si="123"/>
        <v>0</v>
      </c>
      <c r="L602" s="15">
        <v>0</v>
      </c>
      <c r="N602" s="15">
        <f t="shared" si="117"/>
        <v>0</v>
      </c>
      <c r="O602" s="15">
        <f t="shared" si="118"/>
        <v>0</v>
      </c>
      <c r="P602" s="15">
        <f t="shared" si="119"/>
        <v>56.505600000000008</v>
      </c>
      <c r="Q602" s="15">
        <f t="shared" si="124"/>
        <v>56.505600000000008</v>
      </c>
      <c r="R602" s="15">
        <f t="shared" si="125"/>
        <v>56.505600000000008</v>
      </c>
      <c r="S602" s="15">
        <f t="shared" si="126"/>
        <v>0</v>
      </c>
      <c r="U602" s="15">
        <f t="shared" si="120"/>
        <v>0</v>
      </c>
      <c r="V602" s="15">
        <f t="shared" si="127"/>
        <v>0</v>
      </c>
      <c r="W602" s="15">
        <f t="shared" si="128"/>
        <v>0</v>
      </c>
      <c r="Y602" s="15">
        <f t="shared" si="121"/>
        <v>0</v>
      </c>
      <c r="Z602" s="15">
        <f t="shared" si="129"/>
        <v>0</v>
      </c>
      <c r="AA602" s="15">
        <f t="shared" si="122"/>
        <v>0</v>
      </c>
      <c r="AB602" s="15">
        <f>SUM($Z$3:Z602)</f>
        <v>331.99712898354562</v>
      </c>
      <c r="AC602" s="15">
        <f>SUM($AA$3:AA602)</f>
        <v>94.659523385117481</v>
      </c>
      <c r="AD602" s="15">
        <f>AC602*'KERS system '!$B$18</f>
        <v>72.840503244847895</v>
      </c>
      <c r="AE602" s="15">
        <f>AC602*'KERS system '!$B$19</f>
        <v>56.050767246910461</v>
      </c>
    </row>
    <row r="603" spans="6:31" x14ac:dyDescent="0.3">
      <c r="F603" s="9" t="s">
        <v>6</v>
      </c>
      <c r="G603" s="9">
        <v>600</v>
      </c>
      <c r="H603" s="9">
        <v>11</v>
      </c>
      <c r="J603" s="10">
        <v>0</v>
      </c>
      <c r="K603" s="10">
        <f t="shared" si="123"/>
        <v>0</v>
      </c>
      <c r="L603" s="11">
        <v>0.1388888888888889</v>
      </c>
      <c r="N603" s="11">
        <f t="shared" si="117"/>
        <v>40</v>
      </c>
      <c r="O603" s="11">
        <f t="shared" si="118"/>
        <v>0</v>
      </c>
      <c r="P603" s="11">
        <f t="shared" si="119"/>
        <v>56.505600000000008</v>
      </c>
      <c r="Q603" s="11">
        <f t="shared" si="124"/>
        <v>96.505600000000015</v>
      </c>
      <c r="R603" s="11">
        <f t="shared" si="125"/>
        <v>96.505600000000015</v>
      </c>
      <c r="S603" s="11">
        <f t="shared" si="126"/>
        <v>0</v>
      </c>
      <c r="U603" s="11">
        <f t="shared" si="120"/>
        <v>0</v>
      </c>
      <c r="V603" s="11">
        <f t="shared" si="127"/>
        <v>0</v>
      </c>
      <c r="W603" s="11">
        <f t="shared" si="128"/>
        <v>0</v>
      </c>
      <c r="Y603" s="11">
        <f t="shared" si="121"/>
        <v>2.0022087884238475E-2</v>
      </c>
      <c r="Z603" s="11">
        <f t="shared" si="129"/>
        <v>2.0022087884238475E-2</v>
      </c>
      <c r="AA603" s="11">
        <f t="shared" si="122"/>
        <v>0</v>
      </c>
      <c r="AB603" s="11">
        <f>SUM($Z$3:Z603)</f>
        <v>332.01715107142985</v>
      </c>
      <c r="AC603" s="11">
        <f>SUM($AA$3:AA603)</f>
        <v>94.659523385117481</v>
      </c>
      <c r="AD603" s="11">
        <f>AC603*'KERS system '!$B$18</f>
        <v>72.840503244847895</v>
      </c>
      <c r="AE603" s="11">
        <f>AC603*'KERS system '!$B$19</f>
        <v>56.050767246910461</v>
      </c>
    </row>
    <row r="604" spans="6:31" x14ac:dyDescent="0.3">
      <c r="F604" s="13" t="s">
        <v>6</v>
      </c>
      <c r="G604" s="13">
        <v>601</v>
      </c>
      <c r="H604" s="13">
        <v>12</v>
      </c>
      <c r="J604" s="14">
        <v>1</v>
      </c>
      <c r="K604" s="14">
        <f t="shared" si="123"/>
        <v>0.27777777777777779</v>
      </c>
      <c r="L604" s="15">
        <v>0.29166666666666669</v>
      </c>
      <c r="N604" s="15">
        <f t="shared" si="117"/>
        <v>84</v>
      </c>
      <c r="O604" s="15">
        <f t="shared" si="118"/>
        <v>1.7072766516994912E-2</v>
      </c>
      <c r="P604" s="15">
        <f t="shared" si="119"/>
        <v>56.505600000000008</v>
      </c>
      <c r="Q604" s="15">
        <f t="shared" si="124"/>
        <v>140.52267276651699</v>
      </c>
      <c r="R604" s="15">
        <f t="shared" si="125"/>
        <v>140.52267276651699</v>
      </c>
      <c r="S604" s="15">
        <f t="shared" si="126"/>
        <v>0</v>
      </c>
      <c r="U604" s="15">
        <f t="shared" si="120"/>
        <v>4.004417576847695E-2</v>
      </c>
      <c r="V604" s="15">
        <f t="shared" si="127"/>
        <v>4.004417576847695E-2</v>
      </c>
      <c r="W604" s="15">
        <f t="shared" si="128"/>
        <v>0</v>
      </c>
      <c r="Y604" s="15">
        <f t="shared" si="121"/>
        <v>8.2777371063504301E-2</v>
      </c>
      <c r="Z604" s="15">
        <f t="shared" si="129"/>
        <v>8.2777371063504301E-2</v>
      </c>
      <c r="AA604" s="15">
        <f t="shared" si="122"/>
        <v>0</v>
      </c>
      <c r="AB604" s="15">
        <f>SUM($Z$3:Z604)</f>
        <v>332.09992844249336</v>
      </c>
      <c r="AC604" s="15">
        <f>SUM($AA$3:AA604)</f>
        <v>94.659523385117481</v>
      </c>
      <c r="AD604" s="15">
        <f>AC604*'KERS system '!$B$18</f>
        <v>72.840503244847895</v>
      </c>
      <c r="AE604" s="15">
        <f>AC604*'KERS system '!$B$19</f>
        <v>56.050767246910461</v>
      </c>
    </row>
    <row r="605" spans="6:31" x14ac:dyDescent="0.3">
      <c r="F605" s="9" t="s">
        <v>6</v>
      </c>
      <c r="G605" s="9">
        <v>602</v>
      </c>
      <c r="H605" s="9">
        <v>13</v>
      </c>
      <c r="J605" s="10">
        <v>2.1</v>
      </c>
      <c r="K605" s="10">
        <f t="shared" si="123"/>
        <v>0.58333333333333337</v>
      </c>
      <c r="L605" s="11">
        <v>0.52777777777777779</v>
      </c>
      <c r="N605" s="11">
        <f t="shared" si="117"/>
        <v>152</v>
      </c>
      <c r="O605" s="11">
        <f t="shared" si="118"/>
        <v>7.5290900339947564E-2</v>
      </c>
      <c r="P605" s="11">
        <f t="shared" si="119"/>
        <v>56.505600000000008</v>
      </c>
      <c r="Q605" s="11">
        <f t="shared" si="124"/>
        <v>208.58089090033997</v>
      </c>
      <c r="R605" s="11">
        <f t="shared" si="125"/>
        <v>208.58089090033997</v>
      </c>
      <c r="S605" s="11">
        <f t="shared" si="126"/>
        <v>0</v>
      </c>
      <c r="U605" s="11">
        <f t="shared" si="120"/>
        <v>0.12551056635853167</v>
      </c>
      <c r="V605" s="11">
        <f t="shared" si="127"/>
        <v>0.12551056635853167</v>
      </c>
      <c r="W605" s="11">
        <f t="shared" si="128"/>
        <v>0</v>
      </c>
      <c r="Y605" s="11">
        <f t="shared" si="121"/>
        <v>0.29543538753963355</v>
      </c>
      <c r="Z605" s="11">
        <f t="shared" si="129"/>
        <v>0.29543538753963355</v>
      </c>
      <c r="AA605" s="11">
        <f t="shared" si="122"/>
        <v>0</v>
      </c>
      <c r="AB605" s="11">
        <f>SUM($Z$3:Z605)</f>
        <v>332.39536383003298</v>
      </c>
      <c r="AC605" s="11">
        <f>SUM($AA$3:AA605)</f>
        <v>94.659523385117481</v>
      </c>
      <c r="AD605" s="11">
        <f>AC605*'KERS system '!$B$18</f>
        <v>72.840503244847895</v>
      </c>
      <c r="AE605" s="11">
        <f>AC605*'KERS system '!$B$19</f>
        <v>56.050767246910461</v>
      </c>
    </row>
    <row r="606" spans="6:31" x14ac:dyDescent="0.3">
      <c r="F606" s="13" t="s">
        <v>6</v>
      </c>
      <c r="G606" s="13">
        <v>603</v>
      </c>
      <c r="H606" s="13">
        <v>14</v>
      </c>
      <c r="J606" s="14">
        <v>4.8</v>
      </c>
      <c r="K606" s="14">
        <f t="shared" si="123"/>
        <v>1.3333333333333333</v>
      </c>
      <c r="L606" s="15">
        <v>0.97222222222222221</v>
      </c>
      <c r="N606" s="15">
        <f t="shared" si="117"/>
        <v>280</v>
      </c>
      <c r="O606" s="15">
        <f t="shared" si="118"/>
        <v>0.39335654055156266</v>
      </c>
      <c r="P606" s="15">
        <f t="shared" si="119"/>
        <v>56.505600000000008</v>
      </c>
      <c r="Q606" s="15">
        <f t="shared" si="124"/>
        <v>336.89895654055158</v>
      </c>
      <c r="R606" s="15">
        <f t="shared" si="125"/>
        <v>336.89895654055158</v>
      </c>
      <c r="S606" s="15">
        <f t="shared" si="126"/>
        <v>0</v>
      </c>
      <c r="U606" s="15">
        <f t="shared" si="120"/>
        <v>0.46536020872073547</v>
      </c>
      <c r="V606" s="15">
        <f t="shared" si="127"/>
        <v>0.46536020872073547</v>
      </c>
      <c r="W606" s="15">
        <f t="shared" si="128"/>
        <v>0</v>
      </c>
      <c r="Y606" s="15">
        <f t="shared" si="121"/>
        <v>0.80167837737939251</v>
      </c>
      <c r="Z606" s="15">
        <f t="shared" si="129"/>
        <v>0.80167837737939251</v>
      </c>
      <c r="AA606" s="15">
        <f t="shared" si="122"/>
        <v>0</v>
      </c>
      <c r="AB606" s="15">
        <f>SUM($Z$3:Z606)</f>
        <v>333.19704220741238</v>
      </c>
      <c r="AC606" s="15">
        <f>SUM($AA$3:AA606)</f>
        <v>94.659523385117481</v>
      </c>
      <c r="AD606" s="15">
        <f>AC606*'KERS system '!$B$18</f>
        <v>72.840503244847895</v>
      </c>
      <c r="AE606" s="15">
        <f>AC606*'KERS system '!$B$19</f>
        <v>56.050767246910461</v>
      </c>
    </row>
    <row r="607" spans="6:31" x14ac:dyDescent="0.3">
      <c r="F607" s="9" t="s">
        <v>6</v>
      </c>
      <c r="G607" s="9">
        <v>604</v>
      </c>
      <c r="H607" s="9">
        <v>15</v>
      </c>
      <c r="J607" s="10">
        <v>9.1</v>
      </c>
      <c r="K607" s="10">
        <f t="shared" si="123"/>
        <v>2.5277777777777777</v>
      </c>
      <c r="L607" s="11">
        <v>1.3055555555555554</v>
      </c>
      <c r="N607" s="11">
        <f t="shared" si="117"/>
        <v>375.99999999999994</v>
      </c>
      <c r="O607" s="11">
        <f t="shared" si="118"/>
        <v>1.4137957952723481</v>
      </c>
      <c r="P607" s="11">
        <f t="shared" si="119"/>
        <v>56.505600000000008</v>
      </c>
      <c r="Q607" s="11">
        <f t="shared" si="124"/>
        <v>433.91939579527229</v>
      </c>
      <c r="R607" s="11">
        <f t="shared" si="125"/>
        <v>433.91939579527229</v>
      </c>
      <c r="S607" s="11">
        <f t="shared" si="126"/>
        <v>0</v>
      </c>
      <c r="U607" s="11">
        <f t="shared" si="120"/>
        <v>1.1379965460380495</v>
      </c>
      <c r="V607" s="11">
        <f t="shared" si="127"/>
        <v>1.1379965460380495</v>
      </c>
      <c r="W607" s="11">
        <f t="shared" si="128"/>
        <v>0</v>
      </c>
      <c r="Y607" s="11">
        <f t="shared" si="121"/>
        <v>1.5678820329488741</v>
      </c>
      <c r="Z607" s="11">
        <f t="shared" si="129"/>
        <v>1.5678820329488741</v>
      </c>
      <c r="AA607" s="11">
        <f t="shared" si="122"/>
        <v>0</v>
      </c>
      <c r="AB607" s="11">
        <f>SUM($Z$3:Z607)</f>
        <v>334.76492424036127</v>
      </c>
      <c r="AC607" s="11">
        <f>SUM($AA$3:AA607)</f>
        <v>94.659523385117481</v>
      </c>
      <c r="AD607" s="11">
        <f>AC607*'KERS system '!$B$18</f>
        <v>72.840503244847895</v>
      </c>
      <c r="AE607" s="11">
        <f>AC607*'KERS system '!$B$19</f>
        <v>56.050767246910461</v>
      </c>
    </row>
    <row r="608" spans="6:31" x14ac:dyDescent="0.3">
      <c r="F608" s="13" t="s">
        <v>6</v>
      </c>
      <c r="G608" s="13">
        <v>605</v>
      </c>
      <c r="H608" s="13">
        <v>16</v>
      </c>
      <c r="J608" s="14">
        <v>14.2</v>
      </c>
      <c r="K608" s="14">
        <f t="shared" si="123"/>
        <v>3.9444444444444446</v>
      </c>
      <c r="L608" s="15">
        <v>1.4861111111111112</v>
      </c>
      <c r="N608" s="15">
        <f t="shared" si="117"/>
        <v>428</v>
      </c>
      <c r="O608" s="15">
        <f t="shared" si="118"/>
        <v>3.4425526404868538</v>
      </c>
      <c r="P608" s="15">
        <f t="shared" si="119"/>
        <v>56.505600000000008</v>
      </c>
      <c r="Q608" s="15">
        <f t="shared" si="124"/>
        <v>487.94815264048685</v>
      </c>
      <c r="R608" s="15">
        <f t="shared" si="125"/>
        <v>487.94815264048685</v>
      </c>
      <c r="S608" s="15">
        <f t="shared" si="126"/>
        <v>0</v>
      </c>
      <c r="U608" s="15">
        <f t="shared" si="120"/>
        <v>1.9977675198596987</v>
      </c>
      <c r="V608" s="15">
        <f t="shared" si="127"/>
        <v>1.9977675198596987</v>
      </c>
      <c r="W608" s="15">
        <f t="shared" si="128"/>
        <v>0</v>
      </c>
      <c r="Y608" s="15">
        <f t="shared" si="121"/>
        <v>2.4694899502394865</v>
      </c>
      <c r="Z608" s="15">
        <f t="shared" si="129"/>
        <v>2.4694899502394865</v>
      </c>
      <c r="AA608" s="15">
        <f t="shared" si="122"/>
        <v>0</v>
      </c>
      <c r="AB608" s="15">
        <f>SUM($Z$3:Z608)</f>
        <v>337.23441419060077</v>
      </c>
      <c r="AC608" s="15">
        <f>SUM($AA$3:AA608)</f>
        <v>94.659523385117481</v>
      </c>
      <c r="AD608" s="15">
        <f>AC608*'KERS system '!$B$18</f>
        <v>72.840503244847895</v>
      </c>
      <c r="AE608" s="15">
        <f>AC608*'KERS system '!$B$19</f>
        <v>56.050767246910461</v>
      </c>
    </row>
    <row r="609" spans="6:31" x14ac:dyDescent="0.3">
      <c r="F609" s="9" t="s">
        <v>6</v>
      </c>
      <c r="G609" s="9">
        <v>606</v>
      </c>
      <c r="H609" s="9">
        <v>17</v>
      </c>
      <c r="J609" s="10">
        <v>19.8</v>
      </c>
      <c r="K609" s="10">
        <f t="shared" si="123"/>
        <v>5.5</v>
      </c>
      <c r="L609" s="11">
        <v>1.5694444444444444</v>
      </c>
      <c r="N609" s="11">
        <f t="shared" si="117"/>
        <v>452</v>
      </c>
      <c r="O609" s="11">
        <f t="shared" si="118"/>
        <v>6.6932073853226841</v>
      </c>
      <c r="P609" s="11">
        <f t="shared" si="119"/>
        <v>56.505600000000008</v>
      </c>
      <c r="Q609" s="11">
        <f t="shared" si="124"/>
        <v>515.19880738532265</v>
      </c>
      <c r="R609" s="11">
        <f t="shared" si="125"/>
        <v>515.19880738532265</v>
      </c>
      <c r="S609" s="11">
        <f t="shared" si="126"/>
        <v>0</v>
      </c>
      <c r="U609" s="11">
        <f t="shared" si="120"/>
        <v>2.9412123806192745</v>
      </c>
      <c r="V609" s="11">
        <f t="shared" si="127"/>
        <v>2.9412123806192745</v>
      </c>
      <c r="W609" s="11">
        <f t="shared" si="128"/>
        <v>0</v>
      </c>
      <c r="Y609" s="11">
        <f t="shared" si="121"/>
        <v>3.2915019964076562</v>
      </c>
      <c r="Z609" s="11">
        <f t="shared" si="129"/>
        <v>3.2915019964076562</v>
      </c>
      <c r="AA609" s="11">
        <f t="shared" si="122"/>
        <v>0</v>
      </c>
      <c r="AB609" s="11">
        <f>SUM($Z$3:Z609)</f>
        <v>340.52591618700842</v>
      </c>
      <c r="AC609" s="11">
        <f>SUM($AA$3:AA609)</f>
        <v>94.659523385117481</v>
      </c>
      <c r="AD609" s="11">
        <f>AC609*'KERS system '!$B$18</f>
        <v>72.840503244847895</v>
      </c>
      <c r="AE609" s="11">
        <f>AC609*'KERS system '!$B$19</f>
        <v>56.050767246910461</v>
      </c>
    </row>
    <row r="610" spans="6:31" x14ac:dyDescent="0.3">
      <c r="F610" s="13" t="s">
        <v>6</v>
      </c>
      <c r="G610" s="13">
        <v>607</v>
      </c>
      <c r="H610" s="13">
        <v>18</v>
      </c>
      <c r="J610" s="14">
        <v>25.5</v>
      </c>
      <c r="K610" s="14">
        <f t="shared" si="123"/>
        <v>7.083333333333333</v>
      </c>
      <c r="L610" s="15">
        <v>1.4861111111111109</v>
      </c>
      <c r="N610" s="15">
        <f t="shared" si="117"/>
        <v>427.99999999999994</v>
      </c>
      <c r="O610" s="15">
        <f t="shared" si="118"/>
        <v>11.101566427675937</v>
      </c>
      <c r="P610" s="15">
        <f t="shared" si="119"/>
        <v>56.505600000000008</v>
      </c>
      <c r="Q610" s="15">
        <f t="shared" si="124"/>
        <v>495.60716642767591</v>
      </c>
      <c r="R610" s="15">
        <f t="shared" si="125"/>
        <v>495.60716642767591</v>
      </c>
      <c r="S610" s="15">
        <f t="shared" si="126"/>
        <v>0</v>
      </c>
      <c r="U610" s="15">
        <f t="shared" si="120"/>
        <v>3.6417916121960379</v>
      </c>
      <c r="V610" s="15">
        <f t="shared" si="127"/>
        <v>3.6417916121960379</v>
      </c>
      <c r="W610" s="15">
        <f t="shared" si="128"/>
        <v>0</v>
      </c>
      <c r="Y610" s="15">
        <f t="shared" si="121"/>
        <v>3.7715886313895814</v>
      </c>
      <c r="Z610" s="15">
        <f t="shared" si="129"/>
        <v>3.7715886313895814</v>
      </c>
      <c r="AA610" s="15">
        <f t="shared" si="122"/>
        <v>0</v>
      </c>
      <c r="AB610" s="15">
        <f>SUM($Z$3:Z610)</f>
        <v>344.29750481839801</v>
      </c>
      <c r="AC610" s="15">
        <f>SUM($AA$3:AA610)</f>
        <v>94.659523385117481</v>
      </c>
      <c r="AD610" s="15">
        <f>AC610*'KERS system '!$B$18</f>
        <v>72.840503244847895</v>
      </c>
      <c r="AE610" s="15">
        <f>AC610*'KERS system '!$B$19</f>
        <v>56.050767246910461</v>
      </c>
    </row>
    <row r="611" spans="6:31" x14ac:dyDescent="0.3">
      <c r="F611" s="9" t="s">
        <v>6</v>
      </c>
      <c r="G611" s="9">
        <v>608</v>
      </c>
      <c r="H611" s="9">
        <v>19</v>
      </c>
      <c r="J611" s="10">
        <v>30.5</v>
      </c>
      <c r="K611" s="10">
        <f t="shared" si="123"/>
        <v>8.4722222222222214</v>
      </c>
      <c r="L611" s="11">
        <v>1.2916666666666663</v>
      </c>
      <c r="N611" s="11">
        <f t="shared" si="117"/>
        <v>371.99999999999989</v>
      </c>
      <c r="O611" s="11">
        <f t="shared" si="118"/>
        <v>15.881941052434511</v>
      </c>
      <c r="P611" s="11">
        <f t="shared" si="119"/>
        <v>56.505600000000008</v>
      </c>
      <c r="Q611" s="11">
        <f t="shared" si="124"/>
        <v>444.38754105243441</v>
      </c>
      <c r="R611" s="11">
        <f t="shared" si="125"/>
        <v>444.38754105243441</v>
      </c>
      <c r="S611" s="11">
        <f t="shared" si="126"/>
        <v>0</v>
      </c>
      <c r="U611" s="11">
        <f t="shared" si="120"/>
        <v>3.901385650583125</v>
      </c>
      <c r="V611" s="11">
        <f t="shared" si="127"/>
        <v>3.901385650583125</v>
      </c>
      <c r="W611" s="11">
        <f t="shared" si="128"/>
        <v>0</v>
      </c>
      <c r="Y611" s="11">
        <f t="shared" si="121"/>
        <v>3.9978689605781454</v>
      </c>
      <c r="Z611" s="11">
        <f t="shared" si="129"/>
        <v>3.9978689605781454</v>
      </c>
      <c r="AA611" s="11">
        <f t="shared" si="122"/>
        <v>0</v>
      </c>
      <c r="AB611" s="11">
        <f>SUM($Z$3:Z611)</f>
        <v>348.29537377897617</v>
      </c>
      <c r="AC611" s="11">
        <f>SUM($AA$3:AA611)</f>
        <v>94.659523385117481</v>
      </c>
      <c r="AD611" s="11">
        <f>AC611*'KERS system '!$B$18</f>
        <v>72.840503244847895</v>
      </c>
      <c r="AE611" s="11">
        <f>AC611*'KERS system '!$B$19</f>
        <v>56.050767246910461</v>
      </c>
    </row>
    <row r="612" spans="6:31" x14ac:dyDescent="0.3">
      <c r="F612" s="13" t="s">
        <v>6</v>
      </c>
      <c r="G612" s="13">
        <v>609</v>
      </c>
      <c r="H612" s="13">
        <v>20</v>
      </c>
      <c r="J612" s="14">
        <v>34.799999999999997</v>
      </c>
      <c r="K612" s="14">
        <f t="shared" si="123"/>
        <v>9.6666666666666661</v>
      </c>
      <c r="L612" s="15">
        <v>1.1527777777777775</v>
      </c>
      <c r="N612" s="15">
        <f t="shared" si="117"/>
        <v>331.99999999999989</v>
      </c>
      <c r="O612" s="15">
        <f t="shared" si="118"/>
        <v>20.675803162741509</v>
      </c>
      <c r="P612" s="15">
        <f t="shared" si="119"/>
        <v>56.505600000000008</v>
      </c>
      <c r="Q612" s="15">
        <f t="shared" si="124"/>
        <v>409.18140316274139</v>
      </c>
      <c r="R612" s="15">
        <f t="shared" si="125"/>
        <v>409.18140316274139</v>
      </c>
      <c r="S612" s="15">
        <f t="shared" si="126"/>
        <v>0</v>
      </c>
      <c r="U612" s="15">
        <f t="shared" si="120"/>
        <v>4.0943522705731663</v>
      </c>
      <c r="V612" s="15">
        <f t="shared" si="127"/>
        <v>4.0943522705731663</v>
      </c>
      <c r="W612" s="15">
        <f t="shared" si="128"/>
        <v>0</v>
      </c>
      <c r="Y612" s="15">
        <f t="shared" si="121"/>
        <v>4.3117682356009421</v>
      </c>
      <c r="Z612" s="15">
        <f t="shared" si="129"/>
        <v>4.3117682356009421</v>
      </c>
      <c r="AA612" s="15">
        <f t="shared" si="122"/>
        <v>0</v>
      </c>
      <c r="AB612" s="15">
        <f>SUM($Z$3:Z612)</f>
        <v>352.60714201457711</v>
      </c>
      <c r="AC612" s="15">
        <f>SUM($AA$3:AA612)</f>
        <v>94.659523385117481</v>
      </c>
      <c r="AD612" s="15">
        <f>AC612*'KERS system '!$B$18</f>
        <v>72.840503244847895</v>
      </c>
      <c r="AE612" s="15">
        <f>AC612*'KERS system '!$B$19</f>
        <v>56.050767246910461</v>
      </c>
    </row>
    <row r="613" spans="6:31" x14ac:dyDescent="0.3">
      <c r="F613" s="9" t="s">
        <v>6</v>
      </c>
      <c r="G613" s="9">
        <v>610</v>
      </c>
      <c r="H613" s="9">
        <v>21</v>
      </c>
      <c r="J613" s="10">
        <v>38.799999999999997</v>
      </c>
      <c r="K613" s="10">
        <f t="shared" si="123"/>
        <v>10.777777777777779</v>
      </c>
      <c r="L613" s="11">
        <v>1.1250000000000002</v>
      </c>
      <c r="N613" s="11">
        <f t="shared" si="117"/>
        <v>324.00000000000006</v>
      </c>
      <c r="O613" s="11">
        <f t="shared" si="118"/>
        <v>25.702025625344817</v>
      </c>
      <c r="P613" s="11">
        <f t="shared" si="119"/>
        <v>56.505600000000008</v>
      </c>
      <c r="Q613" s="11">
        <f t="shared" si="124"/>
        <v>406.20762562534486</v>
      </c>
      <c r="R613" s="11">
        <f t="shared" si="125"/>
        <v>406.20762562534486</v>
      </c>
      <c r="S613" s="11">
        <f t="shared" si="126"/>
        <v>0</v>
      </c>
      <c r="U613" s="11">
        <f t="shared" si="120"/>
        <v>4.529184200628718</v>
      </c>
      <c r="V613" s="11">
        <f t="shared" si="127"/>
        <v>4.529184200628718</v>
      </c>
      <c r="W613" s="11">
        <f t="shared" si="128"/>
        <v>0</v>
      </c>
      <c r="Y613" s="11">
        <f t="shared" si="121"/>
        <v>4.6782333912415508</v>
      </c>
      <c r="Z613" s="11">
        <f t="shared" si="129"/>
        <v>4.6782333912415508</v>
      </c>
      <c r="AA613" s="11">
        <f t="shared" si="122"/>
        <v>0</v>
      </c>
      <c r="AB613" s="11">
        <f>SUM($Z$3:Z613)</f>
        <v>357.28537540581868</v>
      </c>
      <c r="AC613" s="11">
        <f>SUM($AA$3:AA613)</f>
        <v>94.659523385117481</v>
      </c>
      <c r="AD613" s="11">
        <f>AC613*'KERS system '!$B$18</f>
        <v>72.840503244847895</v>
      </c>
      <c r="AE613" s="11">
        <f>AC613*'KERS system '!$B$19</f>
        <v>56.050767246910461</v>
      </c>
    </row>
    <row r="614" spans="6:31" x14ac:dyDescent="0.3">
      <c r="F614" s="13" t="s">
        <v>6</v>
      </c>
      <c r="G614" s="13">
        <v>611</v>
      </c>
      <c r="H614" s="13">
        <v>22</v>
      </c>
      <c r="J614" s="14">
        <v>42.9</v>
      </c>
      <c r="K614" s="14">
        <f t="shared" si="123"/>
        <v>11.916666666666666</v>
      </c>
      <c r="L614" s="15">
        <v>1.0555555555555558</v>
      </c>
      <c r="N614" s="15">
        <f t="shared" si="117"/>
        <v>304.00000000000006</v>
      </c>
      <c r="O614" s="15">
        <f t="shared" si="118"/>
        <v>31.420890225542596</v>
      </c>
      <c r="P614" s="15">
        <f t="shared" si="119"/>
        <v>56.505600000000008</v>
      </c>
      <c r="Q614" s="15">
        <f t="shared" si="124"/>
        <v>391.92649022554269</v>
      </c>
      <c r="R614" s="15">
        <f t="shared" si="125"/>
        <v>391.92649022554269</v>
      </c>
      <c r="S614" s="15">
        <f t="shared" si="126"/>
        <v>0</v>
      </c>
      <c r="U614" s="15">
        <f t="shared" si="120"/>
        <v>4.8272825818543836</v>
      </c>
      <c r="V614" s="15">
        <f t="shared" si="127"/>
        <v>4.8272825818543836</v>
      </c>
      <c r="W614" s="15">
        <f t="shared" si="128"/>
        <v>0</v>
      </c>
      <c r="Y614" s="15">
        <f t="shared" si="121"/>
        <v>4.4669265083966252</v>
      </c>
      <c r="Z614" s="15">
        <f t="shared" si="129"/>
        <v>4.4669265083966252</v>
      </c>
      <c r="AA614" s="15">
        <f t="shared" si="122"/>
        <v>0</v>
      </c>
      <c r="AB614" s="15">
        <f>SUM($Z$3:Z614)</f>
        <v>361.75230191421531</v>
      </c>
      <c r="AC614" s="15">
        <f>SUM($AA$3:AA614)</f>
        <v>94.659523385117481</v>
      </c>
      <c r="AD614" s="15">
        <f>AC614*'KERS system '!$B$18</f>
        <v>72.840503244847895</v>
      </c>
      <c r="AE614" s="15">
        <f>AC614*'KERS system '!$B$19</f>
        <v>56.050767246910461</v>
      </c>
    </row>
    <row r="615" spans="6:31" x14ac:dyDescent="0.3">
      <c r="F615" s="9" t="s">
        <v>6</v>
      </c>
      <c r="G615" s="9">
        <v>612</v>
      </c>
      <c r="H615" s="9">
        <v>23</v>
      </c>
      <c r="J615" s="10">
        <v>46.4</v>
      </c>
      <c r="K615" s="10">
        <f t="shared" si="123"/>
        <v>12.888888888888889</v>
      </c>
      <c r="L615" s="11">
        <v>0.74999999999999978</v>
      </c>
      <c r="N615" s="11">
        <f t="shared" si="117"/>
        <v>215.99999999999994</v>
      </c>
      <c r="O615" s="11">
        <f t="shared" si="118"/>
        <v>36.756983400429363</v>
      </c>
      <c r="P615" s="11">
        <f t="shared" si="119"/>
        <v>56.505600000000008</v>
      </c>
      <c r="Q615" s="11">
        <f t="shared" si="124"/>
        <v>309.26258340042932</v>
      </c>
      <c r="R615" s="11">
        <f t="shared" si="125"/>
        <v>309.26258340042932</v>
      </c>
      <c r="S615" s="11">
        <f t="shared" si="126"/>
        <v>0</v>
      </c>
      <c r="U615" s="11">
        <f t="shared" si="120"/>
        <v>4.1065704349388668</v>
      </c>
      <c r="V615" s="11">
        <f t="shared" si="127"/>
        <v>4.1065704349388668</v>
      </c>
      <c r="W615" s="11">
        <f t="shared" si="128"/>
        <v>0</v>
      </c>
      <c r="Y615" s="11">
        <f t="shared" si="121"/>
        <v>3.3434128745966425</v>
      </c>
      <c r="Z615" s="11">
        <f t="shared" si="129"/>
        <v>3.3434128745966425</v>
      </c>
      <c r="AA615" s="11">
        <f t="shared" si="122"/>
        <v>0</v>
      </c>
      <c r="AB615" s="11">
        <f>SUM($Z$3:Z615)</f>
        <v>365.09571478881196</v>
      </c>
      <c r="AC615" s="11">
        <f>SUM($AA$3:AA615)</f>
        <v>94.659523385117481</v>
      </c>
      <c r="AD615" s="11">
        <f>AC615*'KERS system '!$B$18</f>
        <v>72.840503244847895</v>
      </c>
      <c r="AE615" s="11">
        <f>AC615*'KERS system '!$B$19</f>
        <v>56.050767246910461</v>
      </c>
    </row>
    <row r="616" spans="6:31" x14ac:dyDescent="0.3">
      <c r="F616" s="13" t="s">
        <v>6</v>
      </c>
      <c r="G616" s="13">
        <v>613</v>
      </c>
      <c r="H616" s="13">
        <v>24</v>
      </c>
      <c r="J616" s="14">
        <v>48.3</v>
      </c>
      <c r="K616" s="14">
        <f t="shared" si="123"/>
        <v>13.416666666666666</v>
      </c>
      <c r="L616" s="15">
        <v>0.31944444444444503</v>
      </c>
      <c r="N616" s="15">
        <f t="shared" si="117"/>
        <v>92.000000000000171</v>
      </c>
      <c r="O616" s="15">
        <f t="shared" si="118"/>
        <v>39.828886279832247</v>
      </c>
      <c r="P616" s="15">
        <f t="shared" si="119"/>
        <v>56.505600000000008</v>
      </c>
      <c r="Q616" s="15">
        <f t="shared" si="124"/>
        <v>188.33448627983245</v>
      </c>
      <c r="R616" s="15">
        <f t="shared" si="125"/>
        <v>188.33448627983245</v>
      </c>
      <c r="S616" s="15">
        <f t="shared" si="126"/>
        <v>0</v>
      </c>
      <c r="U616" s="15">
        <f t="shared" si="120"/>
        <v>2.5802553142544182</v>
      </c>
      <c r="V616" s="15">
        <f t="shared" si="127"/>
        <v>2.5802553142544182</v>
      </c>
      <c r="W616" s="15">
        <f t="shared" si="128"/>
        <v>0</v>
      </c>
      <c r="Y616" s="15">
        <f t="shared" si="121"/>
        <v>2.002657557478277</v>
      </c>
      <c r="Z616" s="15">
        <f t="shared" si="129"/>
        <v>2.002657557478277</v>
      </c>
      <c r="AA616" s="15">
        <f t="shared" si="122"/>
        <v>0</v>
      </c>
      <c r="AB616" s="15">
        <f>SUM($Z$3:Z616)</f>
        <v>367.09837234629026</v>
      </c>
      <c r="AC616" s="15">
        <f>SUM($AA$3:AA616)</f>
        <v>94.659523385117481</v>
      </c>
      <c r="AD616" s="15">
        <f>AC616*'KERS system '!$B$18</f>
        <v>72.840503244847895</v>
      </c>
      <c r="AE616" s="15">
        <f>AC616*'KERS system '!$B$19</f>
        <v>56.050767246910461</v>
      </c>
    </row>
    <row r="617" spans="6:31" x14ac:dyDescent="0.3">
      <c r="F617" s="9" t="s">
        <v>6</v>
      </c>
      <c r="G617" s="9">
        <v>614</v>
      </c>
      <c r="H617" s="9">
        <v>25</v>
      </c>
      <c r="J617" s="10">
        <v>48.7</v>
      </c>
      <c r="K617" s="10">
        <f t="shared" si="123"/>
        <v>13.527777777777779</v>
      </c>
      <c r="L617" s="11">
        <v>2.7777777777778172E-2</v>
      </c>
      <c r="N617" s="11">
        <f t="shared" si="117"/>
        <v>8.0000000000001137</v>
      </c>
      <c r="O617" s="11">
        <f t="shared" si="118"/>
        <v>40.491309620691659</v>
      </c>
      <c r="P617" s="11">
        <f t="shared" si="119"/>
        <v>56.505600000000008</v>
      </c>
      <c r="Q617" s="11">
        <f t="shared" si="124"/>
        <v>104.99690962069178</v>
      </c>
      <c r="R617" s="11">
        <f t="shared" si="125"/>
        <v>104.99690962069178</v>
      </c>
      <c r="S617" s="11">
        <f t="shared" si="126"/>
        <v>0</v>
      </c>
      <c r="U617" s="11">
        <f t="shared" si="120"/>
        <v>1.4250598007021362</v>
      </c>
      <c r="V617" s="11">
        <f t="shared" si="127"/>
        <v>1.4250598007021362</v>
      </c>
      <c r="W617" s="11">
        <f t="shared" si="128"/>
        <v>0</v>
      </c>
      <c r="Y617" s="11">
        <f t="shared" si="121"/>
        <v>1.2793435738817145</v>
      </c>
      <c r="Z617" s="11">
        <f t="shared" si="129"/>
        <v>1.2793435738817145</v>
      </c>
      <c r="AA617" s="11">
        <f t="shared" si="122"/>
        <v>0</v>
      </c>
      <c r="AB617" s="11">
        <f>SUM($Z$3:Z617)</f>
        <v>368.37771592017197</v>
      </c>
      <c r="AC617" s="11">
        <f>SUM($AA$3:AA617)</f>
        <v>94.659523385117481</v>
      </c>
      <c r="AD617" s="11">
        <f>AC617*'KERS system '!$B$18</f>
        <v>72.840503244847895</v>
      </c>
      <c r="AE617" s="11">
        <f>AC617*'KERS system '!$B$19</f>
        <v>56.050767246910461</v>
      </c>
    </row>
    <row r="618" spans="6:31" x14ac:dyDescent="0.3">
      <c r="F618" s="13" t="s">
        <v>6</v>
      </c>
      <c r="G618" s="13">
        <v>615</v>
      </c>
      <c r="H618" s="13">
        <v>26</v>
      </c>
      <c r="J618" s="14">
        <v>48.5</v>
      </c>
      <c r="K618" s="14">
        <f t="shared" si="123"/>
        <v>13.472222222222221</v>
      </c>
      <c r="L618" s="15">
        <v>-4.1666666666667261E-2</v>
      </c>
      <c r="N618" s="15">
        <f t="shared" si="117"/>
        <v>-12.000000000000171</v>
      </c>
      <c r="O618" s="15">
        <f t="shared" si="118"/>
        <v>40.159415039601271</v>
      </c>
      <c r="P618" s="15">
        <f t="shared" si="119"/>
        <v>56.505600000000008</v>
      </c>
      <c r="Q618" s="15">
        <f t="shared" si="124"/>
        <v>84.665015039601116</v>
      </c>
      <c r="R618" s="15">
        <f t="shared" si="125"/>
        <v>84.665015039601116</v>
      </c>
      <c r="S618" s="15">
        <f t="shared" si="126"/>
        <v>0</v>
      </c>
      <c r="U618" s="15">
        <f t="shared" si="120"/>
        <v>1.1336273470612925</v>
      </c>
      <c r="V618" s="15">
        <f t="shared" si="127"/>
        <v>1.1336273470612925</v>
      </c>
      <c r="W618" s="15">
        <f t="shared" si="128"/>
        <v>0</v>
      </c>
      <c r="Y618" s="15">
        <f t="shared" si="121"/>
        <v>1.1313465675183272</v>
      </c>
      <c r="Z618" s="15">
        <f t="shared" si="129"/>
        <v>1.1313465675183272</v>
      </c>
      <c r="AA618" s="15">
        <f t="shared" si="122"/>
        <v>0</v>
      </c>
      <c r="AB618" s="15">
        <f>SUM($Z$3:Z618)</f>
        <v>369.5090624876903</v>
      </c>
      <c r="AC618" s="15">
        <f>SUM($AA$3:AA618)</f>
        <v>94.659523385117481</v>
      </c>
      <c r="AD618" s="15">
        <f>AC618*'KERS system '!$B$18</f>
        <v>72.840503244847895</v>
      </c>
      <c r="AE618" s="15">
        <f>AC618*'KERS system '!$B$19</f>
        <v>56.050767246910461</v>
      </c>
    </row>
    <row r="619" spans="6:31" x14ac:dyDescent="0.3">
      <c r="F619" s="9" t="s">
        <v>6</v>
      </c>
      <c r="G619" s="9">
        <v>616</v>
      </c>
      <c r="H619" s="9">
        <v>27</v>
      </c>
      <c r="J619" s="10">
        <v>48.4</v>
      </c>
      <c r="K619" s="10">
        <f t="shared" si="123"/>
        <v>13.444444444444445</v>
      </c>
      <c r="L619" s="11">
        <v>-4.1666666666666269E-2</v>
      </c>
      <c r="N619" s="11">
        <f t="shared" si="117"/>
        <v>-11.999999999999886</v>
      </c>
      <c r="O619" s="11">
        <f t="shared" si="118"/>
        <v>39.993979932051595</v>
      </c>
      <c r="P619" s="11">
        <f t="shared" si="119"/>
        <v>56.505600000000008</v>
      </c>
      <c r="Q619" s="11">
        <f t="shared" si="124"/>
        <v>84.499579932051716</v>
      </c>
      <c r="R619" s="11">
        <f t="shared" si="125"/>
        <v>84.499579932051716</v>
      </c>
      <c r="S619" s="11">
        <f t="shared" si="126"/>
        <v>0</v>
      </c>
      <c r="U619" s="11">
        <f t="shared" si="120"/>
        <v>1.1290657879753621</v>
      </c>
      <c r="V619" s="11">
        <f t="shared" si="127"/>
        <v>1.1290657879753621</v>
      </c>
      <c r="W619" s="11">
        <f t="shared" si="128"/>
        <v>0</v>
      </c>
      <c r="Y619" s="11">
        <f t="shared" si="121"/>
        <v>1.0407139093762729</v>
      </c>
      <c r="Z619" s="11">
        <f t="shared" si="129"/>
        <v>1.0407139093762729</v>
      </c>
      <c r="AA619" s="11">
        <f t="shared" si="122"/>
        <v>0</v>
      </c>
      <c r="AB619" s="11">
        <f>SUM($Z$3:Z619)</f>
        <v>370.54977639706658</v>
      </c>
      <c r="AC619" s="11">
        <f>SUM($AA$3:AA619)</f>
        <v>94.659523385117481</v>
      </c>
      <c r="AD619" s="11">
        <f>AC619*'KERS system '!$B$18</f>
        <v>72.840503244847895</v>
      </c>
      <c r="AE619" s="11">
        <f>AC619*'KERS system '!$B$19</f>
        <v>56.050767246910461</v>
      </c>
    </row>
    <row r="620" spans="6:31" x14ac:dyDescent="0.3">
      <c r="F620" s="13" t="s">
        <v>6</v>
      </c>
      <c r="G620" s="13">
        <v>617</v>
      </c>
      <c r="H620" s="13">
        <v>28</v>
      </c>
      <c r="J620" s="14">
        <v>48.2</v>
      </c>
      <c r="K620" s="14">
        <f t="shared" si="123"/>
        <v>13.388888888888889</v>
      </c>
      <c r="L620" s="15">
        <v>-8.3333333333333523E-2</v>
      </c>
      <c r="N620" s="15">
        <f t="shared" si="117"/>
        <v>-24.000000000000053</v>
      </c>
      <c r="O620" s="15">
        <f t="shared" si="118"/>
        <v>39.664134082943249</v>
      </c>
      <c r="P620" s="15">
        <f t="shared" si="119"/>
        <v>56.505600000000008</v>
      </c>
      <c r="Q620" s="15">
        <f t="shared" si="124"/>
        <v>72.169734082943208</v>
      </c>
      <c r="R620" s="15">
        <f t="shared" si="125"/>
        <v>72.169734082943208</v>
      </c>
      <c r="S620" s="15">
        <f t="shared" si="126"/>
        <v>0</v>
      </c>
      <c r="U620" s="15">
        <f t="shared" si="120"/>
        <v>0.95236203077718384</v>
      </c>
      <c r="V620" s="15">
        <f t="shared" si="127"/>
        <v>0.95236203077718384</v>
      </c>
      <c r="W620" s="15">
        <f t="shared" si="128"/>
        <v>0</v>
      </c>
      <c r="Y620" s="15">
        <f t="shared" si="121"/>
        <v>0.77782703049517643</v>
      </c>
      <c r="Z620" s="15">
        <f t="shared" si="129"/>
        <v>0.77782703049517643</v>
      </c>
      <c r="AA620" s="15">
        <f t="shared" si="122"/>
        <v>0</v>
      </c>
      <c r="AB620" s="15">
        <f>SUM($Z$3:Z620)</f>
        <v>371.32760342756177</v>
      </c>
      <c r="AC620" s="15">
        <f>SUM($AA$3:AA620)</f>
        <v>94.659523385117481</v>
      </c>
      <c r="AD620" s="15">
        <f>AC620*'KERS system '!$B$18</f>
        <v>72.840503244847895</v>
      </c>
      <c r="AE620" s="15">
        <f>AC620*'KERS system '!$B$19</f>
        <v>56.050767246910461</v>
      </c>
    </row>
    <row r="621" spans="6:31" x14ac:dyDescent="0.3">
      <c r="F621" s="9" t="s">
        <v>6</v>
      </c>
      <c r="G621" s="9">
        <v>618</v>
      </c>
      <c r="H621" s="9">
        <v>29</v>
      </c>
      <c r="J621" s="10">
        <v>47.8</v>
      </c>
      <c r="K621" s="10">
        <f t="shared" si="123"/>
        <v>13.277777777777779</v>
      </c>
      <c r="L621" s="11">
        <v>-0.16666666666666705</v>
      </c>
      <c r="N621" s="11">
        <f t="shared" si="117"/>
        <v>-48.000000000000107</v>
      </c>
      <c r="O621" s="11">
        <f t="shared" si="118"/>
        <v>39.008539848690646</v>
      </c>
      <c r="P621" s="11">
        <f t="shared" si="119"/>
        <v>56.505600000000008</v>
      </c>
      <c r="Q621" s="11">
        <f t="shared" si="124"/>
        <v>47.514139848690547</v>
      </c>
      <c r="R621" s="11">
        <f t="shared" si="125"/>
        <v>47.514139848690547</v>
      </c>
      <c r="S621" s="11">
        <f t="shared" si="126"/>
        <v>0</v>
      </c>
      <c r="U621" s="11">
        <f t="shared" si="120"/>
        <v>0.60329203021316891</v>
      </c>
      <c r="V621" s="11">
        <f t="shared" si="127"/>
        <v>0.60329203021316891</v>
      </c>
      <c r="W621" s="11">
        <f t="shared" si="128"/>
        <v>0</v>
      </c>
      <c r="Y621" s="11">
        <f t="shared" si="121"/>
        <v>0.39910117595296846</v>
      </c>
      <c r="Z621" s="11">
        <f t="shared" si="129"/>
        <v>0.39910117595296846</v>
      </c>
      <c r="AA621" s="11">
        <f t="shared" si="122"/>
        <v>0</v>
      </c>
      <c r="AB621" s="11">
        <f>SUM($Z$3:Z621)</f>
        <v>371.72670460351475</v>
      </c>
      <c r="AC621" s="11">
        <f>SUM($AA$3:AA621)</f>
        <v>94.659523385117481</v>
      </c>
      <c r="AD621" s="11">
        <f>AC621*'KERS system '!$B$18</f>
        <v>72.840503244847895</v>
      </c>
      <c r="AE621" s="11">
        <f>AC621*'KERS system '!$B$19</f>
        <v>56.050767246910461</v>
      </c>
    </row>
    <row r="622" spans="6:31" x14ac:dyDescent="0.3">
      <c r="F622" s="13" t="s">
        <v>6</v>
      </c>
      <c r="G622" s="13">
        <v>619</v>
      </c>
      <c r="H622" s="13">
        <v>30</v>
      </c>
      <c r="J622" s="14">
        <v>47</v>
      </c>
      <c r="K622" s="14">
        <f t="shared" si="123"/>
        <v>13.055555555555555</v>
      </c>
      <c r="L622" s="15">
        <v>-0.26388888888888867</v>
      </c>
      <c r="N622" s="15">
        <f t="shared" si="117"/>
        <v>-75.999999999999943</v>
      </c>
      <c r="O622" s="15">
        <f t="shared" si="118"/>
        <v>37.713741236041749</v>
      </c>
      <c r="P622" s="15">
        <f t="shared" si="119"/>
        <v>56.505600000000008</v>
      </c>
      <c r="Q622" s="15">
        <f t="shared" si="124"/>
        <v>18.219341236041814</v>
      </c>
      <c r="R622" s="15">
        <f t="shared" si="125"/>
        <v>18.219341236041814</v>
      </c>
      <c r="S622" s="15">
        <f t="shared" si="126"/>
        <v>0</v>
      </c>
      <c r="U622" s="15">
        <f t="shared" si="120"/>
        <v>0.19491032169276803</v>
      </c>
      <c r="V622" s="15">
        <f t="shared" si="127"/>
        <v>0.19491032169276803</v>
      </c>
      <c r="W622" s="15">
        <f t="shared" si="128"/>
        <v>0</v>
      </c>
      <c r="Y622" s="15">
        <f t="shared" si="121"/>
        <v>0.12829942041003009</v>
      </c>
      <c r="Z622" s="15">
        <f t="shared" si="129"/>
        <v>0.12829942041003009</v>
      </c>
      <c r="AA622" s="15">
        <f t="shared" si="122"/>
        <v>0</v>
      </c>
      <c r="AB622" s="15">
        <f>SUM($Z$3:Z622)</f>
        <v>371.85500402392478</v>
      </c>
      <c r="AC622" s="15">
        <f>SUM($AA$3:AA622)</f>
        <v>94.659523385117481</v>
      </c>
      <c r="AD622" s="15">
        <f>AC622*'KERS system '!$B$18</f>
        <v>72.840503244847895</v>
      </c>
      <c r="AE622" s="15">
        <f>AC622*'KERS system '!$B$19</f>
        <v>56.050767246910461</v>
      </c>
    </row>
    <row r="623" spans="6:31" x14ac:dyDescent="0.3">
      <c r="F623" s="9" t="s">
        <v>6</v>
      </c>
      <c r="G623" s="9">
        <v>620</v>
      </c>
      <c r="H623" s="9">
        <v>31</v>
      </c>
      <c r="J623" s="10">
        <v>45.9</v>
      </c>
      <c r="K623" s="10">
        <f t="shared" si="123"/>
        <v>12.75</v>
      </c>
      <c r="L623" s="11">
        <v>-0.29166666666666685</v>
      </c>
      <c r="N623" s="11">
        <f t="shared" si="117"/>
        <v>-84.000000000000057</v>
      </c>
      <c r="O623" s="11">
        <f t="shared" si="118"/>
        <v>35.969075225670039</v>
      </c>
      <c r="P623" s="11">
        <f t="shared" si="119"/>
        <v>56.505600000000008</v>
      </c>
      <c r="Q623" s="11">
        <f t="shared" si="124"/>
        <v>8.4746752256699907</v>
      </c>
      <c r="R623" s="11">
        <f t="shared" si="125"/>
        <v>8.4746752256699907</v>
      </c>
      <c r="S623" s="11">
        <f t="shared" si="126"/>
        <v>0</v>
      </c>
      <c r="U623" s="11">
        <f t="shared" si="120"/>
        <v>6.1688519127292153E-2</v>
      </c>
      <c r="V623" s="11">
        <f t="shared" si="127"/>
        <v>6.1688519127292153E-2</v>
      </c>
      <c r="W623" s="11">
        <f t="shared" si="128"/>
        <v>0</v>
      </c>
      <c r="Y623" s="11">
        <f t="shared" si="121"/>
        <v>0.2074950032253291</v>
      </c>
      <c r="Z623" s="11">
        <f t="shared" si="129"/>
        <v>0.2074950032253291</v>
      </c>
      <c r="AA623" s="11">
        <f t="shared" si="122"/>
        <v>0</v>
      </c>
      <c r="AB623" s="11">
        <f>SUM($Z$3:Z623)</f>
        <v>372.06249902715012</v>
      </c>
      <c r="AC623" s="11">
        <f>SUM($AA$3:AA623)</f>
        <v>94.659523385117481</v>
      </c>
      <c r="AD623" s="11">
        <f>AC623*'KERS system '!$B$18</f>
        <v>72.840503244847895</v>
      </c>
      <c r="AE623" s="11">
        <f>AC623*'KERS system '!$B$19</f>
        <v>56.050767246910461</v>
      </c>
    </row>
    <row r="624" spans="6:31" x14ac:dyDescent="0.3">
      <c r="F624" s="13" t="s">
        <v>6</v>
      </c>
      <c r="G624" s="13">
        <v>621</v>
      </c>
      <c r="H624" s="13">
        <v>32</v>
      </c>
      <c r="J624" s="14">
        <v>44.9</v>
      </c>
      <c r="K624" s="14">
        <f t="shared" si="123"/>
        <v>12.472222222222221</v>
      </c>
      <c r="L624" s="15">
        <v>-0.20833333333333331</v>
      </c>
      <c r="N624" s="15">
        <f t="shared" si="117"/>
        <v>-59.999999999999993</v>
      </c>
      <c r="O624" s="15">
        <f t="shared" si="118"/>
        <v>34.418868025926898</v>
      </c>
      <c r="P624" s="15">
        <f t="shared" si="119"/>
        <v>56.505600000000008</v>
      </c>
      <c r="Q624" s="15">
        <f t="shared" si="124"/>
        <v>30.924468025926913</v>
      </c>
      <c r="R624" s="15">
        <f t="shared" si="125"/>
        <v>30.924468025926913</v>
      </c>
      <c r="S624" s="15">
        <f t="shared" si="126"/>
        <v>0</v>
      </c>
      <c r="U624" s="15">
        <f t="shared" si="120"/>
        <v>0.35330148732336603</v>
      </c>
      <c r="V624" s="15">
        <f t="shared" si="127"/>
        <v>0.35330148732336603</v>
      </c>
      <c r="W624" s="15">
        <f t="shared" si="128"/>
        <v>0</v>
      </c>
      <c r="Y624" s="15">
        <f t="shared" si="121"/>
        <v>0.57824386583416509</v>
      </c>
      <c r="Z624" s="15">
        <f t="shared" si="129"/>
        <v>0.57824386583416509</v>
      </c>
      <c r="AA624" s="15">
        <f t="shared" si="122"/>
        <v>0</v>
      </c>
      <c r="AB624" s="15">
        <f>SUM($Z$3:Z624)</f>
        <v>372.64074289298429</v>
      </c>
      <c r="AC624" s="15">
        <f>SUM($AA$3:AA624)</f>
        <v>94.659523385117481</v>
      </c>
      <c r="AD624" s="15">
        <f>AC624*'KERS system '!$B$18</f>
        <v>72.840503244847895</v>
      </c>
      <c r="AE624" s="15">
        <f>AC624*'KERS system '!$B$19</f>
        <v>56.050767246910461</v>
      </c>
    </row>
    <row r="625" spans="6:31" x14ac:dyDescent="0.3">
      <c r="F625" s="9" t="s">
        <v>6</v>
      </c>
      <c r="G625" s="9">
        <v>622</v>
      </c>
      <c r="H625" s="9">
        <v>33</v>
      </c>
      <c r="J625" s="10">
        <v>44.4</v>
      </c>
      <c r="K625" s="10">
        <f t="shared" si="123"/>
        <v>12.333333333333334</v>
      </c>
      <c r="L625" s="11">
        <v>-8.3333333333333523E-2</v>
      </c>
      <c r="N625" s="11">
        <f t="shared" si="117"/>
        <v>-24.000000000000053</v>
      </c>
      <c r="O625" s="11">
        <f t="shared" si="118"/>
        <v>33.65656900094308</v>
      </c>
      <c r="P625" s="11">
        <f t="shared" si="119"/>
        <v>56.505600000000008</v>
      </c>
      <c r="Q625" s="11">
        <f t="shared" si="124"/>
        <v>66.162169000943038</v>
      </c>
      <c r="R625" s="11">
        <f t="shared" si="125"/>
        <v>66.162169000943038</v>
      </c>
      <c r="S625" s="11">
        <f t="shared" si="126"/>
        <v>0</v>
      </c>
      <c r="U625" s="11">
        <f t="shared" si="120"/>
        <v>0.80318624434496411</v>
      </c>
      <c r="V625" s="11">
        <f t="shared" si="127"/>
        <v>0.80318624434496411</v>
      </c>
      <c r="W625" s="11">
        <f t="shared" si="128"/>
        <v>0</v>
      </c>
      <c r="Y625" s="11">
        <f t="shared" si="121"/>
        <v>0.981085689504958</v>
      </c>
      <c r="Z625" s="11">
        <f t="shared" si="129"/>
        <v>0.981085689504958</v>
      </c>
      <c r="AA625" s="11">
        <f t="shared" si="122"/>
        <v>0</v>
      </c>
      <c r="AB625" s="11">
        <f>SUM($Z$3:Z625)</f>
        <v>373.62182858248923</v>
      </c>
      <c r="AC625" s="11">
        <f>SUM($AA$3:AA625)</f>
        <v>94.659523385117481</v>
      </c>
      <c r="AD625" s="11">
        <f>AC625*'KERS system '!$B$18</f>
        <v>72.840503244847895</v>
      </c>
      <c r="AE625" s="11">
        <f>AC625*'KERS system '!$B$19</f>
        <v>56.050767246910461</v>
      </c>
    </row>
    <row r="626" spans="6:31" x14ac:dyDescent="0.3">
      <c r="F626" s="13" t="s">
        <v>6</v>
      </c>
      <c r="G626" s="13">
        <v>623</v>
      </c>
      <c r="H626" s="13">
        <v>34</v>
      </c>
      <c r="J626" s="14">
        <v>44.3</v>
      </c>
      <c r="K626" s="14">
        <f t="shared" si="123"/>
        <v>12.305555555555555</v>
      </c>
      <c r="L626" s="15">
        <v>1.3888888888889086E-2</v>
      </c>
      <c r="N626" s="15">
        <f t="shared" si="117"/>
        <v>4.0000000000000568</v>
      </c>
      <c r="O626" s="15">
        <f t="shared" si="118"/>
        <v>33.505133561937342</v>
      </c>
      <c r="P626" s="15">
        <f t="shared" si="119"/>
        <v>56.505600000000008</v>
      </c>
      <c r="Q626" s="15">
        <f t="shared" si="124"/>
        <v>94.0107335619374</v>
      </c>
      <c r="R626" s="15">
        <f t="shared" si="125"/>
        <v>94.0107335619374</v>
      </c>
      <c r="S626" s="15">
        <f t="shared" si="126"/>
        <v>0</v>
      </c>
      <c r="U626" s="15">
        <f t="shared" si="120"/>
        <v>1.1589851346649518</v>
      </c>
      <c r="V626" s="15">
        <f t="shared" si="127"/>
        <v>1.1589851346649518</v>
      </c>
      <c r="W626" s="15">
        <f t="shared" si="128"/>
        <v>0</v>
      </c>
      <c r="Y626" s="15">
        <f t="shared" si="121"/>
        <v>1.3440225051574664</v>
      </c>
      <c r="Z626" s="15">
        <f t="shared" si="129"/>
        <v>1.3440225051574664</v>
      </c>
      <c r="AA626" s="15">
        <f t="shared" si="122"/>
        <v>0</v>
      </c>
      <c r="AB626" s="15">
        <f>SUM($Z$3:Z626)</f>
        <v>374.96585108764668</v>
      </c>
      <c r="AC626" s="15">
        <f>SUM($AA$3:AA626)</f>
        <v>94.659523385117481</v>
      </c>
      <c r="AD626" s="15">
        <f>AC626*'KERS system '!$B$18</f>
        <v>72.840503244847895</v>
      </c>
      <c r="AE626" s="15">
        <f>AC626*'KERS system '!$B$19</f>
        <v>56.050767246910461</v>
      </c>
    </row>
    <row r="627" spans="6:31" x14ac:dyDescent="0.3">
      <c r="F627" s="9" t="s">
        <v>6</v>
      </c>
      <c r="G627" s="9">
        <v>624</v>
      </c>
      <c r="H627" s="9">
        <v>35</v>
      </c>
      <c r="J627" s="10">
        <v>44.5</v>
      </c>
      <c r="K627" s="10">
        <f t="shared" si="123"/>
        <v>12.361111111111111</v>
      </c>
      <c r="L627" s="11">
        <v>0.1111111111111117</v>
      </c>
      <c r="N627" s="11">
        <f t="shared" si="117"/>
        <v>32.000000000000171</v>
      </c>
      <c r="O627" s="11">
        <f t="shared" si="118"/>
        <v>33.808345895279167</v>
      </c>
      <c r="P627" s="11">
        <f t="shared" si="119"/>
        <v>56.505600000000008</v>
      </c>
      <c r="Q627" s="11">
        <f t="shared" si="124"/>
        <v>122.31394589527935</v>
      </c>
      <c r="R627" s="11">
        <f t="shared" si="125"/>
        <v>122.31394589527935</v>
      </c>
      <c r="S627" s="11">
        <f t="shared" si="126"/>
        <v>0</v>
      </c>
      <c r="U627" s="11">
        <f t="shared" si="120"/>
        <v>1.5290598756499809</v>
      </c>
      <c r="V627" s="11">
        <f t="shared" si="127"/>
        <v>1.5290598756499809</v>
      </c>
      <c r="W627" s="11">
        <f t="shared" si="128"/>
        <v>0</v>
      </c>
      <c r="Y627" s="11">
        <f t="shared" si="121"/>
        <v>1.6496781839121857</v>
      </c>
      <c r="Z627" s="11">
        <f t="shared" si="129"/>
        <v>1.6496781839121857</v>
      </c>
      <c r="AA627" s="11">
        <f t="shared" si="122"/>
        <v>0</v>
      </c>
      <c r="AB627" s="11">
        <f>SUM($Z$3:Z627)</f>
        <v>376.61552927155884</v>
      </c>
      <c r="AC627" s="11">
        <f>SUM($AA$3:AA627)</f>
        <v>94.659523385117481</v>
      </c>
      <c r="AD627" s="11">
        <f>AC627*'KERS system '!$B$18</f>
        <v>72.840503244847895</v>
      </c>
      <c r="AE627" s="11">
        <f>AC627*'KERS system '!$B$19</f>
        <v>56.050767246910461</v>
      </c>
    </row>
    <row r="628" spans="6:31" x14ac:dyDescent="0.3">
      <c r="F628" s="13" t="s">
        <v>6</v>
      </c>
      <c r="G628" s="13">
        <v>625</v>
      </c>
      <c r="H628" s="13">
        <v>36</v>
      </c>
      <c r="J628" s="14">
        <v>45.1</v>
      </c>
      <c r="K628" s="14">
        <f t="shared" si="123"/>
        <v>12.527777777777779</v>
      </c>
      <c r="L628" s="15">
        <v>0.16666666666666705</v>
      </c>
      <c r="N628" s="15">
        <f t="shared" si="117"/>
        <v>48.000000000000107</v>
      </c>
      <c r="O628" s="15">
        <f t="shared" si="118"/>
        <v>34.726177823232817</v>
      </c>
      <c r="P628" s="15">
        <f t="shared" si="119"/>
        <v>56.505600000000008</v>
      </c>
      <c r="Q628" s="15">
        <f t="shared" si="124"/>
        <v>139.23177782323293</v>
      </c>
      <c r="R628" s="15">
        <f t="shared" si="125"/>
        <v>139.23177782323293</v>
      </c>
      <c r="S628" s="15">
        <f t="shared" si="126"/>
        <v>0</v>
      </c>
      <c r="U628" s="15">
        <f t="shared" si="120"/>
        <v>1.7702964921743904</v>
      </c>
      <c r="V628" s="15">
        <f t="shared" si="127"/>
        <v>1.7702964921743904</v>
      </c>
      <c r="W628" s="15">
        <f t="shared" si="128"/>
        <v>0</v>
      </c>
      <c r="Y628" s="15">
        <f t="shared" si="121"/>
        <v>1.7085120844120139</v>
      </c>
      <c r="Z628" s="15">
        <f t="shared" si="129"/>
        <v>1.7085120844120139</v>
      </c>
      <c r="AA628" s="15">
        <f t="shared" si="122"/>
        <v>0</v>
      </c>
      <c r="AB628" s="15">
        <f>SUM($Z$3:Z628)</f>
        <v>378.32404135597085</v>
      </c>
      <c r="AC628" s="15">
        <f>SUM($AA$3:AA628)</f>
        <v>94.659523385117481</v>
      </c>
      <c r="AD628" s="15">
        <f>AC628*'KERS system '!$B$18</f>
        <v>72.840503244847895</v>
      </c>
      <c r="AE628" s="15">
        <f>AC628*'KERS system '!$B$19</f>
        <v>56.050767246910461</v>
      </c>
    </row>
    <row r="629" spans="6:31" x14ac:dyDescent="0.3">
      <c r="F629" s="9" t="s">
        <v>6</v>
      </c>
      <c r="G629" s="9">
        <v>626</v>
      </c>
      <c r="H629" s="9">
        <v>37</v>
      </c>
      <c r="J629" s="10">
        <v>45.7</v>
      </c>
      <c r="K629" s="10">
        <f t="shared" si="123"/>
        <v>12.694444444444445</v>
      </c>
      <c r="L629" s="11">
        <v>0.12499999999999981</v>
      </c>
      <c r="N629" s="11">
        <f t="shared" si="117"/>
        <v>35.999999999999943</v>
      </c>
      <c r="O629" s="11">
        <f t="shared" si="118"/>
        <v>35.656302143078697</v>
      </c>
      <c r="P629" s="11">
        <f t="shared" si="119"/>
        <v>56.505600000000008</v>
      </c>
      <c r="Q629" s="11">
        <f t="shared" si="124"/>
        <v>128.16190214307866</v>
      </c>
      <c r="R629" s="11">
        <f t="shared" si="125"/>
        <v>128.16190214307866</v>
      </c>
      <c r="S629" s="11">
        <f t="shared" si="126"/>
        <v>0</v>
      </c>
      <c r="U629" s="11">
        <f t="shared" si="120"/>
        <v>1.6467276766496373</v>
      </c>
      <c r="V629" s="11">
        <f t="shared" si="127"/>
        <v>1.6467276766496373</v>
      </c>
      <c r="W629" s="11">
        <f t="shared" si="128"/>
        <v>0</v>
      </c>
      <c r="Y629" s="11">
        <f t="shared" si="121"/>
        <v>1.4951622385606815</v>
      </c>
      <c r="Z629" s="11">
        <f t="shared" si="129"/>
        <v>1.4951622385606815</v>
      </c>
      <c r="AA629" s="11">
        <f t="shared" si="122"/>
        <v>0</v>
      </c>
      <c r="AB629" s="11">
        <f>SUM($Z$3:Z629)</f>
        <v>379.81920359453153</v>
      </c>
      <c r="AC629" s="11">
        <f>SUM($AA$3:AA629)</f>
        <v>94.659523385117481</v>
      </c>
      <c r="AD629" s="11">
        <f>AC629*'KERS system '!$B$18</f>
        <v>72.840503244847895</v>
      </c>
      <c r="AE629" s="11">
        <f>AC629*'KERS system '!$B$19</f>
        <v>56.050767246910461</v>
      </c>
    </row>
    <row r="630" spans="6:31" x14ac:dyDescent="0.3">
      <c r="F630" s="13" t="s">
        <v>6</v>
      </c>
      <c r="G630" s="13">
        <v>627</v>
      </c>
      <c r="H630" s="13">
        <v>38</v>
      </c>
      <c r="J630" s="14">
        <v>46</v>
      </c>
      <c r="K630" s="14">
        <f t="shared" si="123"/>
        <v>12.777777777777779</v>
      </c>
      <c r="L630" s="15">
        <v>4.1666666666666269E-2</v>
      </c>
      <c r="N630" s="15">
        <f t="shared" si="117"/>
        <v>11.999999999999886</v>
      </c>
      <c r="O630" s="15">
        <f t="shared" si="118"/>
        <v>36.125973949961228</v>
      </c>
      <c r="P630" s="15">
        <f t="shared" si="119"/>
        <v>56.505600000000008</v>
      </c>
      <c r="Q630" s="15">
        <f t="shared" si="124"/>
        <v>104.63157394996112</v>
      </c>
      <c r="R630" s="15">
        <f t="shared" si="125"/>
        <v>104.63157394996112</v>
      </c>
      <c r="S630" s="15">
        <f t="shared" si="126"/>
        <v>0</v>
      </c>
      <c r="U630" s="15">
        <f t="shared" si="120"/>
        <v>1.3435968004717256</v>
      </c>
      <c r="V630" s="15">
        <f t="shared" si="127"/>
        <v>1.3435968004717256</v>
      </c>
      <c r="W630" s="15">
        <f t="shared" si="128"/>
        <v>0</v>
      </c>
      <c r="Y630" s="15">
        <f t="shared" si="121"/>
        <v>1.2636112338050596</v>
      </c>
      <c r="Z630" s="15">
        <f t="shared" si="129"/>
        <v>1.2636112338050596</v>
      </c>
      <c r="AA630" s="15">
        <f t="shared" si="122"/>
        <v>0</v>
      </c>
      <c r="AB630" s="15">
        <f>SUM($Z$3:Z630)</f>
        <v>381.08281482833661</v>
      </c>
      <c r="AC630" s="15">
        <f>SUM($AA$3:AA630)</f>
        <v>94.659523385117481</v>
      </c>
      <c r="AD630" s="15">
        <f>AC630*'KERS system '!$B$18</f>
        <v>72.840503244847895</v>
      </c>
      <c r="AE630" s="15">
        <f>AC630*'KERS system '!$B$19</f>
        <v>56.050767246910461</v>
      </c>
    </row>
    <row r="631" spans="6:31" x14ac:dyDescent="0.3">
      <c r="F631" s="9" t="s">
        <v>6</v>
      </c>
      <c r="G631" s="9">
        <v>628</v>
      </c>
      <c r="H631" s="9">
        <v>39</v>
      </c>
      <c r="J631" s="10">
        <v>46</v>
      </c>
      <c r="K631" s="10">
        <f t="shared" si="123"/>
        <v>12.777777777777779</v>
      </c>
      <c r="L631" s="11">
        <v>0</v>
      </c>
      <c r="N631" s="11">
        <f t="shared" si="117"/>
        <v>0</v>
      </c>
      <c r="O631" s="11">
        <f t="shared" si="118"/>
        <v>36.125973949961228</v>
      </c>
      <c r="P631" s="11">
        <f t="shared" si="119"/>
        <v>56.505600000000008</v>
      </c>
      <c r="Q631" s="11">
        <f t="shared" si="124"/>
        <v>92.631573949961236</v>
      </c>
      <c r="R631" s="11">
        <f t="shared" si="125"/>
        <v>92.631573949961236</v>
      </c>
      <c r="S631" s="11">
        <f t="shared" si="126"/>
        <v>0</v>
      </c>
      <c r="U631" s="11">
        <f t="shared" si="120"/>
        <v>1.1836256671383936</v>
      </c>
      <c r="V631" s="11">
        <f t="shared" si="127"/>
        <v>1.1836256671383936</v>
      </c>
      <c r="W631" s="11">
        <f t="shared" si="128"/>
        <v>0</v>
      </c>
      <c r="Y631" s="11">
        <f t="shared" si="121"/>
        <v>1.2102875226939496</v>
      </c>
      <c r="Z631" s="11">
        <f t="shared" si="129"/>
        <v>1.2102875226939496</v>
      </c>
      <c r="AA631" s="11">
        <f t="shared" si="122"/>
        <v>0</v>
      </c>
      <c r="AB631" s="11">
        <f>SUM($Z$3:Z631)</f>
        <v>382.29310235103054</v>
      </c>
      <c r="AC631" s="11">
        <f>SUM($AA$3:AA631)</f>
        <v>94.659523385117481</v>
      </c>
      <c r="AD631" s="11">
        <f>AC631*'KERS system '!$B$18</f>
        <v>72.840503244847895</v>
      </c>
      <c r="AE631" s="11">
        <f>AC631*'KERS system '!$B$19</f>
        <v>56.050767246910461</v>
      </c>
    </row>
    <row r="632" spans="6:31" x14ac:dyDescent="0.3">
      <c r="F632" s="13" t="s">
        <v>6</v>
      </c>
      <c r="G632" s="13">
        <v>629</v>
      </c>
      <c r="H632" s="13">
        <v>40</v>
      </c>
      <c r="J632" s="14">
        <v>46</v>
      </c>
      <c r="K632" s="14">
        <f t="shared" si="123"/>
        <v>12.777777777777779</v>
      </c>
      <c r="L632" s="15">
        <v>1.3888888888889086E-2</v>
      </c>
      <c r="N632" s="15">
        <f t="shared" si="117"/>
        <v>4.0000000000000568</v>
      </c>
      <c r="O632" s="15">
        <f t="shared" si="118"/>
        <v>36.125973949961228</v>
      </c>
      <c r="P632" s="15">
        <f t="shared" si="119"/>
        <v>56.505600000000008</v>
      </c>
      <c r="Q632" s="15">
        <f t="shared" si="124"/>
        <v>96.631573949961293</v>
      </c>
      <c r="R632" s="15">
        <f t="shared" si="125"/>
        <v>96.631573949961293</v>
      </c>
      <c r="S632" s="15">
        <f t="shared" si="126"/>
        <v>0</v>
      </c>
      <c r="U632" s="15">
        <f t="shared" si="120"/>
        <v>1.2369493782495056</v>
      </c>
      <c r="V632" s="15">
        <f t="shared" si="127"/>
        <v>1.2369493782495056</v>
      </c>
      <c r="W632" s="15">
        <f t="shared" si="128"/>
        <v>0</v>
      </c>
      <c r="Y632" s="15">
        <f t="shared" si="121"/>
        <v>1.3996195590377765</v>
      </c>
      <c r="Z632" s="15">
        <f t="shared" si="129"/>
        <v>1.3996195590377765</v>
      </c>
      <c r="AA632" s="15">
        <f t="shared" si="122"/>
        <v>0</v>
      </c>
      <c r="AB632" s="15">
        <f>SUM($Z$3:Z632)</f>
        <v>383.69272191006831</v>
      </c>
      <c r="AC632" s="15">
        <f>SUM($AA$3:AA632)</f>
        <v>94.659523385117481</v>
      </c>
      <c r="AD632" s="15">
        <f>AC632*'KERS system '!$B$18</f>
        <v>72.840503244847895</v>
      </c>
      <c r="AE632" s="15">
        <f>AC632*'KERS system '!$B$19</f>
        <v>56.050767246910461</v>
      </c>
    </row>
    <row r="633" spans="6:31" x14ac:dyDescent="0.3">
      <c r="F633" s="9" t="s">
        <v>6</v>
      </c>
      <c r="G633" s="9">
        <v>630</v>
      </c>
      <c r="H633" s="9">
        <v>41</v>
      </c>
      <c r="J633" s="10">
        <v>46.1</v>
      </c>
      <c r="K633" s="10">
        <f t="shared" si="123"/>
        <v>12.805555555555555</v>
      </c>
      <c r="L633" s="11">
        <v>9.7222222222222612E-2</v>
      </c>
      <c r="N633" s="11">
        <f t="shared" si="117"/>
        <v>28.000000000000114</v>
      </c>
      <c r="O633" s="11">
        <f t="shared" si="118"/>
        <v>36.283214129582745</v>
      </c>
      <c r="P633" s="11">
        <f t="shared" si="119"/>
        <v>56.505600000000008</v>
      </c>
      <c r="Q633" s="11">
        <f t="shared" si="124"/>
        <v>120.78881412958287</v>
      </c>
      <c r="R633" s="11">
        <f t="shared" si="125"/>
        <v>120.78881412958287</v>
      </c>
      <c r="S633" s="11">
        <f t="shared" si="126"/>
        <v>0</v>
      </c>
      <c r="U633" s="11">
        <f t="shared" si="120"/>
        <v>1.5622897398260474</v>
      </c>
      <c r="V633" s="11">
        <f t="shared" si="127"/>
        <v>1.5622897398260474</v>
      </c>
      <c r="W633" s="11">
        <f t="shared" si="128"/>
        <v>0</v>
      </c>
      <c r="Y633" s="11">
        <f t="shared" si="121"/>
        <v>1.8222304720552365</v>
      </c>
      <c r="Z633" s="11">
        <f t="shared" si="129"/>
        <v>1.8222304720552365</v>
      </c>
      <c r="AA633" s="11">
        <f t="shared" si="122"/>
        <v>0</v>
      </c>
      <c r="AB633" s="11">
        <f>SUM($Z$3:Z633)</f>
        <v>385.51495238212357</v>
      </c>
      <c r="AC633" s="11">
        <f>SUM($AA$3:AA633)</f>
        <v>94.659523385117481</v>
      </c>
      <c r="AD633" s="11">
        <f>AC633*'KERS system '!$B$18</f>
        <v>72.840503244847895</v>
      </c>
      <c r="AE633" s="11">
        <f>AC633*'KERS system '!$B$19</f>
        <v>56.050767246910461</v>
      </c>
    </row>
    <row r="634" spans="6:31" x14ac:dyDescent="0.3">
      <c r="F634" s="13" t="s">
        <v>6</v>
      </c>
      <c r="G634" s="13">
        <v>631</v>
      </c>
      <c r="H634" s="13">
        <v>42</v>
      </c>
      <c r="J634" s="14">
        <v>46.7</v>
      </c>
      <c r="K634" s="14">
        <f t="shared" si="123"/>
        <v>12.972222222222221</v>
      </c>
      <c r="L634" s="15">
        <v>0.2222222222222224</v>
      </c>
      <c r="N634" s="15">
        <f t="shared" si="117"/>
        <v>64.000000000000057</v>
      </c>
      <c r="O634" s="15">
        <f t="shared" si="118"/>
        <v>37.233825769249016</v>
      </c>
      <c r="P634" s="15">
        <f t="shared" si="119"/>
        <v>56.505600000000008</v>
      </c>
      <c r="Q634" s="15">
        <f t="shared" si="124"/>
        <v>157.7394257692491</v>
      </c>
      <c r="R634" s="15">
        <f t="shared" si="125"/>
        <v>157.7394257692491</v>
      </c>
      <c r="S634" s="15">
        <f t="shared" si="126"/>
        <v>0</v>
      </c>
      <c r="U634" s="15">
        <f t="shared" si="120"/>
        <v>2.0821712042844256</v>
      </c>
      <c r="V634" s="15">
        <f t="shared" si="127"/>
        <v>2.0821712042844256</v>
      </c>
      <c r="W634" s="15">
        <f t="shared" si="128"/>
        <v>0</v>
      </c>
      <c r="Y634" s="15">
        <f t="shared" si="121"/>
        <v>2.2810246760432151</v>
      </c>
      <c r="Z634" s="15">
        <f t="shared" si="129"/>
        <v>2.2810246760432151</v>
      </c>
      <c r="AA634" s="15">
        <f t="shared" si="122"/>
        <v>0</v>
      </c>
      <c r="AB634" s="15">
        <f>SUM($Z$3:Z634)</f>
        <v>387.79597705816678</v>
      </c>
      <c r="AC634" s="15">
        <f>SUM($AA$3:AA634)</f>
        <v>94.659523385117481</v>
      </c>
      <c r="AD634" s="15">
        <f>AC634*'KERS system '!$B$18</f>
        <v>72.840503244847895</v>
      </c>
      <c r="AE634" s="15">
        <f>AC634*'KERS system '!$B$19</f>
        <v>56.050767246910461</v>
      </c>
    </row>
    <row r="635" spans="6:31" x14ac:dyDescent="0.3">
      <c r="F635" s="9" t="s">
        <v>6</v>
      </c>
      <c r="G635" s="9">
        <v>632</v>
      </c>
      <c r="H635" s="9">
        <v>43</v>
      </c>
      <c r="J635" s="10">
        <v>47.7</v>
      </c>
      <c r="K635" s="10">
        <f t="shared" si="123"/>
        <v>13.25</v>
      </c>
      <c r="L635" s="11">
        <v>0.30555555555555497</v>
      </c>
      <c r="N635" s="11">
        <f t="shared" si="117"/>
        <v>87.999999999999829</v>
      </c>
      <c r="O635" s="11">
        <f t="shared" si="118"/>
        <v>38.845494928453341</v>
      </c>
      <c r="P635" s="11">
        <f t="shared" si="119"/>
        <v>56.505600000000008</v>
      </c>
      <c r="Q635" s="11">
        <f t="shared" si="124"/>
        <v>183.35109492845319</v>
      </c>
      <c r="R635" s="11">
        <f t="shared" si="125"/>
        <v>183.35109492845319</v>
      </c>
      <c r="S635" s="11">
        <f t="shared" si="126"/>
        <v>0</v>
      </c>
      <c r="U635" s="11">
        <f t="shared" si="120"/>
        <v>2.4798781478020047</v>
      </c>
      <c r="V635" s="11">
        <f t="shared" si="127"/>
        <v>2.4798781478020047</v>
      </c>
      <c r="W635" s="11">
        <f t="shared" si="128"/>
        <v>0</v>
      </c>
      <c r="Y635" s="11">
        <f t="shared" si="121"/>
        <v>2.6378836486412447</v>
      </c>
      <c r="Z635" s="11">
        <f t="shared" si="129"/>
        <v>2.6378836486412447</v>
      </c>
      <c r="AA635" s="11">
        <f t="shared" si="122"/>
        <v>0</v>
      </c>
      <c r="AB635" s="11">
        <f>SUM($Z$3:Z635)</f>
        <v>390.43386070680805</v>
      </c>
      <c r="AC635" s="11">
        <f>SUM($AA$3:AA635)</f>
        <v>94.659523385117481</v>
      </c>
      <c r="AD635" s="11">
        <f>AC635*'KERS system '!$B$18</f>
        <v>72.840503244847895</v>
      </c>
      <c r="AE635" s="11">
        <f>AC635*'KERS system '!$B$19</f>
        <v>56.050767246910461</v>
      </c>
    </row>
    <row r="636" spans="6:31" x14ac:dyDescent="0.3">
      <c r="F636" s="13" t="s">
        <v>6</v>
      </c>
      <c r="G636" s="13">
        <v>633</v>
      </c>
      <c r="H636" s="13">
        <v>44</v>
      </c>
      <c r="J636" s="14">
        <v>48.9</v>
      </c>
      <c r="K636" s="14">
        <f t="shared" si="123"/>
        <v>13.583333333333334</v>
      </c>
      <c r="L636" s="15">
        <v>0.36111111111111033</v>
      </c>
      <c r="N636" s="15">
        <f t="shared" si="117"/>
        <v>103.99999999999977</v>
      </c>
      <c r="O636" s="15">
        <f t="shared" si="118"/>
        <v>40.824570023103398</v>
      </c>
      <c r="P636" s="15">
        <f t="shared" si="119"/>
        <v>56.505600000000008</v>
      </c>
      <c r="Q636" s="15">
        <f t="shared" si="124"/>
        <v>201.33017002310319</v>
      </c>
      <c r="R636" s="15">
        <f t="shared" si="125"/>
        <v>201.33017002310319</v>
      </c>
      <c r="S636" s="15">
        <f t="shared" si="126"/>
        <v>0</v>
      </c>
      <c r="U636" s="15">
        <f t="shared" si="120"/>
        <v>2.7958891494804847</v>
      </c>
      <c r="V636" s="15">
        <f t="shared" si="127"/>
        <v>2.7958891494804847</v>
      </c>
      <c r="W636" s="15">
        <f t="shared" si="128"/>
        <v>0</v>
      </c>
      <c r="Y636" s="15">
        <f t="shared" si="121"/>
        <v>2.8816307912125039</v>
      </c>
      <c r="Z636" s="15">
        <f t="shared" si="129"/>
        <v>2.8816307912125039</v>
      </c>
      <c r="AA636" s="15">
        <f t="shared" si="122"/>
        <v>0</v>
      </c>
      <c r="AB636" s="15">
        <f>SUM($Z$3:Z636)</f>
        <v>393.31549149802055</v>
      </c>
      <c r="AC636" s="15">
        <f>SUM($AA$3:AA636)</f>
        <v>94.659523385117481</v>
      </c>
      <c r="AD636" s="15">
        <f>AC636*'KERS system '!$B$18</f>
        <v>72.840503244847895</v>
      </c>
      <c r="AE636" s="15">
        <f>AC636*'KERS system '!$B$19</f>
        <v>56.050767246910461</v>
      </c>
    </row>
    <row r="637" spans="6:31" x14ac:dyDescent="0.3">
      <c r="F637" s="9" t="s">
        <v>6</v>
      </c>
      <c r="G637" s="9">
        <v>634</v>
      </c>
      <c r="H637" s="9">
        <v>45</v>
      </c>
      <c r="J637" s="10">
        <v>50.3</v>
      </c>
      <c r="K637" s="10">
        <f t="shared" si="123"/>
        <v>13.972222222222221</v>
      </c>
      <c r="L637" s="11">
        <v>0.37500000000000039</v>
      </c>
      <c r="N637" s="11">
        <f t="shared" si="117"/>
        <v>108.00000000000011</v>
      </c>
      <c r="O637" s="11">
        <f t="shared" si="118"/>
        <v>43.195635836983641</v>
      </c>
      <c r="P637" s="11">
        <f t="shared" si="119"/>
        <v>56.505600000000008</v>
      </c>
      <c r="Q637" s="11">
        <f t="shared" si="124"/>
        <v>207.70123583698376</v>
      </c>
      <c r="R637" s="11">
        <f t="shared" si="125"/>
        <v>207.70123583698376</v>
      </c>
      <c r="S637" s="11">
        <f t="shared" si="126"/>
        <v>0</v>
      </c>
      <c r="U637" s="11">
        <f t="shared" si="120"/>
        <v>2.9673724329445226</v>
      </c>
      <c r="V637" s="11">
        <f t="shared" si="127"/>
        <v>2.9673724329445226</v>
      </c>
      <c r="W637" s="11">
        <f t="shared" si="128"/>
        <v>0</v>
      </c>
      <c r="Y637" s="11">
        <f t="shared" si="121"/>
        <v>2.9022959571976075</v>
      </c>
      <c r="Z637" s="11">
        <f t="shared" si="129"/>
        <v>2.9022959571976075</v>
      </c>
      <c r="AA637" s="11">
        <f t="shared" si="122"/>
        <v>0</v>
      </c>
      <c r="AB637" s="11">
        <f>SUM($Z$3:Z637)</f>
        <v>396.21778745521817</v>
      </c>
      <c r="AC637" s="11">
        <f>SUM($AA$3:AA637)</f>
        <v>94.659523385117481</v>
      </c>
      <c r="AD637" s="11">
        <f>AC637*'KERS system '!$B$18</f>
        <v>72.840503244847895</v>
      </c>
      <c r="AE637" s="11">
        <f>AC637*'KERS system '!$B$19</f>
        <v>56.050767246910461</v>
      </c>
    </row>
    <row r="638" spans="6:31" x14ac:dyDescent="0.3">
      <c r="F638" s="13" t="s">
        <v>6</v>
      </c>
      <c r="G638" s="13">
        <v>635</v>
      </c>
      <c r="H638" s="13">
        <v>46</v>
      </c>
      <c r="J638" s="14">
        <v>51.6</v>
      </c>
      <c r="K638" s="14">
        <f t="shared" si="123"/>
        <v>14.333333333333334</v>
      </c>
      <c r="L638" s="15">
        <v>0.31944444444444503</v>
      </c>
      <c r="N638" s="15">
        <f t="shared" si="117"/>
        <v>92.000000000000171</v>
      </c>
      <c r="O638" s="15">
        <f t="shared" si="118"/>
        <v>45.457265217489969</v>
      </c>
      <c r="P638" s="15">
        <f t="shared" si="119"/>
        <v>56.505600000000008</v>
      </c>
      <c r="Q638" s="15">
        <f t="shared" si="124"/>
        <v>193.96286521749016</v>
      </c>
      <c r="R638" s="15">
        <f t="shared" si="125"/>
        <v>193.96286521749016</v>
      </c>
      <c r="S638" s="15">
        <f t="shared" si="126"/>
        <v>0</v>
      </c>
      <c r="U638" s="15">
        <f t="shared" si="120"/>
        <v>2.8372194814506924</v>
      </c>
      <c r="V638" s="15">
        <f t="shared" si="127"/>
        <v>2.8372194814506924</v>
      </c>
      <c r="W638" s="15">
        <f t="shared" si="128"/>
        <v>0</v>
      </c>
      <c r="Y638" s="15">
        <f t="shared" si="121"/>
        <v>2.6033231021001093</v>
      </c>
      <c r="Z638" s="15">
        <f t="shared" si="129"/>
        <v>2.6033231021001093</v>
      </c>
      <c r="AA638" s="15">
        <f t="shared" si="122"/>
        <v>0</v>
      </c>
      <c r="AB638" s="15">
        <f>SUM($Z$3:Z638)</f>
        <v>398.82111055731826</v>
      </c>
      <c r="AC638" s="15">
        <f>SUM($AA$3:AA638)</f>
        <v>94.659523385117481</v>
      </c>
      <c r="AD638" s="15">
        <f>AC638*'KERS system '!$B$18</f>
        <v>72.840503244847895</v>
      </c>
      <c r="AE638" s="15">
        <f>AC638*'KERS system '!$B$19</f>
        <v>56.050767246910461</v>
      </c>
    </row>
    <row r="639" spans="6:31" x14ac:dyDescent="0.3">
      <c r="F639" s="9" t="s">
        <v>6</v>
      </c>
      <c r="G639" s="9">
        <v>636</v>
      </c>
      <c r="H639" s="9">
        <v>47</v>
      </c>
      <c r="J639" s="10">
        <v>52.6</v>
      </c>
      <c r="K639" s="10">
        <f t="shared" si="123"/>
        <v>14.611111111111111</v>
      </c>
      <c r="L639" s="11">
        <v>0.19444444444444425</v>
      </c>
      <c r="N639" s="11">
        <f t="shared" si="117"/>
        <v>55.999999999999943</v>
      </c>
      <c r="O639" s="11">
        <f t="shared" si="118"/>
        <v>47.236247488560828</v>
      </c>
      <c r="P639" s="11">
        <f t="shared" si="119"/>
        <v>56.505600000000008</v>
      </c>
      <c r="Q639" s="11">
        <f t="shared" si="124"/>
        <v>159.74184748856078</v>
      </c>
      <c r="R639" s="11">
        <f t="shared" si="125"/>
        <v>159.74184748856078</v>
      </c>
      <c r="S639" s="11">
        <f t="shared" si="126"/>
        <v>0</v>
      </c>
      <c r="U639" s="11">
        <f t="shared" si="120"/>
        <v>2.3694267227495267</v>
      </c>
      <c r="V639" s="11">
        <f t="shared" si="127"/>
        <v>2.3694267227495267</v>
      </c>
      <c r="W639" s="11">
        <f t="shared" si="128"/>
        <v>0</v>
      </c>
      <c r="Y639" s="11">
        <f t="shared" si="121"/>
        <v>2.076553497590131</v>
      </c>
      <c r="Z639" s="11">
        <f t="shared" si="129"/>
        <v>2.076553497590131</v>
      </c>
      <c r="AA639" s="11">
        <f t="shared" si="122"/>
        <v>0</v>
      </c>
      <c r="AB639" s="11">
        <f>SUM($Z$3:Z639)</f>
        <v>400.89766405490838</v>
      </c>
      <c r="AC639" s="11">
        <f>SUM($AA$3:AA639)</f>
        <v>94.659523385117481</v>
      </c>
      <c r="AD639" s="11">
        <f>AC639*'KERS system '!$B$18</f>
        <v>72.840503244847895</v>
      </c>
      <c r="AE639" s="11">
        <f>AC639*'KERS system '!$B$19</f>
        <v>56.050767246910461</v>
      </c>
    </row>
    <row r="640" spans="6:31" x14ac:dyDescent="0.3">
      <c r="F640" s="13" t="s">
        <v>6</v>
      </c>
      <c r="G640" s="13">
        <v>637</v>
      </c>
      <c r="H640" s="13">
        <v>48</v>
      </c>
      <c r="J640" s="14">
        <v>53</v>
      </c>
      <c r="K640" s="14">
        <f t="shared" si="123"/>
        <v>14.722222222222221</v>
      </c>
      <c r="L640" s="15">
        <v>5.5555555555555358E-2</v>
      </c>
      <c r="N640" s="15">
        <f t="shared" si="117"/>
        <v>15.999999999999943</v>
      </c>
      <c r="O640" s="15">
        <f t="shared" si="118"/>
        <v>47.957401146238688</v>
      </c>
      <c r="P640" s="15">
        <f t="shared" si="119"/>
        <v>56.505600000000008</v>
      </c>
      <c r="Q640" s="15">
        <f t="shared" si="124"/>
        <v>120.46300114623864</v>
      </c>
      <c r="R640" s="15">
        <f t="shared" si="125"/>
        <v>120.46300114623864</v>
      </c>
      <c r="S640" s="15">
        <f t="shared" si="126"/>
        <v>0</v>
      </c>
      <c r="U640" s="15">
        <f t="shared" si="120"/>
        <v>1.7836802724307355</v>
      </c>
      <c r="V640" s="15">
        <f t="shared" si="127"/>
        <v>1.7836802724307355</v>
      </c>
      <c r="W640" s="15">
        <f t="shared" si="128"/>
        <v>0</v>
      </c>
      <c r="Y640" s="15">
        <f t="shared" si="121"/>
        <v>1.6300848002085133</v>
      </c>
      <c r="Z640" s="15">
        <f t="shared" si="129"/>
        <v>1.6300848002085133</v>
      </c>
      <c r="AA640" s="15">
        <f t="shared" si="122"/>
        <v>0</v>
      </c>
      <c r="AB640" s="15">
        <f>SUM($Z$3:Z640)</f>
        <v>402.5277488551169</v>
      </c>
      <c r="AC640" s="15">
        <f>SUM($AA$3:AA640)</f>
        <v>94.659523385117481</v>
      </c>
      <c r="AD640" s="15">
        <f>AC640*'KERS system '!$B$18</f>
        <v>72.840503244847895</v>
      </c>
      <c r="AE640" s="15">
        <f>AC640*'KERS system '!$B$19</f>
        <v>56.050767246910461</v>
      </c>
    </row>
    <row r="641" spans="6:31" x14ac:dyDescent="0.3">
      <c r="F641" s="9" t="s">
        <v>6</v>
      </c>
      <c r="G641" s="9">
        <v>638</v>
      </c>
      <c r="H641" s="9">
        <v>49</v>
      </c>
      <c r="J641" s="10">
        <v>53</v>
      </c>
      <c r="K641" s="10">
        <f t="shared" si="123"/>
        <v>14.722222222222221</v>
      </c>
      <c r="L641" s="11">
        <v>-1.3888888888889086E-2</v>
      </c>
      <c r="N641" s="11">
        <f t="shared" si="117"/>
        <v>-4.0000000000000568</v>
      </c>
      <c r="O641" s="11">
        <f t="shared" si="118"/>
        <v>47.957401146238688</v>
      </c>
      <c r="P641" s="11">
        <f t="shared" si="119"/>
        <v>56.505600000000008</v>
      </c>
      <c r="Q641" s="11">
        <f t="shared" si="124"/>
        <v>100.46300114623864</v>
      </c>
      <c r="R641" s="11">
        <f t="shared" si="125"/>
        <v>100.46300114623864</v>
      </c>
      <c r="S641" s="11">
        <f t="shared" si="126"/>
        <v>0</v>
      </c>
      <c r="U641" s="11">
        <f t="shared" si="120"/>
        <v>1.4764893279862912</v>
      </c>
      <c r="V641" s="11">
        <f t="shared" si="127"/>
        <v>1.4764893279862912</v>
      </c>
      <c r="W641" s="11">
        <f t="shared" si="128"/>
        <v>0</v>
      </c>
      <c r="Y641" s="11">
        <f t="shared" si="121"/>
        <v>1.4124457635810319</v>
      </c>
      <c r="Z641" s="11">
        <f t="shared" si="129"/>
        <v>1.4124457635810319</v>
      </c>
      <c r="AA641" s="11">
        <f t="shared" si="122"/>
        <v>0</v>
      </c>
      <c r="AB641" s="11">
        <f>SUM($Z$3:Z641)</f>
        <v>403.94019461869794</v>
      </c>
      <c r="AC641" s="11">
        <f>SUM($AA$3:AA641)</f>
        <v>94.659523385117481</v>
      </c>
      <c r="AD641" s="11">
        <f>AC641*'KERS system '!$B$18</f>
        <v>72.840503244847895</v>
      </c>
      <c r="AE641" s="11">
        <f>AC641*'KERS system '!$B$19</f>
        <v>56.050767246910461</v>
      </c>
    </row>
    <row r="642" spans="6:31" x14ac:dyDescent="0.3">
      <c r="F642" s="13" t="s">
        <v>6</v>
      </c>
      <c r="G642" s="13">
        <v>639</v>
      </c>
      <c r="H642" s="13">
        <v>50</v>
      </c>
      <c r="J642" s="14">
        <v>52.9</v>
      </c>
      <c r="K642" s="14">
        <f t="shared" si="123"/>
        <v>14.694444444444445</v>
      </c>
      <c r="L642" s="15">
        <v>-4.1666666666666269E-2</v>
      </c>
      <c r="N642" s="15">
        <f t="shared" si="117"/>
        <v>-11.999999999999886</v>
      </c>
      <c r="O642" s="15">
        <f t="shared" si="118"/>
        <v>47.776600548823723</v>
      </c>
      <c r="P642" s="15">
        <f t="shared" si="119"/>
        <v>56.505600000000008</v>
      </c>
      <c r="Q642" s="15">
        <f t="shared" si="124"/>
        <v>92.282200548823852</v>
      </c>
      <c r="R642" s="15">
        <f t="shared" si="125"/>
        <v>92.282200548823852</v>
      </c>
      <c r="S642" s="15">
        <f t="shared" si="126"/>
        <v>0</v>
      </c>
      <c r="U642" s="15">
        <f t="shared" si="120"/>
        <v>1.3484021991757726</v>
      </c>
      <c r="V642" s="15">
        <f t="shared" si="127"/>
        <v>1.3484021991757726</v>
      </c>
      <c r="W642" s="15">
        <f t="shared" si="128"/>
        <v>0</v>
      </c>
      <c r="Y642" s="15">
        <f t="shared" si="121"/>
        <v>1.3432140126494425</v>
      </c>
      <c r="Z642" s="15">
        <f t="shared" si="129"/>
        <v>1.3432140126494425</v>
      </c>
      <c r="AA642" s="15">
        <f t="shared" si="122"/>
        <v>0</v>
      </c>
      <c r="AB642" s="15">
        <f>SUM($Z$3:Z642)</f>
        <v>405.28340863134741</v>
      </c>
      <c r="AC642" s="15">
        <f>SUM($AA$3:AA642)</f>
        <v>94.659523385117481</v>
      </c>
      <c r="AD642" s="15">
        <f>AC642*'KERS system '!$B$18</f>
        <v>72.840503244847895</v>
      </c>
      <c r="AE642" s="15">
        <f>AC642*'KERS system '!$B$19</f>
        <v>56.050767246910461</v>
      </c>
    </row>
    <row r="643" spans="6:31" x14ac:dyDescent="0.3">
      <c r="F643" s="9" t="s">
        <v>6</v>
      </c>
      <c r="G643" s="9">
        <v>640</v>
      </c>
      <c r="H643" s="9">
        <v>51</v>
      </c>
      <c r="J643" s="10">
        <v>52.7</v>
      </c>
      <c r="K643" s="10">
        <f t="shared" si="123"/>
        <v>14.638888888888889</v>
      </c>
      <c r="L643" s="11">
        <v>-4.1666666666666269E-2</v>
      </c>
      <c r="N643" s="11">
        <f t="shared" ref="N643:N706" si="130">$C$7*$L643</f>
        <v>-11.999999999999886</v>
      </c>
      <c r="O643" s="11">
        <f t="shared" ref="O643:O706" si="131">0.5*$C$3*$C$17*$C$14*K643^2</f>
        <v>47.416023719984793</v>
      </c>
      <c r="P643" s="11">
        <f t="shared" ref="P643:P706" si="132">$C$15</f>
        <v>56.505600000000008</v>
      </c>
      <c r="Q643" s="11">
        <f t="shared" si="124"/>
        <v>91.921623719984922</v>
      </c>
      <c r="R643" s="11">
        <f t="shared" si="125"/>
        <v>91.921623719984922</v>
      </c>
      <c r="S643" s="11">
        <f t="shared" si="126"/>
        <v>0</v>
      </c>
      <c r="U643" s="11">
        <f t="shared" ref="U643:U706" si="133">(K643/1000)*(($C$7*$C$4*$C$18)+(0.5*$C$3*$C$17*$C$14*K643^2)+($C$7*$C$19*L643))</f>
        <v>1.3380258261231126</v>
      </c>
      <c r="V643" s="11">
        <f t="shared" si="127"/>
        <v>1.3380258261231126</v>
      </c>
      <c r="W643" s="11">
        <f t="shared" si="128"/>
        <v>0</v>
      </c>
      <c r="Y643" s="11">
        <f t="shared" ref="Y643:Y706" si="134">((U643+U644)/2)*(G644-G643)</f>
        <v>1.5488537522140975</v>
      </c>
      <c r="Z643" s="11">
        <f t="shared" si="129"/>
        <v>1.5488537522140975</v>
      </c>
      <c r="AA643" s="11">
        <f t="shared" ref="AA643:AA706" si="135">IF(Y643 &lt;=0,Y643,)*-1</f>
        <v>0</v>
      </c>
      <c r="AB643" s="11">
        <f>SUM($Z$3:Z643)</f>
        <v>406.8322623835615</v>
      </c>
      <c r="AC643" s="11">
        <f>SUM($AA$3:AA643)</f>
        <v>94.659523385117481</v>
      </c>
      <c r="AD643" s="11">
        <f>AC643*'KERS system '!$B$18</f>
        <v>72.840503244847895</v>
      </c>
      <c r="AE643" s="11">
        <f>AC643*'KERS system '!$B$19</f>
        <v>56.050767246910461</v>
      </c>
    </row>
    <row r="644" spans="6:31" x14ac:dyDescent="0.3">
      <c r="F644" s="13" t="s">
        <v>6</v>
      </c>
      <c r="G644" s="13">
        <v>641</v>
      </c>
      <c r="H644" s="13">
        <v>52</v>
      </c>
      <c r="J644" s="14">
        <v>52.6</v>
      </c>
      <c r="K644" s="14">
        <f t="shared" ref="K644:K707" si="136">J644*1000/3600</f>
        <v>14.611111111111111</v>
      </c>
      <c r="L644" s="15">
        <v>5.5555555555555358E-2</v>
      </c>
      <c r="N644" s="15">
        <f t="shared" si="130"/>
        <v>15.999999999999943</v>
      </c>
      <c r="O644" s="15">
        <f t="shared" si="131"/>
        <v>47.236247488560828</v>
      </c>
      <c r="P644" s="15">
        <f t="shared" si="132"/>
        <v>56.505600000000008</v>
      </c>
      <c r="Q644" s="15">
        <f t="shared" ref="Q644:Q707" si="137">N644+O644+P644</f>
        <v>119.74184748856078</v>
      </c>
      <c r="R644" s="15">
        <f t="shared" ref="R644:R707" si="138">IF(Q644 &gt;0,Q644,)</f>
        <v>119.74184748856078</v>
      </c>
      <c r="S644" s="15">
        <f t="shared" ref="S644:S707" si="139">IF(Q644 &lt;=0,Q644,)*-1</f>
        <v>0</v>
      </c>
      <c r="U644" s="15">
        <f t="shared" si="133"/>
        <v>1.7596816783050824</v>
      </c>
      <c r="V644" s="15">
        <f t="shared" ref="V644:V707" si="140">IF(U644 &gt;0,U644,)</f>
        <v>1.7596816783050824</v>
      </c>
      <c r="W644" s="15">
        <f t="shared" ref="W644:W707" si="141">IF(U644 &lt;=0,U644,)*-1</f>
        <v>0</v>
      </c>
      <c r="Y644" s="15">
        <f t="shared" si="134"/>
        <v>2.1748013302450468</v>
      </c>
      <c r="Z644" s="15">
        <f t="shared" ref="Z644:Z707" si="142">IF(Y644 &gt;0,Y644,)</f>
        <v>2.1748013302450468</v>
      </c>
      <c r="AA644" s="15">
        <f t="shared" si="135"/>
        <v>0</v>
      </c>
      <c r="AB644" s="15">
        <f>SUM($Z$3:Z644)</f>
        <v>409.00706371380653</v>
      </c>
      <c r="AC644" s="15">
        <f>SUM($AA$3:AA644)</f>
        <v>94.659523385117481</v>
      </c>
      <c r="AD644" s="15">
        <f>AC644*'KERS system '!$B$18</f>
        <v>72.840503244847895</v>
      </c>
      <c r="AE644" s="15">
        <f>AC644*'KERS system '!$B$19</f>
        <v>56.050767246910461</v>
      </c>
    </row>
    <row r="645" spans="6:31" x14ac:dyDescent="0.3">
      <c r="F645" s="9" t="s">
        <v>6</v>
      </c>
      <c r="G645" s="9">
        <v>642</v>
      </c>
      <c r="H645" s="9">
        <v>53</v>
      </c>
      <c r="J645" s="10">
        <v>53.1</v>
      </c>
      <c r="K645" s="10">
        <f t="shared" si="136"/>
        <v>14.75</v>
      </c>
      <c r="L645" s="11">
        <v>0.23611111111111052</v>
      </c>
      <c r="N645" s="11">
        <f t="shared" si="130"/>
        <v>67.999999999999829</v>
      </c>
      <c r="O645" s="11">
        <f t="shared" si="131"/>
        <v>48.13854319898401</v>
      </c>
      <c r="P645" s="11">
        <f t="shared" si="132"/>
        <v>56.505600000000008</v>
      </c>
      <c r="Q645" s="11">
        <f t="shared" si="137"/>
        <v>172.64414319898384</v>
      </c>
      <c r="R645" s="11">
        <f t="shared" si="138"/>
        <v>172.64414319898384</v>
      </c>
      <c r="S645" s="11">
        <f t="shared" si="139"/>
        <v>0</v>
      </c>
      <c r="U645" s="11">
        <f t="shared" si="133"/>
        <v>2.5899209821850113</v>
      </c>
      <c r="V645" s="11">
        <f t="shared" si="140"/>
        <v>2.5899209821850113</v>
      </c>
      <c r="W645" s="11">
        <f t="shared" si="141"/>
        <v>0</v>
      </c>
      <c r="Y645" s="11">
        <f t="shared" si="134"/>
        <v>2.761670169589701</v>
      </c>
      <c r="Z645" s="11">
        <f t="shared" si="142"/>
        <v>2.761670169589701</v>
      </c>
      <c r="AA645" s="11">
        <f t="shared" si="135"/>
        <v>0</v>
      </c>
      <c r="AB645" s="11">
        <f>SUM($Z$3:Z645)</f>
        <v>411.76873388339624</v>
      </c>
      <c r="AC645" s="11">
        <f>SUM($AA$3:AA645)</f>
        <v>94.659523385117481</v>
      </c>
      <c r="AD645" s="11">
        <f>AC645*'KERS system '!$B$18</f>
        <v>72.840503244847895</v>
      </c>
      <c r="AE645" s="11">
        <f>AC645*'KERS system '!$B$19</f>
        <v>56.050767246910461</v>
      </c>
    </row>
    <row r="646" spans="6:31" x14ac:dyDescent="0.3">
      <c r="F646" s="13" t="s">
        <v>6</v>
      </c>
      <c r="G646" s="13">
        <v>643</v>
      </c>
      <c r="H646" s="13">
        <v>54</v>
      </c>
      <c r="J646" s="14">
        <v>54.3</v>
      </c>
      <c r="K646" s="14">
        <f t="shared" si="136"/>
        <v>15.083333333333334</v>
      </c>
      <c r="L646" s="15">
        <v>0.29166666666666685</v>
      </c>
      <c r="N646" s="15">
        <f t="shared" si="130"/>
        <v>84.000000000000057</v>
      </c>
      <c r="O646" s="15">
        <f t="shared" si="131"/>
        <v>50.338881347694318</v>
      </c>
      <c r="P646" s="15">
        <f t="shared" si="132"/>
        <v>56.505600000000008</v>
      </c>
      <c r="Q646" s="15">
        <f t="shared" si="137"/>
        <v>190.8444813476944</v>
      </c>
      <c r="R646" s="15">
        <f t="shared" si="138"/>
        <v>190.8444813476944</v>
      </c>
      <c r="S646" s="15">
        <f t="shared" si="139"/>
        <v>0</v>
      </c>
      <c r="U646" s="15">
        <f t="shared" si="133"/>
        <v>2.9334193569943907</v>
      </c>
      <c r="V646" s="15">
        <f t="shared" si="140"/>
        <v>2.9334193569943907</v>
      </c>
      <c r="W646" s="15">
        <f t="shared" si="141"/>
        <v>0</v>
      </c>
      <c r="Y646" s="15">
        <f t="shared" si="134"/>
        <v>2.6826807509047681</v>
      </c>
      <c r="Z646" s="15">
        <f t="shared" si="142"/>
        <v>2.6826807509047681</v>
      </c>
      <c r="AA646" s="15">
        <f t="shared" si="135"/>
        <v>0</v>
      </c>
      <c r="AB646" s="15">
        <f>SUM($Z$3:Z646)</f>
        <v>414.45141463430099</v>
      </c>
      <c r="AC646" s="15">
        <f>SUM($AA$3:AA646)</f>
        <v>94.659523385117481</v>
      </c>
      <c r="AD646" s="15">
        <f>AC646*'KERS system '!$B$18</f>
        <v>72.840503244847895</v>
      </c>
      <c r="AE646" s="15">
        <f>AC646*'KERS system '!$B$19</f>
        <v>56.050767246910461</v>
      </c>
    </row>
    <row r="647" spans="6:31" x14ac:dyDescent="0.3">
      <c r="F647" s="9" t="s">
        <v>6</v>
      </c>
      <c r="G647" s="9">
        <v>644</v>
      </c>
      <c r="H647" s="9">
        <v>55</v>
      </c>
      <c r="J647" s="10">
        <v>55.2</v>
      </c>
      <c r="K647" s="10">
        <f t="shared" si="136"/>
        <v>15.333333333333334</v>
      </c>
      <c r="L647" s="11">
        <v>0.16666666666666705</v>
      </c>
      <c r="N647" s="11">
        <f t="shared" si="130"/>
        <v>48.000000000000107</v>
      </c>
      <c r="O647" s="11">
        <f t="shared" si="131"/>
        <v>52.021402487944172</v>
      </c>
      <c r="P647" s="11">
        <f t="shared" si="132"/>
        <v>56.505600000000008</v>
      </c>
      <c r="Q647" s="11">
        <f t="shared" si="137"/>
        <v>156.52700248794429</v>
      </c>
      <c r="R647" s="11">
        <f t="shared" si="138"/>
        <v>156.52700248794429</v>
      </c>
      <c r="S647" s="11">
        <f t="shared" si="139"/>
        <v>0</v>
      </c>
      <c r="U647" s="11">
        <f t="shared" si="133"/>
        <v>2.4319421448151459</v>
      </c>
      <c r="V647" s="11">
        <f t="shared" si="140"/>
        <v>2.4319421448151459</v>
      </c>
      <c r="W647" s="11">
        <f t="shared" si="141"/>
        <v>0</v>
      </c>
      <c r="Y647" s="11">
        <f t="shared" si="134"/>
        <v>2.2820806631090345</v>
      </c>
      <c r="Z647" s="11">
        <f t="shared" si="142"/>
        <v>2.2820806631090345</v>
      </c>
      <c r="AA647" s="11">
        <f t="shared" si="135"/>
        <v>0</v>
      </c>
      <c r="AB647" s="11">
        <f>SUM($Z$3:Z647)</f>
        <v>416.73349529741</v>
      </c>
      <c r="AC647" s="11">
        <f>SUM($AA$3:AA647)</f>
        <v>94.659523385117481</v>
      </c>
      <c r="AD647" s="11">
        <f>AC647*'KERS system '!$B$18</f>
        <v>72.840503244847895</v>
      </c>
      <c r="AE647" s="11">
        <f>AC647*'KERS system '!$B$19</f>
        <v>56.050767246910461</v>
      </c>
    </row>
    <row r="648" spans="6:31" x14ac:dyDescent="0.3">
      <c r="F648" s="13" t="s">
        <v>6</v>
      </c>
      <c r="G648" s="13">
        <v>645</v>
      </c>
      <c r="H648" s="13">
        <v>56</v>
      </c>
      <c r="J648" s="14">
        <v>55.5</v>
      </c>
      <c r="K648" s="14">
        <f t="shared" si="136"/>
        <v>15.416666666666666</v>
      </c>
      <c r="L648" s="15">
        <v>9.7222222222221627E-2</v>
      </c>
      <c r="N648" s="15">
        <f t="shared" si="130"/>
        <v>27.999999999999829</v>
      </c>
      <c r="O648" s="15">
        <f t="shared" si="131"/>
        <v>52.588389063973558</v>
      </c>
      <c r="P648" s="15">
        <f t="shared" si="132"/>
        <v>56.505600000000008</v>
      </c>
      <c r="Q648" s="15">
        <f t="shared" si="137"/>
        <v>137.0939890639734</v>
      </c>
      <c r="R648" s="15">
        <f t="shared" si="138"/>
        <v>137.0939890639734</v>
      </c>
      <c r="S648" s="15">
        <f t="shared" si="139"/>
        <v>0</v>
      </c>
      <c r="U648" s="15">
        <f t="shared" si="133"/>
        <v>2.132219181402923</v>
      </c>
      <c r="V648" s="15">
        <f t="shared" si="140"/>
        <v>2.132219181402923</v>
      </c>
      <c r="W648" s="15">
        <f t="shared" si="141"/>
        <v>0</v>
      </c>
      <c r="Y648" s="15">
        <f t="shared" si="134"/>
        <v>2.1782092800187343</v>
      </c>
      <c r="Z648" s="15">
        <f t="shared" si="142"/>
        <v>2.1782092800187343</v>
      </c>
      <c r="AA648" s="15">
        <f t="shared" si="135"/>
        <v>0</v>
      </c>
      <c r="AB648" s="15">
        <f>SUM($Z$3:Z648)</f>
        <v>418.91170457742874</v>
      </c>
      <c r="AC648" s="15">
        <f>SUM($AA$3:AA648)</f>
        <v>94.659523385117481</v>
      </c>
      <c r="AD648" s="15">
        <f>AC648*'KERS system '!$B$18</f>
        <v>72.840503244847895</v>
      </c>
      <c r="AE648" s="15">
        <f>AC648*'KERS system '!$B$19</f>
        <v>56.050767246910461</v>
      </c>
    </row>
    <row r="649" spans="6:31" x14ac:dyDescent="0.3">
      <c r="F649" s="9" t="s">
        <v>6</v>
      </c>
      <c r="G649" s="9">
        <v>646</v>
      </c>
      <c r="H649" s="9">
        <v>57</v>
      </c>
      <c r="J649" s="10">
        <v>55.9</v>
      </c>
      <c r="K649" s="10">
        <f t="shared" si="136"/>
        <v>15.527777777777779</v>
      </c>
      <c r="L649" s="11">
        <v>0.11111111111111072</v>
      </c>
      <c r="N649" s="11">
        <f t="shared" si="130"/>
        <v>31.999999999999886</v>
      </c>
      <c r="O649" s="11">
        <f t="shared" si="131"/>
        <v>53.349151539970862</v>
      </c>
      <c r="P649" s="11">
        <f t="shared" si="132"/>
        <v>56.505600000000008</v>
      </c>
      <c r="Q649" s="11">
        <f t="shared" si="137"/>
        <v>141.85475153997075</v>
      </c>
      <c r="R649" s="11">
        <f t="shared" si="138"/>
        <v>141.85475153997075</v>
      </c>
      <c r="S649" s="11">
        <f t="shared" si="139"/>
        <v>0</v>
      </c>
      <c r="U649" s="11">
        <f t="shared" si="133"/>
        <v>2.224199378634546</v>
      </c>
      <c r="V649" s="11">
        <f t="shared" si="140"/>
        <v>2.224199378634546</v>
      </c>
      <c r="W649" s="11">
        <f t="shared" si="141"/>
        <v>0</v>
      </c>
      <c r="Y649" s="11">
        <f t="shared" si="134"/>
        <v>2.2381486179367993</v>
      </c>
      <c r="Z649" s="11">
        <f t="shared" si="142"/>
        <v>2.2381486179367993</v>
      </c>
      <c r="AA649" s="11">
        <f t="shared" si="135"/>
        <v>0</v>
      </c>
      <c r="AB649" s="11">
        <f>SUM($Z$3:Z649)</f>
        <v>421.14985319536555</v>
      </c>
      <c r="AC649" s="11">
        <f>SUM($AA$3:AA649)</f>
        <v>94.659523385117481</v>
      </c>
      <c r="AD649" s="11">
        <f>AC649*'KERS system '!$B$18</f>
        <v>72.840503244847895</v>
      </c>
      <c r="AE649" s="11">
        <f>AC649*'KERS system '!$B$19</f>
        <v>56.050767246910461</v>
      </c>
    </row>
    <row r="650" spans="6:31" x14ac:dyDescent="0.3">
      <c r="F650" s="13" t="s">
        <v>6</v>
      </c>
      <c r="G650" s="13">
        <v>647</v>
      </c>
      <c r="H650" s="13">
        <v>58</v>
      </c>
      <c r="J650" s="14">
        <v>56.3</v>
      </c>
      <c r="K650" s="14">
        <f t="shared" si="136"/>
        <v>15.638888888888889</v>
      </c>
      <c r="L650" s="15">
        <v>0.1111111111111117</v>
      </c>
      <c r="N650" s="15">
        <f t="shared" si="130"/>
        <v>32.000000000000171</v>
      </c>
      <c r="O650" s="15">
        <f t="shared" si="131"/>
        <v>54.115377301253595</v>
      </c>
      <c r="P650" s="15">
        <f t="shared" si="132"/>
        <v>56.505600000000008</v>
      </c>
      <c r="Q650" s="15">
        <f t="shared" si="137"/>
        <v>142.62097730125379</v>
      </c>
      <c r="R650" s="15">
        <f t="shared" si="138"/>
        <v>142.62097730125379</v>
      </c>
      <c r="S650" s="15">
        <f t="shared" si="139"/>
        <v>0</v>
      </c>
      <c r="U650" s="15">
        <f t="shared" si="133"/>
        <v>2.2520978572390522</v>
      </c>
      <c r="V650" s="15">
        <f t="shared" si="140"/>
        <v>2.2520978572390522</v>
      </c>
      <c r="W650" s="15">
        <f t="shared" si="141"/>
        <v>0</v>
      </c>
      <c r="Y650" s="15">
        <f t="shared" si="134"/>
        <v>2.2004479861086228</v>
      </c>
      <c r="Z650" s="15">
        <f t="shared" si="142"/>
        <v>2.2004479861086228</v>
      </c>
      <c r="AA650" s="15">
        <f t="shared" si="135"/>
        <v>0</v>
      </c>
      <c r="AB650" s="15">
        <f>SUM($Z$3:Z650)</f>
        <v>423.35030118147415</v>
      </c>
      <c r="AC650" s="15">
        <f>SUM($AA$3:AA650)</f>
        <v>94.659523385117481</v>
      </c>
      <c r="AD650" s="15">
        <f>AC650*'KERS system '!$B$18</f>
        <v>72.840503244847895</v>
      </c>
      <c r="AE650" s="15">
        <f>AC650*'KERS system '!$B$19</f>
        <v>56.050767246910461</v>
      </c>
    </row>
    <row r="651" spans="6:31" x14ac:dyDescent="0.3">
      <c r="F651" s="9" t="s">
        <v>6</v>
      </c>
      <c r="G651" s="9">
        <v>648</v>
      </c>
      <c r="H651" s="9">
        <v>59</v>
      </c>
      <c r="J651" s="10">
        <v>56.7</v>
      </c>
      <c r="K651" s="10">
        <f t="shared" si="136"/>
        <v>15.75</v>
      </c>
      <c r="L651" s="11">
        <v>8.3333333333333523E-2</v>
      </c>
      <c r="N651" s="11">
        <f t="shared" si="130"/>
        <v>24.000000000000053</v>
      </c>
      <c r="O651" s="11">
        <f t="shared" si="131"/>
        <v>54.887066347821758</v>
      </c>
      <c r="P651" s="11">
        <f t="shared" si="132"/>
        <v>56.505600000000008</v>
      </c>
      <c r="Q651" s="11">
        <f t="shared" si="137"/>
        <v>135.39266634782183</v>
      </c>
      <c r="R651" s="11">
        <f t="shared" si="138"/>
        <v>135.39266634782183</v>
      </c>
      <c r="S651" s="11">
        <f t="shared" si="139"/>
        <v>0</v>
      </c>
      <c r="U651" s="11">
        <f t="shared" si="133"/>
        <v>2.1487981149781938</v>
      </c>
      <c r="V651" s="11">
        <f t="shared" si="140"/>
        <v>2.1487981149781938</v>
      </c>
      <c r="W651" s="11">
        <f t="shared" si="141"/>
        <v>0</v>
      </c>
      <c r="Y651" s="11">
        <f t="shared" si="134"/>
        <v>1.9907555360190536</v>
      </c>
      <c r="Z651" s="11">
        <f t="shared" si="142"/>
        <v>1.9907555360190536</v>
      </c>
      <c r="AA651" s="11">
        <f t="shared" si="135"/>
        <v>0</v>
      </c>
      <c r="AB651" s="11">
        <f>SUM($Z$3:Z651)</f>
        <v>425.34105671749319</v>
      </c>
      <c r="AC651" s="11">
        <f>SUM($AA$3:AA651)</f>
        <v>94.659523385117481</v>
      </c>
      <c r="AD651" s="11">
        <f>AC651*'KERS system '!$B$18</f>
        <v>72.840503244847895</v>
      </c>
      <c r="AE651" s="11">
        <f>AC651*'KERS system '!$B$19</f>
        <v>56.050767246910461</v>
      </c>
    </row>
    <row r="652" spans="6:31" x14ac:dyDescent="0.3">
      <c r="F652" s="13" t="s">
        <v>6</v>
      </c>
      <c r="G652" s="13">
        <v>649</v>
      </c>
      <c r="H652" s="13">
        <v>60</v>
      </c>
      <c r="J652" s="14">
        <v>56.9</v>
      </c>
      <c r="K652" s="14">
        <f t="shared" si="136"/>
        <v>15.805555555555555</v>
      </c>
      <c r="L652" s="15">
        <v>1.3888888888888099E-2</v>
      </c>
      <c r="N652" s="15">
        <f t="shared" si="130"/>
        <v>3.9999999999997726</v>
      </c>
      <c r="O652" s="15">
        <f t="shared" si="131"/>
        <v>55.274959603087886</v>
      </c>
      <c r="P652" s="15">
        <f t="shared" si="132"/>
        <v>56.505600000000008</v>
      </c>
      <c r="Q652" s="15">
        <f t="shared" si="137"/>
        <v>115.78055960308767</v>
      </c>
      <c r="R652" s="15">
        <f t="shared" si="138"/>
        <v>115.78055960308767</v>
      </c>
      <c r="S652" s="15">
        <f t="shared" si="139"/>
        <v>0</v>
      </c>
      <c r="U652" s="15">
        <f t="shared" si="133"/>
        <v>1.8327129570599132</v>
      </c>
      <c r="V652" s="15">
        <f t="shared" si="140"/>
        <v>1.8327129570599132</v>
      </c>
      <c r="W652" s="15">
        <f t="shared" si="141"/>
        <v>0</v>
      </c>
      <c r="Y652" s="15">
        <f t="shared" si="134"/>
        <v>1.5003551629291869</v>
      </c>
      <c r="Z652" s="15">
        <f t="shared" si="142"/>
        <v>1.5003551629291869</v>
      </c>
      <c r="AA652" s="15">
        <f t="shared" si="135"/>
        <v>0</v>
      </c>
      <c r="AB652" s="15">
        <f>SUM($Z$3:Z652)</f>
        <v>426.84141188042236</v>
      </c>
      <c r="AC652" s="15">
        <f>SUM($AA$3:AA652)</f>
        <v>94.659523385117481</v>
      </c>
      <c r="AD652" s="15">
        <f>AC652*'KERS system '!$B$18</f>
        <v>72.840503244847895</v>
      </c>
      <c r="AE652" s="15">
        <f>AC652*'KERS system '!$B$19</f>
        <v>56.050767246910461</v>
      </c>
    </row>
    <row r="653" spans="6:31" x14ac:dyDescent="0.3">
      <c r="F653" s="9" t="s">
        <v>6</v>
      </c>
      <c r="G653" s="9">
        <v>650</v>
      </c>
      <c r="H653" s="9">
        <v>61</v>
      </c>
      <c r="J653" s="10">
        <v>56.8</v>
      </c>
      <c r="K653" s="10">
        <f t="shared" si="136"/>
        <v>15.777777777777779</v>
      </c>
      <c r="L653" s="11">
        <v>-0.12499999999999981</v>
      </c>
      <c r="N653" s="11">
        <f t="shared" si="130"/>
        <v>-35.999999999999943</v>
      </c>
      <c r="O653" s="11">
        <f t="shared" si="131"/>
        <v>55.080842247789661</v>
      </c>
      <c r="P653" s="11">
        <f t="shared" si="132"/>
        <v>56.505600000000008</v>
      </c>
      <c r="Q653" s="11">
        <f t="shared" si="137"/>
        <v>75.586442247789734</v>
      </c>
      <c r="R653" s="11">
        <f t="shared" si="138"/>
        <v>75.586442247789734</v>
      </c>
      <c r="S653" s="11">
        <f t="shared" si="139"/>
        <v>0</v>
      </c>
      <c r="U653" s="11">
        <f t="shared" si="133"/>
        <v>1.1679973687984604</v>
      </c>
      <c r="V653" s="11">
        <f t="shared" si="140"/>
        <v>1.1679973687984604</v>
      </c>
      <c r="W653" s="11">
        <f t="shared" si="141"/>
        <v>0</v>
      </c>
      <c r="Y653" s="11">
        <f t="shared" si="134"/>
        <v>0.5960047406004233</v>
      </c>
      <c r="Z653" s="11">
        <f t="shared" si="142"/>
        <v>0.5960047406004233</v>
      </c>
      <c r="AA653" s="11">
        <f t="shared" si="135"/>
        <v>0</v>
      </c>
      <c r="AB653" s="11">
        <f>SUM($Z$3:Z653)</f>
        <v>427.43741662102281</v>
      </c>
      <c r="AC653" s="11">
        <f>SUM($AA$3:AA653)</f>
        <v>94.659523385117481</v>
      </c>
      <c r="AD653" s="11">
        <f>AC653*'KERS system '!$B$18</f>
        <v>72.840503244847895</v>
      </c>
      <c r="AE653" s="11">
        <f>AC653*'KERS system '!$B$19</f>
        <v>56.050767246910461</v>
      </c>
    </row>
    <row r="654" spans="6:31" x14ac:dyDescent="0.3">
      <c r="F654" s="13" t="s">
        <v>6</v>
      </c>
      <c r="G654" s="13">
        <v>651</v>
      </c>
      <c r="H654" s="13">
        <v>62</v>
      </c>
      <c r="J654" s="14">
        <v>56</v>
      </c>
      <c r="K654" s="14">
        <f t="shared" si="136"/>
        <v>15.555555555555555</v>
      </c>
      <c r="L654" s="15">
        <v>-0.36111111111111033</v>
      </c>
      <c r="N654" s="15">
        <f t="shared" si="130"/>
        <v>-103.99999999999977</v>
      </c>
      <c r="O654" s="15">
        <f t="shared" si="131"/>
        <v>53.540195797296029</v>
      </c>
      <c r="P654" s="15">
        <f t="shared" si="132"/>
        <v>56.505600000000008</v>
      </c>
      <c r="Q654" s="15">
        <f t="shared" si="137"/>
        <v>6.0457957972962646</v>
      </c>
      <c r="R654" s="15">
        <f t="shared" si="138"/>
        <v>6.0457957972962646</v>
      </c>
      <c r="S654" s="15">
        <f t="shared" si="139"/>
        <v>0</v>
      </c>
      <c r="U654" s="15">
        <f t="shared" si="133"/>
        <v>2.4012112402386283E-2</v>
      </c>
      <c r="V654" s="15">
        <f t="shared" si="140"/>
        <v>2.4012112402386283E-2</v>
      </c>
      <c r="W654" s="15">
        <f t="shared" si="141"/>
        <v>0</v>
      </c>
      <c r="Y654" s="15">
        <f t="shared" si="134"/>
        <v>-0.41025709668222538</v>
      </c>
      <c r="Z654" s="15">
        <f t="shared" si="142"/>
        <v>0</v>
      </c>
      <c r="AA654" s="15">
        <f t="shared" si="135"/>
        <v>0.41025709668222538</v>
      </c>
      <c r="AB654" s="15">
        <f>SUM($Z$3:Z654)</f>
        <v>427.43741662102281</v>
      </c>
      <c r="AC654" s="15">
        <f>SUM($AA$3:AA654)</f>
        <v>95.069780481799711</v>
      </c>
      <c r="AD654" s="15">
        <f>AC654*'KERS system '!$B$18</f>
        <v>73.156196080744877</v>
      </c>
      <c r="AE654" s="15">
        <f>AC654*'KERS system '!$B$19</f>
        <v>56.293692884133179</v>
      </c>
    </row>
    <row r="655" spans="6:31" x14ac:dyDescent="0.3">
      <c r="F655" s="9" t="s">
        <v>6</v>
      </c>
      <c r="G655" s="9">
        <v>652</v>
      </c>
      <c r="H655" s="9">
        <v>63</v>
      </c>
      <c r="J655" s="10">
        <v>54.2</v>
      </c>
      <c r="K655" s="10">
        <f t="shared" si="136"/>
        <v>15.055555555555555</v>
      </c>
      <c r="L655" s="11">
        <v>-0.54166666666666641</v>
      </c>
      <c r="N655" s="11">
        <f t="shared" si="130"/>
        <v>-155.99999999999991</v>
      </c>
      <c r="O655" s="11">
        <f t="shared" si="131"/>
        <v>50.153641830984924</v>
      </c>
      <c r="P655" s="11">
        <f t="shared" si="132"/>
        <v>56.505600000000008</v>
      </c>
      <c r="Q655" s="11">
        <f t="shared" si="137"/>
        <v>-49.340758169014983</v>
      </c>
      <c r="R655" s="11">
        <f t="shared" si="138"/>
        <v>0</v>
      </c>
      <c r="S655" s="11">
        <f t="shared" si="139"/>
        <v>49.340758169014983</v>
      </c>
      <c r="U655" s="11">
        <f t="shared" si="133"/>
        <v>-0.84452630576683707</v>
      </c>
      <c r="V655" s="11">
        <f t="shared" si="140"/>
        <v>0</v>
      </c>
      <c r="W655" s="11">
        <f t="shared" si="141"/>
        <v>0.84452630576683707</v>
      </c>
      <c r="Y655" s="11">
        <f t="shared" si="134"/>
        <v>-0.91613838660442748</v>
      </c>
      <c r="Z655" s="11">
        <f t="shared" si="142"/>
        <v>0</v>
      </c>
      <c r="AA655" s="11">
        <f t="shared" si="135"/>
        <v>0.91613838660442748</v>
      </c>
      <c r="AB655" s="11">
        <f>SUM($Z$3:Z655)</f>
        <v>427.43741662102281</v>
      </c>
      <c r="AC655" s="11">
        <f>SUM($AA$3:AA655)</f>
        <v>95.985918868404141</v>
      </c>
      <c r="AD655" s="11">
        <f>AC655*'KERS system '!$B$18</f>
        <v>73.861164569236976</v>
      </c>
      <c r="AE655" s="11">
        <f>AC655*'KERS system '!$B$19</f>
        <v>56.836166136027856</v>
      </c>
    </row>
    <row r="656" spans="6:31" x14ac:dyDescent="0.3">
      <c r="F656" s="13" t="s">
        <v>6</v>
      </c>
      <c r="G656" s="13">
        <v>653</v>
      </c>
      <c r="H656" s="13">
        <v>64</v>
      </c>
      <c r="J656" s="14">
        <v>52.1</v>
      </c>
      <c r="K656" s="14">
        <f t="shared" si="136"/>
        <v>14.472222222222221</v>
      </c>
      <c r="L656" s="15">
        <v>-0.56944444444444464</v>
      </c>
      <c r="N656" s="15">
        <f t="shared" si="130"/>
        <v>-164.00000000000006</v>
      </c>
      <c r="O656" s="15">
        <f t="shared" si="131"/>
        <v>46.34248816139614</v>
      </c>
      <c r="P656" s="15">
        <f t="shared" si="132"/>
        <v>56.505600000000008</v>
      </c>
      <c r="Q656" s="15">
        <f t="shared" si="137"/>
        <v>-61.151911838603901</v>
      </c>
      <c r="R656" s="15">
        <f t="shared" si="138"/>
        <v>0</v>
      </c>
      <c r="S656" s="15">
        <f t="shared" si="139"/>
        <v>61.151911838603901</v>
      </c>
      <c r="U656" s="15">
        <f t="shared" si="133"/>
        <v>-0.987750467442018</v>
      </c>
      <c r="V656" s="15">
        <f t="shared" si="140"/>
        <v>0</v>
      </c>
      <c r="W656" s="15">
        <f t="shared" si="141"/>
        <v>0.987750467442018</v>
      </c>
      <c r="Y656" s="15">
        <f t="shared" si="134"/>
        <v>-1.2253799432023069</v>
      </c>
      <c r="Z656" s="15">
        <f t="shared" si="142"/>
        <v>0</v>
      </c>
      <c r="AA656" s="15">
        <f t="shared" si="135"/>
        <v>1.2253799432023069</v>
      </c>
      <c r="AB656" s="15">
        <f>SUM($Z$3:Z656)</f>
        <v>427.43741662102281</v>
      </c>
      <c r="AC656" s="15">
        <f>SUM($AA$3:AA656)</f>
        <v>97.211298811606454</v>
      </c>
      <c r="AD656" s="15">
        <f>AC656*'KERS system '!$B$18</f>
        <v>74.804094435531169</v>
      </c>
      <c r="AE656" s="15">
        <f>AC656*'KERS system '!$B$19</f>
        <v>57.561750668141229</v>
      </c>
    </row>
    <row r="657" spans="6:31" x14ac:dyDescent="0.3">
      <c r="F657" s="9" t="s">
        <v>6</v>
      </c>
      <c r="G657" s="9">
        <v>654</v>
      </c>
      <c r="H657" s="9">
        <v>65</v>
      </c>
      <c r="J657" s="10">
        <v>50.1</v>
      </c>
      <c r="K657" s="10">
        <f t="shared" si="136"/>
        <v>13.916666666666666</v>
      </c>
      <c r="L657" s="11">
        <v>-0.68055555555555536</v>
      </c>
      <c r="N657" s="11">
        <f t="shared" si="130"/>
        <v>-195.99999999999994</v>
      </c>
      <c r="O657" s="11">
        <f t="shared" si="131"/>
        <v>42.852814685322386</v>
      </c>
      <c r="P657" s="11">
        <f t="shared" si="132"/>
        <v>56.505600000000008</v>
      </c>
      <c r="Q657" s="11">
        <f t="shared" si="137"/>
        <v>-96.641585314677542</v>
      </c>
      <c r="R657" s="11">
        <f t="shared" si="138"/>
        <v>0</v>
      </c>
      <c r="S657" s="11">
        <f t="shared" si="139"/>
        <v>96.641585314677542</v>
      </c>
      <c r="U657" s="11">
        <f t="shared" si="133"/>
        <v>-1.463009418962596</v>
      </c>
      <c r="V657" s="11">
        <f t="shared" si="140"/>
        <v>0</v>
      </c>
      <c r="W657" s="11">
        <f t="shared" si="141"/>
        <v>1.463009418962596</v>
      </c>
      <c r="Y657" s="11">
        <f t="shared" si="134"/>
        <v>-1.9993953564506208</v>
      </c>
      <c r="Z657" s="11">
        <f t="shared" si="142"/>
        <v>0</v>
      </c>
      <c r="AA657" s="11">
        <f t="shared" si="135"/>
        <v>1.9993953564506208</v>
      </c>
      <c r="AB657" s="11">
        <f>SUM($Z$3:Z657)</f>
        <v>427.43741662102281</v>
      </c>
      <c r="AC657" s="11">
        <f>SUM($AA$3:AA657)</f>
        <v>99.210694168057074</v>
      </c>
      <c r="AD657" s="11">
        <f>AC657*'KERS system '!$B$18</f>
        <v>76.342629162319909</v>
      </c>
      <c r="AE657" s="11">
        <f>AC657*'KERS system '!$B$19</f>
        <v>58.745653140405174</v>
      </c>
    </row>
    <row r="658" spans="6:31" x14ac:dyDescent="0.3">
      <c r="F658" s="13" t="s">
        <v>6</v>
      </c>
      <c r="G658" s="13">
        <v>655</v>
      </c>
      <c r="H658" s="13">
        <v>66</v>
      </c>
      <c r="J658" s="14">
        <v>47.2</v>
      </c>
      <c r="K658" s="14">
        <f t="shared" si="136"/>
        <v>13.111111111111111</v>
      </c>
      <c r="L658" s="15">
        <v>-0.95833333333333315</v>
      </c>
      <c r="N658" s="15">
        <f t="shared" si="130"/>
        <v>-275.99999999999994</v>
      </c>
      <c r="O658" s="15">
        <f t="shared" si="131"/>
        <v>38.035392157221935</v>
      </c>
      <c r="P658" s="15">
        <f t="shared" si="132"/>
        <v>56.505600000000008</v>
      </c>
      <c r="Q658" s="15">
        <f t="shared" si="137"/>
        <v>-181.45900784277799</v>
      </c>
      <c r="R658" s="15">
        <f t="shared" si="138"/>
        <v>0</v>
      </c>
      <c r="S658" s="15">
        <f t="shared" si="139"/>
        <v>181.45900784277799</v>
      </c>
      <c r="U658" s="15">
        <f t="shared" si="133"/>
        <v>-2.5357812939386455</v>
      </c>
      <c r="V658" s="15">
        <f t="shared" si="140"/>
        <v>0</v>
      </c>
      <c r="W658" s="15">
        <f t="shared" si="141"/>
        <v>2.5357812939386455</v>
      </c>
      <c r="Y658" s="15">
        <f t="shared" si="134"/>
        <v>-2.7408025682612633</v>
      </c>
      <c r="Z658" s="15">
        <f t="shared" si="142"/>
        <v>0</v>
      </c>
      <c r="AA658" s="15">
        <f t="shared" si="135"/>
        <v>2.7408025682612633</v>
      </c>
      <c r="AB658" s="15">
        <f>SUM($Z$3:Z658)</f>
        <v>427.43741662102281</v>
      </c>
      <c r="AC658" s="15">
        <f>SUM($AA$3:AA658)</f>
        <v>101.95149673631833</v>
      </c>
      <c r="AD658" s="15">
        <f>AC658*'KERS system '!$B$18</f>
        <v>78.451676738596959</v>
      </c>
      <c r="AE658" s="15">
        <f>AC658*'KERS system '!$B$19</f>
        <v>60.368565250350358</v>
      </c>
    </row>
    <row r="659" spans="6:31" x14ac:dyDescent="0.3">
      <c r="F659" s="9" t="s">
        <v>6</v>
      </c>
      <c r="G659" s="9">
        <v>656</v>
      </c>
      <c r="H659" s="9">
        <v>67</v>
      </c>
      <c r="J659" s="10">
        <v>43.2</v>
      </c>
      <c r="K659" s="10">
        <f t="shared" si="136"/>
        <v>12</v>
      </c>
      <c r="L659" s="11">
        <v>-1.1111111111111112</v>
      </c>
      <c r="N659" s="11">
        <f t="shared" si="130"/>
        <v>-320</v>
      </c>
      <c r="O659" s="11">
        <f t="shared" si="131"/>
        <v>31.861879784676578</v>
      </c>
      <c r="P659" s="11">
        <f t="shared" si="132"/>
        <v>56.505600000000008</v>
      </c>
      <c r="Q659" s="11">
        <f t="shared" si="137"/>
        <v>-231.63252021532338</v>
      </c>
      <c r="R659" s="11">
        <f t="shared" si="138"/>
        <v>0</v>
      </c>
      <c r="S659" s="11">
        <f t="shared" si="139"/>
        <v>231.63252021532338</v>
      </c>
      <c r="U659" s="11">
        <f t="shared" si="133"/>
        <v>-2.9458238425838816</v>
      </c>
      <c r="V659" s="11">
        <f t="shared" si="140"/>
        <v>0</v>
      </c>
      <c r="W659" s="11">
        <f t="shared" si="141"/>
        <v>2.9458238425838816</v>
      </c>
      <c r="Y659" s="11">
        <f t="shared" si="134"/>
        <v>-2.5447130078371547</v>
      </c>
      <c r="Z659" s="11">
        <f t="shared" si="142"/>
        <v>0</v>
      </c>
      <c r="AA659" s="11">
        <f t="shared" si="135"/>
        <v>2.5447130078371547</v>
      </c>
      <c r="AB659" s="11">
        <f>SUM($Z$3:Z659)</f>
        <v>427.43741662102281</v>
      </c>
      <c r="AC659" s="11">
        <f>SUM($AA$3:AA659)</f>
        <v>104.49620974415549</v>
      </c>
      <c r="AD659" s="11">
        <f>AC659*'KERS system '!$B$18</f>
        <v>80.409833398127645</v>
      </c>
      <c r="AE659" s="11">
        <f>AC659*'KERS system '!$B$19</f>
        <v>61.875366799859222</v>
      </c>
    </row>
    <row r="660" spans="6:31" x14ac:dyDescent="0.3">
      <c r="F660" s="13" t="s">
        <v>6</v>
      </c>
      <c r="G660" s="13">
        <v>657</v>
      </c>
      <c r="H660" s="13">
        <v>68</v>
      </c>
      <c r="J660" s="14">
        <v>39.200000000000003</v>
      </c>
      <c r="K660" s="14">
        <f t="shared" si="136"/>
        <v>10.888888888888889</v>
      </c>
      <c r="L660" s="15">
        <v>-0.93055555555555591</v>
      </c>
      <c r="N660" s="15">
        <f t="shared" si="130"/>
        <v>-268.00000000000011</v>
      </c>
      <c r="O660" s="15">
        <f t="shared" si="131"/>
        <v>26.23469594067506</v>
      </c>
      <c r="P660" s="15">
        <f t="shared" si="132"/>
        <v>56.505600000000008</v>
      </c>
      <c r="Q660" s="15">
        <f t="shared" si="137"/>
        <v>-185.25970405932503</v>
      </c>
      <c r="R660" s="15">
        <f t="shared" si="138"/>
        <v>0</v>
      </c>
      <c r="S660" s="15">
        <f t="shared" si="139"/>
        <v>185.25970405932503</v>
      </c>
      <c r="U660" s="15">
        <f t="shared" si="133"/>
        <v>-2.1436021730904282</v>
      </c>
      <c r="V660" s="15">
        <f t="shared" si="140"/>
        <v>0</v>
      </c>
      <c r="W660" s="15">
        <f t="shared" si="141"/>
        <v>2.1436021730904282</v>
      </c>
      <c r="Y660" s="15">
        <f t="shared" si="134"/>
        <v>-1.7066681293899757</v>
      </c>
      <c r="Z660" s="15">
        <f t="shared" si="142"/>
        <v>0</v>
      </c>
      <c r="AA660" s="15">
        <f t="shared" si="135"/>
        <v>1.7066681293899757</v>
      </c>
      <c r="AB660" s="15">
        <f>SUM($Z$3:Z660)</f>
        <v>427.43741662102281</v>
      </c>
      <c r="AC660" s="15">
        <f>SUM($AA$3:AA660)</f>
        <v>106.20287787354548</v>
      </c>
      <c r="AD660" s="15">
        <f>AC660*'KERS system '!$B$18</f>
        <v>81.723114523693241</v>
      </c>
      <c r="AE660" s="15">
        <f>AC660*'KERS system '!$B$19</f>
        <v>62.885936625981948</v>
      </c>
    </row>
    <row r="661" spans="6:31" x14ac:dyDescent="0.3">
      <c r="F661" s="9" t="s">
        <v>6</v>
      </c>
      <c r="G661" s="9">
        <v>658</v>
      </c>
      <c r="H661" s="9">
        <v>69</v>
      </c>
      <c r="J661" s="10">
        <v>36.5</v>
      </c>
      <c r="K661" s="10">
        <f t="shared" si="136"/>
        <v>10.138888888888889</v>
      </c>
      <c r="L661" s="11">
        <v>-0.68055555555555636</v>
      </c>
      <c r="N661" s="11">
        <f t="shared" si="130"/>
        <v>-196.00000000000023</v>
      </c>
      <c r="O661" s="11">
        <f t="shared" si="131"/>
        <v>22.745193192266466</v>
      </c>
      <c r="P661" s="11">
        <f t="shared" si="132"/>
        <v>56.505600000000008</v>
      </c>
      <c r="Q661" s="11">
        <f t="shared" si="137"/>
        <v>-116.74920680773374</v>
      </c>
      <c r="R661" s="11">
        <f t="shared" si="138"/>
        <v>0</v>
      </c>
      <c r="S661" s="11">
        <f t="shared" si="139"/>
        <v>116.74920680773374</v>
      </c>
      <c r="U661" s="11">
        <f t="shared" si="133"/>
        <v>-1.2697340856895234</v>
      </c>
      <c r="V661" s="11">
        <f t="shared" si="140"/>
        <v>0</v>
      </c>
      <c r="W661" s="11">
        <f t="shared" si="141"/>
        <v>1.2697340856895234</v>
      </c>
      <c r="Y661" s="11">
        <f t="shared" si="134"/>
        <v>-1.3634193413962103</v>
      </c>
      <c r="Z661" s="11">
        <f t="shared" si="142"/>
        <v>0</v>
      </c>
      <c r="AA661" s="11">
        <f t="shared" si="135"/>
        <v>1.3634193413962103</v>
      </c>
      <c r="AB661" s="11">
        <f>SUM($Z$3:Z661)</f>
        <v>427.43741662102281</v>
      </c>
      <c r="AC661" s="11">
        <f>SUM($AA$3:AA661)</f>
        <v>107.56629721494168</v>
      </c>
      <c r="AD661" s="11">
        <f>AC661*'KERS system '!$B$18</f>
        <v>82.772265706897628</v>
      </c>
      <c r="AE661" s="11">
        <f>AC661*'KERS system '!$B$19</f>
        <v>63.693258461457717</v>
      </c>
    </row>
    <row r="662" spans="6:31" x14ac:dyDescent="0.3">
      <c r="F662" s="13" t="s">
        <v>6</v>
      </c>
      <c r="G662" s="13">
        <v>659</v>
      </c>
      <c r="H662" s="13">
        <v>70</v>
      </c>
      <c r="J662" s="14">
        <v>34.299999999999997</v>
      </c>
      <c r="K662" s="14">
        <f t="shared" si="136"/>
        <v>9.5277777777777786</v>
      </c>
      <c r="L662" s="15">
        <v>-0.76388888888888884</v>
      </c>
      <c r="N662" s="15">
        <f t="shared" si="130"/>
        <v>-220</v>
      </c>
      <c r="O662" s="15">
        <f t="shared" si="131"/>
        <v>20.085939079579344</v>
      </c>
      <c r="P662" s="15">
        <f t="shared" si="132"/>
        <v>56.505600000000008</v>
      </c>
      <c r="Q662" s="15">
        <f t="shared" si="137"/>
        <v>-143.40846092042065</v>
      </c>
      <c r="R662" s="15">
        <f t="shared" si="138"/>
        <v>0</v>
      </c>
      <c r="S662" s="15">
        <f t="shared" si="139"/>
        <v>143.40846092042065</v>
      </c>
      <c r="U662" s="15">
        <f t="shared" si="133"/>
        <v>-1.4571045971028971</v>
      </c>
      <c r="V662" s="15">
        <f t="shared" si="140"/>
        <v>0</v>
      </c>
      <c r="W662" s="15">
        <f t="shared" si="141"/>
        <v>1.4571045971028971</v>
      </c>
      <c r="Y662" s="15">
        <f t="shared" si="134"/>
        <v>-1.9059484503142545</v>
      </c>
      <c r="Z662" s="15">
        <f t="shared" si="142"/>
        <v>0</v>
      </c>
      <c r="AA662" s="15">
        <f t="shared" si="135"/>
        <v>1.9059484503142545</v>
      </c>
      <c r="AB662" s="15">
        <f>SUM($Z$3:Z662)</f>
        <v>427.43741662102281</v>
      </c>
      <c r="AC662" s="15">
        <f>SUM($AA$3:AA662)</f>
        <v>109.47224566525594</v>
      </c>
      <c r="AD662" s="15">
        <f>AC662*'KERS system '!$B$18</f>
        <v>84.238893039414435</v>
      </c>
      <c r="AE662" s="15">
        <f>AC662*'KERS system '!$B$19</f>
        <v>64.821828193829418</v>
      </c>
    </row>
    <row r="663" spans="6:31" x14ac:dyDescent="0.3">
      <c r="F663" s="9" t="s">
        <v>6</v>
      </c>
      <c r="G663" s="9">
        <v>660</v>
      </c>
      <c r="H663" s="9">
        <v>71</v>
      </c>
      <c r="J663" s="10">
        <v>31</v>
      </c>
      <c r="K663" s="10">
        <f t="shared" si="136"/>
        <v>8.6111111111111107</v>
      </c>
      <c r="L663" s="11">
        <v>-1.1527777777777775</v>
      </c>
      <c r="N663" s="11">
        <f t="shared" si="130"/>
        <v>-331.99999999999989</v>
      </c>
      <c r="O663" s="11">
        <f t="shared" si="131"/>
        <v>16.406928622832105</v>
      </c>
      <c r="P663" s="11">
        <f t="shared" si="132"/>
        <v>56.505600000000008</v>
      </c>
      <c r="Q663" s="11">
        <f t="shared" si="137"/>
        <v>-259.08747137716779</v>
      </c>
      <c r="R663" s="11">
        <f t="shared" si="138"/>
        <v>0</v>
      </c>
      <c r="S663" s="11">
        <f t="shared" si="139"/>
        <v>259.08747137716779</v>
      </c>
      <c r="U663" s="11">
        <f t="shared" si="133"/>
        <v>-2.354792303525612</v>
      </c>
      <c r="V663" s="11">
        <f t="shared" si="140"/>
        <v>0</v>
      </c>
      <c r="W663" s="11">
        <f t="shared" si="141"/>
        <v>2.354792303525612</v>
      </c>
      <c r="Y663" s="11">
        <f t="shared" si="134"/>
        <v>-2.4838553094985416</v>
      </c>
      <c r="Z663" s="11">
        <f t="shared" si="142"/>
        <v>0</v>
      </c>
      <c r="AA663" s="11">
        <f t="shared" si="135"/>
        <v>2.4838553094985416</v>
      </c>
      <c r="AB663" s="11">
        <f>SUM($Z$3:Z663)</f>
        <v>427.43741662102281</v>
      </c>
      <c r="AC663" s="11">
        <f>SUM($AA$3:AA663)</f>
        <v>111.95610097475448</v>
      </c>
      <c r="AD663" s="11">
        <f>AC663*'KERS system '!$B$18</f>
        <v>86.150219700073563</v>
      </c>
      <c r="AE663" s="11">
        <f>AC663*'KERS system '!$B$19</f>
        <v>66.292594059206607</v>
      </c>
    </row>
    <row r="664" spans="6:31" x14ac:dyDescent="0.3">
      <c r="F664" s="13" t="s">
        <v>6</v>
      </c>
      <c r="G664" s="13">
        <v>661</v>
      </c>
      <c r="H664" s="13">
        <v>72</v>
      </c>
      <c r="J664" s="14">
        <v>26</v>
      </c>
      <c r="K664" s="14">
        <f t="shared" si="136"/>
        <v>7.2222222222222223</v>
      </c>
      <c r="L664" s="15">
        <v>-1.4305555555555556</v>
      </c>
      <c r="N664" s="15">
        <f t="shared" si="130"/>
        <v>-412</v>
      </c>
      <c r="O664" s="15">
        <f t="shared" si="131"/>
        <v>11.541190165488558</v>
      </c>
      <c r="P664" s="15">
        <f t="shared" si="132"/>
        <v>56.505600000000008</v>
      </c>
      <c r="Q664" s="15">
        <f t="shared" si="137"/>
        <v>-343.95320983451143</v>
      </c>
      <c r="R664" s="15">
        <f t="shared" si="138"/>
        <v>0</v>
      </c>
      <c r="S664" s="15">
        <f t="shared" si="139"/>
        <v>343.95320983451143</v>
      </c>
      <c r="U664" s="15">
        <f t="shared" si="133"/>
        <v>-2.6129183154714717</v>
      </c>
      <c r="V664" s="15">
        <f t="shared" si="140"/>
        <v>0</v>
      </c>
      <c r="W664" s="15">
        <f t="shared" si="141"/>
        <v>2.6129183154714717</v>
      </c>
      <c r="Y664" s="15">
        <f t="shared" si="134"/>
        <v>-2.3947439772767427</v>
      </c>
      <c r="Z664" s="15">
        <f t="shared" si="142"/>
        <v>0</v>
      </c>
      <c r="AA664" s="15">
        <f t="shared" si="135"/>
        <v>2.3947439772767427</v>
      </c>
      <c r="AB664" s="15">
        <f>SUM($Z$3:Z664)</f>
        <v>427.43741662102281</v>
      </c>
      <c r="AC664" s="15">
        <f>SUM($AA$3:AA664)</f>
        <v>114.35084495203122</v>
      </c>
      <c r="AD664" s="15">
        <f>AC664*'KERS system '!$B$18</f>
        <v>87.992975190588027</v>
      </c>
      <c r="AE664" s="15">
        <f>AC664*'KERS system '!$B$19</f>
        <v>67.71059440915748</v>
      </c>
    </row>
    <row r="665" spans="6:31" x14ac:dyDescent="0.3">
      <c r="F665" s="9" t="s">
        <v>6</v>
      </c>
      <c r="G665" s="9">
        <v>662</v>
      </c>
      <c r="H665" s="9">
        <v>73</v>
      </c>
      <c r="J665" s="10">
        <v>20.7</v>
      </c>
      <c r="K665" s="10">
        <f t="shared" si="136"/>
        <v>5.75</v>
      </c>
      <c r="L665" s="11">
        <v>-1.4722222222222221</v>
      </c>
      <c r="N665" s="11">
        <f t="shared" si="130"/>
        <v>-423.99999999999994</v>
      </c>
      <c r="O665" s="11">
        <f t="shared" si="131"/>
        <v>7.3155097248671481</v>
      </c>
      <c r="P665" s="11">
        <f t="shared" si="132"/>
        <v>56.505600000000008</v>
      </c>
      <c r="Q665" s="11">
        <f t="shared" si="137"/>
        <v>-360.1788902751328</v>
      </c>
      <c r="R665" s="11">
        <f t="shared" si="138"/>
        <v>0</v>
      </c>
      <c r="S665" s="11">
        <f t="shared" si="139"/>
        <v>360.1788902751328</v>
      </c>
      <c r="U665" s="11">
        <f t="shared" si="133"/>
        <v>-2.1765696390820137</v>
      </c>
      <c r="V665" s="11">
        <f t="shared" si="140"/>
        <v>0</v>
      </c>
      <c r="W665" s="11">
        <f t="shared" si="141"/>
        <v>2.1765696390820137</v>
      </c>
      <c r="Y665" s="11">
        <f t="shared" si="134"/>
        <v>-1.6371356491895588</v>
      </c>
      <c r="Z665" s="11">
        <f t="shared" si="142"/>
        <v>0</v>
      </c>
      <c r="AA665" s="11">
        <f t="shared" si="135"/>
        <v>1.6371356491895588</v>
      </c>
      <c r="AB665" s="11">
        <f>SUM($Z$3:Z665)</f>
        <v>427.43741662102281</v>
      </c>
      <c r="AC665" s="11">
        <f>SUM($AA$3:AA665)</f>
        <v>115.98798060122078</v>
      </c>
      <c r="AD665" s="11">
        <f>AC665*'KERS system '!$B$18</f>
        <v>89.252751072639384</v>
      </c>
      <c r="AE665" s="11">
        <f>AC665*'KERS system '!$B$19</f>
        <v>68.679991950396015</v>
      </c>
    </row>
    <row r="666" spans="6:31" x14ac:dyDescent="0.3">
      <c r="F666" s="13" t="s">
        <v>6</v>
      </c>
      <c r="G666" s="13">
        <v>663</v>
      </c>
      <c r="H666" s="13">
        <v>74</v>
      </c>
      <c r="J666" s="14">
        <v>15.4</v>
      </c>
      <c r="K666" s="14">
        <f t="shared" si="136"/>
        <v>4.2777777777777777</v>
      </c>
      <c r="L666" s="15">
        <v>-1.0555555555555556</v>
      </c>
      <c r="N666" s="15">
        <f t="shared" si="130"/>
        <v>-304</v>
      </c>
      <c r="O666" s="15">
        <f t="shared" si="131"/>
        <v>4.0489773071705129</v>
      </c>
      <c r="P666" s="15">
        <f t="shared" si="132"/>
        <v>56.505600000000008</v>
      </c>
      <c r="Q666" s="15">
        <f t="shared" si="137"/>
        <v>-243.44542269282948</v>
      </c>
      <c r="R666" s="15">
        <f t="shared" si="138"/>
        <v>0</v>
      </c>
      <c r="S666" s="15">
        <f t="shared" si="139"/>
        <v>243.44542269282948</v>
      </c>
      <c r="U666" s="15">
        <f t="shared" si="133"/>
        <v>-1.0977016592971041</v>
      </c>
      <c r="V666" s="15">
        <f t="shared" si="140"/>
        <v>0</v>
      </c>
      <c r="W666" s="15">
        <f t="shared" si="141"/>
        <v>1.0977016592971041</v>
      </c>
      <c r="Y666" s="15">
        <f t="shared" si="134"/>
        <v>-0.69886763121078022</v>
      </c>
      <c r="Z666" s="15">
        <f t="shared" si="142"/>
        <v>0</v>
      </c>
      <c r="AA666" s="15">
        <f t="shared" si="135"/>
        <v>0.69886763121078022</v>
      </c>
      <c r="AB666" s="15">
        <f>SUM($Z$3:Z666)</f>
        <v>427.43741662102281</v>
      </c>
      <c r="AC666" s="15">
        <f>SUM($AA$3:AA666)</f>
        <v>116.68684823243156</v>
      </c>
      <c r="AD666" s="15">
        <f>AC666*'KERS system '!$B$18</f>
        <v>89.790529714856078</v>
      </c>
      <c r="AE666" s="15">
        <f>AC666*'KERS system '!$B$19</f>
        <v>69.093812615581754</v>
      </c>
    </row>
    <row r="667" spans="6:31" x14ac:dyDescent="0.3">
      <c r="F667" s="9" t="s">
        <v>6</v>
      </c>
      <c r="G667" s="9">
        <v>664</v>
      </c>
      <c r="H667" s="9">
        <v>75</v>
      </c>
      <c r="J667" s="10">
        <v>13.1</v>
      </c>
      <c r="K667" s="10">
        <f t="shared" si="136"/>
        <v>3.6388888888888888</v>
      </c>
      <c r="L667" s="11">
        <v>-0.47222222222222227</v>
      </c>
      <c r="N667" s="11">
        <f t="shared" si="130"/>
        <v>-136</v>
      </c>
      <c r="O667" s="11">
        <f t="shared" si="131"/>
        <v>2.9298574619814963</v>
      </c>
      <c r="P667" s="11">
        <f t="shared" si="132"/>
        <v>56.505600000000008</v>
      </c>
      <c r="Q667" s="11">
        <f t="shared" si="137"/>
        <v>-76.564542538018486</v>
      </c>
      <c r="R667" s="11">
        <f t="shared" si="138"/>
        <v>0</v>
      </c>
      <c r="S667" s="11">
        <f t="shared" si="139"/>
        <v>76.564542538018486</v>
      </c>
      <c r="U667" s="11">
        <f t="shared" si="133"/>
        <v>-0.30003360312445626</v>
      </c>
      <c r="V667" s="11">
        <f t="shared" si="140"/>
        <v>0</v>
      </c>
      <c r="W667" s="11">
        <f t="shared" si="141"/>
        <v>0.30003360312445626</v>
      </c>
      <c r="Y667" s="11">
        <f t="shared" si="134"/>
        <v>-9.3474937598149316E-2</v>
      </c>
      <c r="Z667" s="11">
        <f t="shared" si="142"/>
        <v>0</v>
      </c>
      <c r="AA667" s="11">
        <f t="shared" si="135"/>
        <v>9.3474937598149316E-2</v>
      </c>
      <c r="AB667" s="11">
        <f>SUM($Z$3:Z667)</f>
        <v>427.43741662102281</v>
      </c>
      <c r="AC667" s="11">
        <f>SUM($AA$3:AA667)</f>
        <v>116.7803231700297</v>
      </c>
      <c r="AD667" s="11">
        <f>AC667*'KERS system '!$B$18</f>
        <v>89.862458679337848</v>
      </c>
      <c r="AE667" s="11">
        <f>AC667*'KERS system '!$B$19</f>
        <v>69.149161953750479</v>
      </c>
    </row>
    <row r="668" spans="6:31" x14ac:dyDescent="0.3">
      <c r="F668" s="13" t="s">
        <v>6</v>
      </c>
      <c r="G668" s="13">
        <v>665</v>
      </c>
      <c r="H668" s="13">
        <v>76</v>
      </c>
      <c r="J668" s="14">
        <v>12</v>
      </c>
      <c r="K668" s="14">
        <f t="shared" si="136"/>
        <v>3.3333333333333335</v>
      </c>
      <c r="L668" s="15">
        <v>-8.3333333333333287E-2</v>
      </c>
      <c r="N668" s="15">
        <f t="shared" si="130"/>
        <v>-23.999999999999986</v>
      </c>
      <c r="O668" s="15">
        <f t="shared" si="131"/>
        <v>2.4584783784472672</v>
      </c>
      <c r="P668" s="15">
        <f t="shared" si="132"/>
        <v>56.505600000000008</v>
      </c>
      <c r="Q668" s="15">
        <f t="shared" si="137"/>
        <v>34.96407837844729</v>
      </c>
      <c r="R668" s="15">
        <f t="shared" si="138"/>
        <v>34.96407837844729</v>
      </c>
      <c r="S668" s="15">
        <f t="shared" si="139"/>
        <v>0</v>
      </c>
      <c r="U668" s="15">
        <f t="shared" si="133"/>
        <v>0.11308372792815763</v>
      </c>
      <c r="V668" s="15">
        <f t="shared" si="140"/>
        <v>0.11308372792815763</v>
      </c>
      <c r="W668" s="15">
        <f t="shared" si="141"/>
        <v>0</v>
      </c>
      <c r="Y668" s="15">
        <f t="shared" si="134"/>
        <v>0.30417453717289911</v>
      </c>
      <c r="Z668" s="15">
        <f t="shared" si="142"/>
        <v>0.30417453717289911</v>
      </c>
      <c r="AA668" s="15">
        <f t="shared" si="135"/>
        <v>0</v>
      </c>
      <c r="AB668" s="15">
        <f>SUM($Z$3:Z668)</f>
        <v>427.74159115819572</v>
      </c>
      <c r="AC668" s="15">
        <f>SUM($AA$3:AA668)</f>
        <v>116.7803231700297</v>
      </c>
      <c r="AD668" s="15">
        <f>AC668*'KERS system '!$B$18</f>
        <v>89.862458679337848</v>
      </c>
      <c r="AE668" s="15">
        <f>AC668*'KERS system '!$B$19</f>
        <v>69.149161953750479</v>
      </c>
    </row>
    <row r="669" spans="6:31" x14ac:dyDescent="0.3">
      <c r="F669" s="9" t="s">
        <v>6</v>
      </c>
      <c r="G669" s="9">
        <v>666</v>
      </c>
      <c r="H669" s="9">
        <v>77</v>
      </c>
      <c r="J669" s="10">
        <v>12.5</v>
      </c>
      <c r="K669" s="10">
        <f t="shared" si="136"/>
        <v>3.4722222222222223</v>
      </c>
      <c r="L669" s="11">
        <v>0.27777777777777779</v>
      </c>
      <c r="N669" s="11">
        <f t="shared" si="130"/>
        <v>80</v>
      </c>
      <c r="O669" s="11">
        <f t="shared" si="131"/>
        <v>2.6676197682804546</v>
      </c>
      <c r="P669" s="11">
        <f t="shared" si="132"/>
        <v>56.505600000000008</v>
      </c>
      <c r="Q669" s="11">
        <f t="shared" si="137"/>
        <v>139.17321976828046</v>
      </c>
      <c r="R669" s="11">
        <f t="shared" si="138"/>
        <v>139.17321976828046</v>
      </c>
      <c r="S669" s="11">
        <f t="shared" si="139"/>
        <v>0</v>
      </c>
      <c r="U669" s="11">
        <f t="shared" si="133"/>
        <v>0.49526534641764053</v>
      </c>
      <c r="V669" s="11">
        <f t="shared" si="140"/>
        <v>0.49526534641764053</v>
      </c>
      <c r="W669" s="11">
        <f t="shared" si="141"/>
        <v>0</v>
      </c>
      <c r="Y669" s="11">
        <f t="shared" si="134"/>
        <v>0.89145234978140842</v>
      </c>
      <c r="Z669" s="11">
        <f t="shared" si="142"/>
        <v>0.89145234978140842</v>
      </c>
      <c r="AA669" s="11">
        <f t="shared" si="135"/>
        <v>0</v>
      </c>
      <c r="AB669" s="11">
        <f>SUM($Z$3:Z669)</f>
        <v>428.63304350797711</v>
      </c>
      <c r="AC669" s="11">
        <f>SUM($AA$3:AA669)</f>
        <v>116.7803231700297</v>
      </c>
      <c r="AD669" s="11">
        <f>AC669*'KERS system '!$B$18</f>
        <v>89.862458679337848</v>
      </c>
      <c r="AE669" s="11">
        <f>AC669*'KERS system '!$B$19</f>
        <v>69.149161953750479</v>
      </c>
    </row>
    <row r="670" spans="6:31" x14ac:dyDescent="0.3">
      <c r="F670" s="13" t="s">
        <v>6</v>
      </c>
      <c r="G670" s="13">
        <v>667</v>
      </c>
      <c r="H670" s="13">
        <v>78</v>
      </c>
      <c r="J670" s="14">
        <v>14</v>
      </c>
      <c r="K670" s="14">
        <f t="shared" si="136"/>
        <v>3.8888888888888888</v>
      </c>
      <c r="L670" s="15">
        <v>0.90277777777777779</v>
      </c>
      <c r="N670" s="15">
        <f t="shared" si="130"/>
        <v>260</v>
      </c>
      <c r="O670" s="15">
        <f t="shared" si="131"/>
        <v>3.3462622373310018</v>
      </c>
      <c r="P670" s="15">
        <f t="shared" si="132"/>
        <v>56.505600000000008</v>
      </c>
      <c r="Q670" s="15">
        <f t="shared" si="137"/>
        <v>319.85186223733103</v>
      </c>
      <c r="R670" s="15">
        <f t="shared" si="138"/>
        <v>319.85186223733103</v>
      </c>
      <c r="S670" s="15">
        <f t="shared" si="139"/>
        <v>0</v>
      </c>
      <c r="U670" s="15">
        <f t="shared" si="133"/>
        <v>1.2876393531451762</v>
      </c>
      <c r="V670" s="15">
        <f t="shared" si="140"/>
        <v>1.2876393531451762</v>
      </c>
      <c r="W670" s="15">
        <f t="shared" si="141"/>
        <v>0</v>
      </c>
      <c r="Y670" s="15">
        <f t="shared" si="134"/>
        <v>1.8223463690087087</v>
      </c>
      <c r="Z670" s="15">
        <f t="shared" si="142"/>
        <v>1.8223463690087087</v>
      </c>
      <c r="AA670" s="15">
        <f t="shared" si="135"/>
        <v>0</v>
      </c>
      <c r="AB670" s="15">
        <f>SUM($Z$3:Z670)</f>
        <v>430.45538987698581</v>
      </c>
      <c r="AC670" s="15">
        <f>SUM($AA$3:AA670)</f>
        <v>116.7803231700297</v>
      </c>
      <c r="AD670" s="15">
        <f>AC670*'KERS system '!$B$18</f>
        <v>89.862458679337848</v>
      </c>
      <c r="AE670" s="15">
        <f>AC670*'KERS system '!$B$19</f>
        <v>69.149161953750479</v>
      </c>
    </row>
    <row r="671" spans="6:31" x14ac:dyDescent="0.3">
      <c r="F671" s="9" t="s">
        <v>6</v>
      </c>
      <c r="G671" s="9">
        <v>668</v>
      </c>
      <c r="H671" s="9">
        <v>79</v>
      </c>
      <c r="J671" s="10">
        <v>19</v>
      </c>
      <c r="K671" s="10">
        <f t="shared" si="136"/>
        <v>5.2777777777777777</v>
      </c>
      <c r="L671" s="11">
        <v>1.2777777777777777</v>
      </c>
      <c r="N671" s="11">
        <f t="shared" si="130"/>
        <v>368</v>
      </c>
      <c r="O671" s="11">
        <f t="shared" si="131"/>
        <v>6.1632687126351611</v>
      </c>
      <c r="P671" s="11">
        <f t="shared" si="132"/>
        <v>56.505600000000008</v>
      </c>
      <c r="Q671" s="11">
        <f t="shared" si="137"/>
        <v>430.66886871263517</v>
      </c>
      <c r="R671" s="11">
        <f t="shared" si="138"/>
        <v>430.66886871263517</v>
      </c>
      <c r="S671" s="11">
        <f t="shared" si="139"/>
        <v>0</v>
      </c>
      <c r="U671" s="11">
        <f t="shared" si="133"/>
        <v>2.3570533848722413</v>
      </c>
      <c r="V671" s="11">
        <f t="shared" si="140"/>
        <v>2.3570533848722413</v>
      </c>
      <c r="W671" s="11">
        <f t="shared" si="141"/>
        <v>0</v>
      </c>
      <c r="Y671" s="11">
        <f t="shared" si="134"/>
        <v>2.6004264846198</v>
      </c>
      <c r="Z671" s="11">
        <f t="shared" si="142"/>
        <v>2.6004264846198</v>
      </c>
      <c r="AA671" s="11">
        <f t="shared" si="135"/>
        <v>0</v>
      </c>
      <c r="AB671" s="11">
        <f>SUM($Z$3:Z671)</f>
        <v>433.05581636160559</v>
      </c>
      <c r="AC671" s="11">
        <f>SUM($AA$3:AA671)</f>
        <v>116.7803231700297</v>
      </c>
      <c r="AD671" s="11">
        <f>AC671*'KERS system '!$B$18</f>
        <v>89.862458679337848</v>
      </c>
      <c r="AE671" s="11">
        <f>AC671*'KERS system '!$B$19</f>
        <v>69.149161953750479</v>
      </c>
    </row>
    <row r="672" spans="6:31" x14ac:dyDescent="0.3">
      <c r="F672" s="13" t="s">
        <v>6</v>
      </c>
      <c r="G672" s="13">
        <v>669</v>
      </c>
      <c r="H672" s="13">
        <v>80</v>
      </c>
      <c r="J672" s="14">
        <v>23.2</v>
      </c>
      <c r="K672" s="14">
        <f t="shared" si="136"/>
        <v>6.4444444444444446</v>
      </c>
      <c r="L672" s="15">
        <v>1.25</v>
      </c>
      <c r="N672" s="15">
        <f t="shared" si="130"/>
        <v>360</v>
      </c>
      <c r="O672" s="15">
        <f t="shared" si="131"/>
        <v>9.1892458501073406</v>
      </c>
      <c r="P672" s="15">
        <f t="shared" si="132"/>
        <v>56.505600000000008</v>
      </c>
      <c r="Q672" s="15">
        <f t="shared" si="137"/>
        <v>425.69484585010736</v>
      </c>
      <c r="R672" s="15">
        <f t="shared" si="138"/>
        <v>425.69484585010736</v>
      </c>
      <c r="S672" s="15">
        <f t="shared" si="139"/>
        <v>0</v>
      </c>
      <c r="U672" s="15">
        <f t="shared" si="133"/>
        <v>2.8437995843673591</v>
      </c>
      <c r="V672" s="15">
        <f t="shared" si="140"/>
        <v>2.8437995843673591</v>
      </c>
      <c r="W672" s="15">
        <f t="shared" si="141"/>
        <v>0</v>
      </c>
      <c r="Y672" s="15">
        <f t="shared" si="134"/>
        <v>3.1218448492088289</v>
      </c>
      <c r="Z672" s="15">
        <f t="shared" si="142"/>
        <v>3.1218448492088289</v>
      </c>
      <c r="AA672" s="15">
        <f t="shared" si="135"/>
        <v>0</v>
      </c>
      <c r="AB672" s="15">
        <f>SUM($Z$3:Z672)</f>
        <v>436.17766121081445</v>
      </c>
      <c r="AC672" s="15">
        <f>SUM($AA$3:AA672)</f>
        <v>116.7803231700297</v>
      </c>
      <c r="AD672" s="15">
        <f>AC672*'KERS system '!$B$18</f>
        <v>89.862458679337848</v>
      </c>
      <c r="AE672" s="15">
        <f>AC672*'KERS system '!$B$19</f>
        <v>69.149161953750479</v>
      </c>
    </row>
    <row r="673" spans="6:31" x14ac:dyDescent="0.3">
      <c r="F673" s="9" t="s">
        <v>6</v>
      </c>
      <c r="G673" s="9">
        <v>670</v>
      </c>
      <c r="H673" s="9">
        <v>81</v>
      </c>
      <c r="J673" s="10">
        <v>28</v>
      </c>
      <c r="K673" s="10">
        <f t="shared" si="136"/>
        <v>7.7777777777777777</v>
      </c>
      <c r="L673" s="11">
        <v>1.2222222222222223</v>
      </c>
      <c r="N673" s="11">
        <f t="shared" si="130"/>
        <v>352</v>
      </c>
      <c r="O673" s="11">
        <f t="shared" si="131"/>
        <v>13.385048949324007</v>
      </c>
      <c r="P673" s="11">
        <f t="shared" si="132"/>
        <v>56.505600000000008</v>
      </c>
      <c r="Q673" s="11">
        <f t="shared" si="137"/>
        <v>421.89064894932403</v>
      </c>
      <c r="R673" s="11">
        <f t="shared" si="138"/>
        <v>421.89064894932403</v>
      </c>
      <c r="S673" s="11">
        <f t="shared" si="139"/>
        <v>0</v>
      </c>
      <c r="U673" s="11">
        <f t="shared" si="133"/>
        <v>3.3998901140502986</v>
      </c>
      <c r="V673" s="11">
        <f t="shared" si="140"/>
        <v>3.3998901140502986</v>
      </c>
      <c r="W673" s="11">
        <f t="shared" si="141"/>
        <v>0</v>
      </c>
      <c r="Y673" s="11">
        <f t="shared" si="134"/>
        <v>3.141623781084717</v>
      </c>
      <c r="Z673" s="11">
        <f t="shared" si="142"/>
        <v>3.141623781084717</v>
      </c>
      <c r="AA673" s="11">
        <f t="shared" si="135"/>
        <v>0</v>
      </c>
      <c r="AB673" s="11">
        <f>SUM($Z$3:Z673)</f>
        <v>439.31928499189917</v>
      </c>
      <c r="AC673" s="11">
        <f>SUM($AA$3:AA673)</f>
        <v>116.7803231700297</v>
      </c>
      <c r="AD673" s="11">
        <f>AC673*'KERS system '!$B$18</f>
        <v>89.862458679337848</v>
      </c>
      <c r="AE673" s="11">
        <f>AC673*'KERS system '!$B$19</f>
        <v>69.149161953750479</v>
      </c>
    </row>
    <row r="674" spans="6:31" x14ac:dyDescent="0.3">
      <c r="F674" s="13" t="s">
        <v>6</v>
      </c>
      <c r="G674" s="13">
        <v>671</v>
      </c>
      <c r="H674" s="13">
        <v>82</v>
      </c>
      <c r="J674" s="14">
        <v>32</v>
      </c>
      <c r="K674" s="14">
        <f t="shared" si="136"/>
        <v>8.8888888888888893</v>
      </c>
      <c r="L674" s="15">
        <v>0.83333333333333326</v>
      </c>
      <c r="N674" s="15">
        <f t="shared" si="130"/>
        <v>239.99999999999997</v>
      </c>
      <c r="O674" s="15">
        <f t="shared" si="131"/>
        <v>17.48251291340279</v>
      </c>
      <c r="P674" s="15">
        <f t="shared" si="132"/>
        <v>56.505600000000008</v>
      </c>
      <c r="Q674" s="15">
        <f t="shared" si="137"/>
        <v>313.9881129134028</v>
      </c>
      <c r="R674" s="15">
        <f t="shared" si="138"/>
        <v>313.9881129134028</v>
      </c>
      <c r="S674" s="15">
        <f t="shared" si="139"/>
        <v>0</v>
      </c>
      <c r="U674" s="15">
        <f t="shared" si="133"/>
        <v>2.8833574481191357</v>
      </c>
      <c r="V674" s="15">
        <f t="shared" si="140"/>
        <v>2.8833574481191357</v>
      </c>
      <c r="W674" s="15">
        <f t="shared" si="141"/>
        <v>0</v>
      </c>
      <c r="Y674" s="15">
        <f t="shared" si="134"/>
        <v>2.5899726150573414</v>
      </c>
      <c r="Z674" s="15">
        <f t="shared" si="142"/>
        <v>2.5899726150573414</v>
      </c>
      <c r="AA674" s="15">
        <f t="shared" si="135"/>
        <v>0</v>
      </c>
      <c r="AB674" s="15">
        <f>SUM($Z$3:Z674)</f>
        <v>441.90925760695649</v>
      </c>
      <c r="AC674" s="15">
        <f>SUM($AA$3:AA674)</f>
        <v>116.7803231700297</v>
      </c>
      <c r="AD674" s="15">
        <f>AC674*'KERS system '!$B$18</f>
        <v>89.862458679337848</v>
      </c>
      <c r="AE674" s="15">
        <f>AC674*'KERS system '!$B$19</f>
        <v>69.149161953750479</v>
      </c>
    </row>
    <row r="675" spans="6:31" x14ac:dyDescent="0.3">
      <c r="F675" s="9" t="s">
        <v>6</v>
      </c>
      <c r="G675" s="9">
        <v>672</v>
      </c>
      <c r="H675" s="9">
        <v>83</v>
      </c>
      <c r="J675" s="10">
        <v>34</v>
      </c>
      <c r="K675" s="10">
        <f t="shared" si="136"/>
        <v>9.4444444444444446</v>
      </c>
      <c r="L675" s="11">
        <v>0.55555555555555558</v>
      </c>
      <c r="N675" s="11">
        <f t="shared" si="130"/>
        <v>160</v>
      </c>
      <c r="O675" s="11">
        <f t="shared" si="131"/>
        <v>19.736118093646112</v>
      </c>
      <c r="P675" s="11">
        <f t="shared" si="132"/>
        <v>56.505600000000008</v>
      </c>
      <c r="Q675" s="11">
        <f t="shared" si="137"/>
        <v>236.24171809364611</v>
      </c>
      <c r="R675" s="11">
        <f t="shared" si="138"/>
        <v>236.24171809364611</v>
      </c>
      <c r="S675" s="11">
        <f t="shared" si="139"/>
        <v>0</v>
      </c>
      <c r="U675" s="11">
        <f t="shared" si="133"/>
        <v>2.2965877819955471</v>
      </c>
      <c r="V675" s="11">
        <f t="shared" si="140"/>
        <v>2.2965877819955471</v>
      </c>
      <c r="W675" s="11">
        <f t="shared" si="141"/>
        <v>0</v>
      </c>
      <c r="Y675" s="11">
        <f t="shared" si="134"/>
        <v>2.376085418027901</v>
      </c>
      <c r="Z675" s="11">
        <f t="shared" si="142"/>
        <v>2.376085418027901</v>
      </c>
      <c r="AA675" s="11">
        <f t="shared" si="135"/>
        <v>0</v>
      </c>
      <c r="AB675" s="11">
        <f>SUM($Z$3:Z675)</f>
        <v>444.2853430249844</v>
      </c>
      <c r="AC675" s="11">
        <f>SUM($AA$3:AA675)</f>
        <v>116.7803231700297</v>
      </c>
      <c r="AD675" s="11">
        <f>AC675*'KERS system '!$B$18</f>
        <v>89.862458679337848</v>
      </c>
      <c r="AE675" s="11">
        <f>AC675*'KERS system '!$B$19</f>
        <v>69.149161953750479</v>
      </c>
    </row>
    <row r="676" spans="6:31" x14ac:dyDescent="0.3">
      <c r="F676" s="13" t="s">
        <v>6</v>
      </c>
      <c r="G676" s="13">
        <v>673</v>
      </c>
      <c r="H676" s="13">
        <v>84</v>
      </c>
      <c r="J676" s="14">
        <v>36</v>
      </c>
      <c r="K676" s="14">
        <f t="shared" si="136"/>
        <v>10</v>
      </c>
      <c r="L676" s="15">
        <v>0.55555555555555558</v>
      </c>
      <c r="N676" s="15">
        <f t="shared" si="130"/>
        <v>160</v>
      </c>
      <c r="O676" s="15">
        <f t="shared" si="131"/>
        <v>22.126305406025402</v>
      </c>
      <c r="P676" s="15">
        <f t="shared" si="132"/>
        <v>56.505600000000008</v>
      </c>
      <c r="Q676" s="15">
        <f t="shared" si="137"/>
        <v>238.63190540602542</v>
      </c>
      <c r="R676" s="15">
        <f t="shared" si="138"/>
        <v>238.63190540602542</v>
      </c>
      <c r="S676" s="15">
        <f t="shared" si="139"/>
        <v>0</v>
      </c>
      <c r="U676" s="15">
        <f t="shared" si="133"/>
        <v>2.4555830540602548</v>
      </c>
      <c r="V676" s="15">
        <f t="shared" si="140"/>
        <v>2.4555830540602548</v>
      </c>
      <c r="W676" s="15">
        <f t="shared" si="141"/>
        <v>0</v>
      </c>
      <c r="Y676" s="15">
        <f t="shared" si="134"/>
        <v>2.5371294220746474</v>
      </c>
      <c r="Z676" s="15">
        <f t="shared" si="142"/>
        <v>2.5371294220746474</v>
      </c>
      <c r="AA676" s="15">
        <f t="shared" si="135"/>
        <v>0</v>
      </c>
      <c r="AB676" s="15">
        <f>SUM($Z$3:Z676)</f>
        <v>446.82247244705906</v>
      </c>
      <c r="AC676" s="15">
        <f>SUM($AA$3:AA676)</f>
        <v>116.7803231700297</v>
      </c>
      <c r="AD676" s="15">
        <f>AC676*'KERS system '!$B$18</f>
        <v>89.862458679337848</v>
      </c>
      <c r="AE676" s="15">
        <f>AC676*'KERS system '!$B$19</f>
        <v>69.149161953750479</v>
      </c>
    </row>
    <row r="677" spans="6:31" x14ac:dyDescent="0.3">
      <c r="F677" s="9" t="s">
        <v>6</v>
      </c>
      <c r="G677" s="9">
        <v>674</v>
      </c>
      <c r="H677" s="9">
        <v>85</v>
      </c>
      <c r="J677" s="10">
        <v>38</v>
      </c>
      <c r="K677" s="10">
        <f t="shared" si="136"/>
        <v>10.555555555555555</v>
      </c>
      <c r="L677" s="11">
        <v>0.55555555555555558</v>
      </c>
      <c r="N677" s="11">
        <f t="shared" si="130"/>
        <v>160</v>
      </c>
      <c r="O677" s="11">
        <f t="shared" si="131"/>
        <v>24.653074850540644</v>
      </c>
      <c r="P677" s="11">
        <f t="shared" si="132"/>
        <v>56.505600000000008</v>
      </c>
      <c r="Q677" s="11">
        <f t="shared" si="137"/>
        <v>241.15867485054065</v>
      </c>
      <c r="R677" s="11">
        <f t="shared" si="138"/>
        <v>241.15867485054065</v>
      </c>
      <c r="S677" s="11">
        <f t="shared" si="139"/>
        <v>0</v>
      </c>
      <c r="U677" s="11">
        <f t="shared" si="133"/>
        <v>2.6186757900890405</v>
      </c>
      <c r="V677" s="11">
        <f t="shared" si="140"/>
        <v>2.6186757900890405</v>
      </c>
      <c r="W677" s="11">
        <f t="shared" si="141"/>
        <v>0</v>
      </c>
      <c r="Y677" s="11">
        <f t="shared" si="134"/>
        <v>2.308252930751141</v>
      </c>
      <c r="Z677" s="11">
        <f t="shared" si="142"/>
        <v>2.308252930751141</v>
      </c>
      <c r="AA677" s="11">
        <f t="shared" si="135"/>
        <v>0</v>
      </c>
      <c r="AB677" s="11">
        <f>SUM($Z$3:Z677)</f>
        <v>449.13072537781022</v>
      </c>
      <c r="AC677" s="11">
        <f>SUM($AA$3:AA677)</f>
        <v>116.7803231700297</v>
      </c>
      <c r="AD677" s="11">
        <f>AC677*'KERS system '!$B$18</f>
        <v>89.862458679337848</v>
      </c>
      <c r="AE677" s="11">
        <f>AC677*'KERS system '!$B$19</f>
        <v>69.149161953750479</v>
      </c>
    </row>
    <row r="678" spans="6:31" x14ac:dyDescent="0.3">
      <c r="F678" s="13" t="s">
        <v>6</v>
      </c>
      <c r="G678" s="13">
        <v>675</v>
      </c>
      <c r="H678" s="13">
        <v>86</v>
      </c>
      <c r="J678" s="14">
        <v>40</v>
      </c>
      <c r="K678" s="14">
        <f t="shared" si="136"/>
        <v>11.111111111111111</v>
      </c>
      <c r="L678" s="15">
        <v>0.31944444444444403</v>
      </c>
      <c r="N678" s="15">
        <f t="shared" si="130"/>
        <v>91.999999999999886</v>
      </c>
      <c r="O678" s="15">
        <f t="shared" si="131"/>
        <v>27.316426427191853</v>
      </c>
      <c r="P678" s="15">
        <f t="shared" si="132"/>
        <v>56.505600000000008</v>
      </c>
      <c r="Q678" s="15">
        <f t="shared" si="137"/>
        <v>175.82202642719176</v>
      </c>
      <c r="R678" s="15">
        <f t="shared" si="138"/>
        <v>175.82202642719176</v>
      </c>
      <c r="S678" s="15">
        <f t="shared" si="139"/>
        <v>0</v>
      </c>
      <c r="U678" s="15">
        <f t="shared" si="133"/>
        <v>1.9978300714132418</v>
      </c>
      <c r="V678" s="15">
        <f t="shared" si="140"/>
        <v>1.9978300714132418</v>
      </c>
      <c r="W678" s="15">
        <f t="shared" si="141"/>
        <v>0</v>
      </c>
      <c r="Y678" s="15">
        <f t="shared" si="134"/>
        <v>1.5871781062226247</v>
      </c>
      <c r="Z678" s="15">
        <f t="shared" si="142"/>
        <v>1.5871781062226247</v>
      </c>
      <c r="AA678" s="15">
        <f t="shared" si="135"/>
        <v>0</v>
      </c>
      <c r="AB678" s="15">
        <f>SUM($Z$3:Z678)</f>
        <v>450.71790348403283</v>
      </c>
      <c r="AC678" s="15">
        <f>SUM($AA$3:AA678)</f>
        <v>116.7803231700297</v>
      </c>
      <c r="AD678" s="15">
        <f>AC678*'KERS system '!$B$18</f>
        <v>89.862458679337848</v>
      </c>
      <c r="AE678" s="15">
        <f>AC678*'KERS system '!$B$19</f>
        <v>69.149161953750479</v>
      </c>
    </row>
    <row r="679" spans="6:31" x14ac:dyDescent="0.3">
      <c r="F679" s="9" t="s">
        <v>6</v>
      </c>
      <c r="G679" s="9">
        <v>676</v>
      </c>
      <c r="H679" s="9">
        <v>87</v>
      </c>
      <c r="J679" s="10">
        <v>40.299999999999997</v>
      </c>
      <c r="K679" s="10">
        <f t="shared" si="136"/>
        <v>11.194444444444445</v>
      </c>
      <c r="L679" s="11">
        <v>6.9444444444444448E-2</v>
      </c>
      <c r="N679" s="11">
        <f t="shared" si="130"/>
        <v>20</v>
      </c>
      <c r="O679" s="11">
        <f t="shared" si="131"/>
        <v>27.727709372586261</v>
      </c>
      <c r="P679" s="11">
        <f t="shared" si="132"/>
        <v>56.505600000000008</v>
      </c>
      <c r="Q679" s="11">
        <f t="shared" si="137"/>
        <v>104.23330937258626</v>
      </c>
      <c r="R679" s="11">
        <f t="shared" si="138"/>
        <v>104.23330937258626</v>
      </c>
      <c r="S679" s="11">
        <f t="shared" si="139"/>
        <v>0</v>
      </c>
      <c r="U679" s="11">
        <f t="shared" si="133"/>
        <v>1.1765261410320074</v>
      </c>
      <c r="V679" s="11">
        <f t="shared" si="140"/>
        <v>1.1765261410320074</v>
      </c>
      <c r="W679" s="11">
        <f t="shared" si="141"/>
        <v>0</v>
      </c>
      <c r="Y679" s="11">
        <f t="shared" si="134"/>
        <v>0.75846502521319692</v>
      </c>
      <c r="Z679" s="11">
        <f t="shared" si="142"/>
        <v>0.75846502521319692</v>
      </c>
      <c r="AA679" s="11">
        <f t="shared" si="135"/>
        <v>0</v>
      </c>
      <c r="AB679" s="11">
        <f>SUM($Z$3:Z679)</f>
        <v>451.47636850924602</v>
      </c>
      <c r="AC679" s="11">
        <f>SUM($AA$3:AA679)</f>
        <v>116.7803231700297</v>
      </c>
      <c r="AD679" s="11">
        <f>AC679*'KERS system '!$B$18</f>
        <v>89.862458679337848</v>
      </c>
      <c r="AE679" s="11">
        <f>AC679*'KERS system '!$B$19</f>
        <v>69.149161953750479</v>
      </c>
    </row>
    <row r="680" spans="6:31" x14ac:dyDescent="0.3">
      <c r="F680" s="13" t="s">
        <v>6</v>
      </c>
      <c r="G680" s="13">
        <v>677</v>
      </c>
      <c r="H680" s="13">
        <v>88</v>
      </c>
      <c r="J680" s="14">
        <v>40.5</v>
      </c>
      <c r="K680" s="14">
        <f t="shared" si="136"/>
        <v>11.25</v>
      </c>
      <c r="L680" s="15">
        <v>-0.18055555555555516</v>
      </c>
      <c r="N680" s="15">
        <f t="shared" si="130"/>
        <v>-51.999999999999886</v>
      </c>
      <c r="O680" s="15">
        <f t="shared" si="131"/>
        <v>28.003605279500899</v>
      </c>
      <c r="P680" s="15">
        <f t="shared" si="132"/>
        <v>56.505600000000008</v>
      </c>
      <c r="Q680" s="15">
        <f t="shared" si="137"/>
        <v>32.509205279501018</v>
      </c>
      <c r="R680" s="15">
        <f t="shared" si="138"/>
        <v>32.509205279501018</v>
      </c>
      <c r="S680" s="15">
        <f t="shared" si="139"/>
        <v>0</v>
      </c>
      <c r="U680" s="15">
        <f t="shared" si="133"/>
        <v>0.34040390939438642</v>
      </c>
      <c r="V680" s="15">
        <f t="shared" si="140"/>
        <v>0.34040390939438642</v>
      </c>
      <c r="W680" s="15">
        <f t="shared" si="141"/>
        <v>0</v>
      </c>
      <c r="Y680" s="15">
        <f t="shared" si="134"/>
        <v>-0.46808939016091444</v>
      </c>
      <c r="Z680" s="15">
        <f t="shared" si="142"/>
        <v>0</v>
      </c>
      <c r="AA680" s="15">
        <f t="shared" si="135"/>
        <v>0.46808939016091444</v>
      </c>
      <c r="AB680" s="15">
        <f>SUM($Z$3:Z680)</f>
        <v>451.47636850924602</v>
      </c>
      <c r="AC680" s="15">
        <f>SUM($AA$3:AA680)</f>
        <v>117.24841256019062</v>
      </c>
      <c r="AD680" s="15">
        <f>AC680*'KERS system '!$B$18</f>
        <v>90.222653465066671</v>
      </c>
      <c r="AE680" s="15">
        <f>AC680*'KERS system '!$B$19</f>
        <v>69.426331841368807</v>
      </c>
    </row>
    <row r="681" spans="6:31" x14ac:dyDescent="0.3">
      <c r="F681" s="9" t="s">
        <v>6</v>
      </c>
      <c r="G681" s="9">
        <v>678</v>
      </c>
      <c r="H681" s="9">
        <v>89</v>
      </c>
      <c r="J681" s="10">
        <v>39</v>
      </c>
      <c r="K681" s="10">
        <f t="shared" si="136"/>
        <v>10.833333333333334</v>
      </c>
      <c r="L681" s="11">
        <v>-0.6666666666666663</v>
      </c>
      <c r="N681" s="11">
        <f t="shared" si="130"/>
        <v>-191.99999999999989</v>
      </c>
      <c r="O681" s="11">
        <f t="shared" si="131"/>
        <v>25.96767787234926</v>
      </c>
      <c r="P681" s="11">
        <f t="shared" si="132"/>
        <v>56.505600000000008</v>
      </c>
      <c r="Q681" s="11">
        <f t="shared" si="137"/>
        <v>-109.5267221276506</v>
      </c>
      <c r="R681" s="11">
        <f t="shared" si="138"/>
        <v>0</v>
      </c>
      <c r="S681" s="11">
        <f t="shared" si="139"/>
        <v>109.5267221276506</v>
      </c>
      <c r="U681" s="11">
        <f t="shared" si="133"/>
        <v>-1.2765826897162154</v>
      </c>
      <c r="V681" s="11">
        <f t="shared" si="140"/>
        <v>0</v>
      </c>
      <c r="W681" s="11">
        <f t="shared" si="141"/>
        <v>1.2765826897162154</v>
      </c>
      <c r="Y681" s="11">
        <f t="shared" si="134"/>
        <v>-1.74004714179181</v>
      </c>
      <c r="Z681" s="11">
        <f t="shared" si="142"/>
        <v>0</v>
      </c>
      <c r="AA681" s="11">
        <f t="shared" si="135"/>
        <v>1.74004714179181</v>
      </c>
      <c r="AB681" s="11">
        <f>SUM($Z$3:Z681)</f>
        <v>451.47636850924602</v>
      </c>
      <c r="AC681" s="11">
        <f>SUM($AA$3:AA681)</f>
        <v>118.98845970198242</v>
      </c>
      <c r="AD681" s="11">
        <f>AC681*'KERS system '!$B$18</f>
        <v>91.561619740675468</v>
      </c>
      <c r="AE681" s="11">
        <f>AC681*'KERS system '!$B$19</f>
        <v>70.456666390449769</v>
      </c>
    </row>
    <row r="682" spans="6:31" x14ac:dyDescent="0.3">
      <c r="F682" s="13" t="s">
        <v>6</v>
      </c>
      <c r="G682" s="13">
        <v>679</v>
      </c>
      <c r="H682" s="13">
        <v>90</v>
      </c>
      <c r="J682" s="14">
        <v>35.700000000000003</v>
      </c>
      <c r="K682" s="14">
        <f t="shared" si="136"/>
        <v>9.9166666666666661</v>
      </c>
      <c r="L682" s="15">
        <v>-0.99999999999999989</v>
      </c>
      <c r="N682" s="15">
        <f t="shared" si="130"/>
        <v>-287.99999999999994</v>
      </c>
      <c r="O682" s="15">
        <f t="shared" si="131"/>
        <v>21.759070198244839</v>
      </c>
      <c r="P682" s="15">
        <f t="shared" si="132"/>
        <v>56.505600000000008</v>
      </c>
      <c r="Q682" s="15">
        <f t="shared" si="137"/>
        <v>-209.73532980175509</v>
      </c>
      <c r="R682" s="15">
        <f t="shared" si="138"/>
        <v>0</v>
      </c>
      <c r="S682" s="15">
        <f t="shared" si="139"/>
        <v>209.73532980175509</v>
      </c>
      <c r="U682" s="15">
        <f t="shared" si="133"/>
        <v>-2.2035115938674048</v>
      </c>
      <c r="V682" s="15">
        <f t="shared" si="140"/>
        <v>0</v>
      </c>
      <c r="W682" s="15">
        <f t="shared" si="141"/>
        <v>2.2035115938674048</v>
      </c>
      <c r="Y682" s="15">
        <f t="shared" si="134"/>
        <v>-2.3610424024445167</v>
      </c>
      <c r="Z682" s="15">
        <f t="shared" si="142"/>
        <v>0</v>
      </c>
      <c r="AA682" s="15">
        <f t="shared" si="135"/>
        <v>2.3610424024445167</v>
      </c>
      <c r="AB682" s="15">
        <f>SUM($Z$3:Z682)</f>
        <v>451.47636850924602</v>
      </c>
      <c r="AC682" s="15">
        <f>SUM($AA$3:AA682)</f>
        <v>121.34950210442693</v>
      </c>
      <c r="AD682" s="15">
        <f>AC682*'KERS system '!$B$18</f>
        <v>93.378441869356521</v>
      </c>
      <c r="AE682" s="15">
        <f>AC682*'KERS system '!$B$19</f>
        <v>71.854711018469843</v>
      </c>
    </row>
    <row r="683" spans="6:31" x14ac:dyDescent="0.3">
      <c r="F683" s="9" t="s">
        <v>6</v>
      </c>
      <c r="G683" s="9">
        <v>680</v>
      </c>
      <c r="H683" s="9">
        <v>91</v>
      </c>
      <c r="J683" s="10">
        <v>31.8</v>
      </c>
      <c r="K683" s="10">
        <f t="shared" si="136"/>
        <v>8.8333333333333339</v>
      </c>
      <c r="L683" s="11">
        <v>-1.1944444444444446</v>
      </c>
      <c r="N683" s="11">
        <f t="shared" si="130"/>
        <v>-344.00000000000006</v>
      </c>
      <c r="O683" s="11">
        <f t="shared" si="131"/>
        <v>17.264664412645931</v>
      </c>
      <c r="P683" s="11">
        <f t="shared" si="132"/>
        <v>56.505600000000008</v>
      </c>
      <c r="Q683" s="11">
        <f t="shared" si="137"/>
        <v>-270.22973558735413</v>
      </c>
      <c r="R683" s="11">
        <f t="shared" si="138"/>
        <v>0</v>
      </c>
      <c r="S683" s="11">
        <f t="shared" si="139"/>
        <v>270.22973558735413</v>
      </c>
      <c r="U683" s="11">
        <f t="shared" si="133"/>
        <v>-2.5185732110216286</v>
      </c>
      <c r="V683" s="11">
        <f t="shared" si="140"/>
        <v>0</v>
      </c>
      <c r="W683" s="11">
        <f t="shared" si="141"/>
        <v>2.5185732110216286</v>
      </c>
      <c r="Y683" s="11">
        <f t="shared" si="134"/>
        <v>-2.4130705717045751</v>
      </c>
      <c r="Z683" s="11">
        <f t="shared" si="142"/>
        <v>0</v>
      </c>
      <c r="AA683" s="11">
        <f t="shared" si="135"/>
        <v>2.4130705717045751</v>
      </c>
      <c r="AB683" s="11">
        <f>SUM($Z$3:Z683)</f>
        <v>451.47636850924602</v>
      </c>
      <c r="AC683" s="11">
        <f>SUM($AA$3:AA683)</f>
        <v>123.76257267613151</v>
      </c>
      <c r="AD683" s="11">
        <f>AC683*'KERS system '!$B$18</f>
        <v>95.235299674283198</v>
      </c>
      <c r="AE683" s="11">
        <f>AC683*'KERS system '!$B$19</f>
        <v>73.283563099360919</v>
      </c>
    </row>
    <row r="684" spans="6:31" x14ac:dyDescent="0.3">
      <c r="F684" s="13" t="s">
        <v>6</v>
      </c>
      <c r="G684" s="13">
        <v>681</v>
      </c>
      <c r="H684" s="13">
        <v>92</v>
      </c>
      <c r="J684" s="14">
        <v>27.1</v>
      </c>
      <c r="K684" s="14">
        <f t="shared" si="136"/>
        <v>7.5277777777777777</v>
      </c>
      <c r="L684" s="15">
        <v>-1.25</v>
      </c>
      <c r="N684" s="15">
        <f t="shared" si="130"/>
        <v>-360</v>
      </c>
      <c r="O684" s="15">
        <f t="shared" si="131"/>
        <v>12.538410457746231</v>
      </c>
      <c r="P684" s="15">
        <f t="shared" si="132"/>
        <v>56.505600000000008</v>
      </c>
      <c r="Q684" s="15">
        <f t="shared" si="137"/>
        <v>-290.95598954225375</v>
      </c>
      <c r="R684" s="15">
        <f t="shared" si="138"/>
        <v>0</v>
      </c>
      <c r="S684" s="15">
        <f t="shared" si="139"/>
        <v>290.95598954225375</v>
      </c>
      <c r="U684" s="15">
        <f t="shared" si="133"/>
        <v>-2.3075679323875216</v>
      </c>
      <c r="V684" s="15">
        <f t="shared" si="140"/>
        <v>0</v>
      </c>
      <c r="W684" s="15">
        <f t="shared" si="141"/>
        <v>2.3075679323875216</v>
      </c>
      <c r="Y684" s="15">
        <f t="shared" si="134"/>
        <v>-1.7396454608641445</v>
      </c>
      <c r="Z684" s="15">
        <f t="shared" si="142"/>
        <v>0</v>
      </c>
      <c r="AA684" s="15">
        <f t="shared" si="135"/>
        <v>1.7396454608641445</v>
      </c>
      <c r="AB684" s="15">
        <f>SUM($Z$3:Z684)</f>
        <v>451.47636850924602</v>
      </c>
      <c r="AC684" s="15">
        <f>SUM($AA$3:AA684)</f>
        <v>125.50221813699565</v>
      </c>
      <c r="AD684" s="15">
        <f>AC684*'KERS system '!$B$18</f>
        <v>96.57395685641815</v>
      </c>
      <c r="AE684" s="15">
        <f>AC684*'KERS system '!$B$19</f>
        <v>74.31365980101377</v>
      </c>
    </row>
    <row r="685" spans="6:31" x14ac:dyDescent="0.3">
      <c r="F685" s="9" t="s">
        <v>6</v>
      </c>
      <c r="G685" s="9">
        <v>682</v>
      </c>
      <c r="H685" s="9">
        <v>93</v>
      </c>
      <c r="J685" s="10">
        <v>22.8</v>
      </c>
      <c r="K685" s="10">
        <f t="shared" si="136"/>
        <v>6.333333333333333</v>
      </c>
      <c r="L685" s="11">
        <v>-0.83333333333333326</v>
      </c>
      <c r="N685" s="11">
        <f t="shared" si="130"/>
        <v>-239.99999999999997</v>
      </c>
      <c r="O685" s="11">
        <f t="shared" si="131"/>
        <v>8.8751069461946326</v>
      </c>
      <c r="P685" s="11">
        <f t="shared" si="132"/>
        <v>56.505600000000008</v>
      </c>
      <c r="Q685" s="11">
        <f t="shared" si="137"/>
        <v>-174.61929305380534</v>
      </c>
      <c r="R685" s="11">
        <f t="shared" si="138"/>
        <v>0</v>
      </c>
      <c r="S685" s="11">
        <f t="shared" si="139"/>
        <v>174.61929305380534</v>
      </c>
      <c r="U685" s="11">
        <f t="shared" si="133"/>
        <v>-1.1717229893407672</v>
      </c>
      <c r="V685" s="11">
        <f t="shared" si="140"/>
        <v>0</v>
      </c>
      <c r="W685" s="11">
        <f t="shared" si="141"/>
        <v>1.1717229893407672</v>
      </c>
      <c r="Y685" s="11">
        <f t="shared" si="134"/>
        <v>-0.87495105208152824</v>
      </c>
      <c r="Z685" s="11">
        <f t="shared" si="142"/>
        <v>0</v>
      </c>
      <c r="AA685" s="11">
        <f t="shared" si="135"/>
        <v>0.87495105208152824</v>
      </c>
      <c r="AB685" s="11">
        <f>SUM($Z$3:Z685)</f>
        <v>451.47636850924602</v>
      </c>
      <c r="AC685" s="11">
        <f>SUM($AA$3:AA685)</f>
        <v>126.37716918907718</v>
      </c>
      <c r="AD685" s="11">
        <f>AC685*'KERS system '!$B$18</f>
        <v>97.24723169099488</v>
      </c>
      <c r="AE685" s="11">
        <f>AC685*'KERS system '!$B$19</f>
        <v>74.831744786220568</v>
      </c>
    </row>
    <row r="686" spans="6:31" x14ac:dyDescent="0.3">
      <c r="F686" s="13" t="s">
        <v>6</v>
      </c>
      <c r="G686" s="13">
        <v>683</v>
      </c>
      <c r="H686" s="13">
        <v>94</v>
      </c>
      <c r="J686" s="14">
        <v>21.1</v>
      </c>
      <c r="K686" s="14">
        <f t="shared" si="136"/>
        <v>5.8611111111111107</v>
      </c>
      <c r="L686" s="15">
        <v>-0.54166666666666696</v>
      </c>
      <c r="N686" s="15">
        <f t="shared" si="130"/>
        <v>-156.00000000000009</v>
      </c>
      <c r="O686" s="15">
        <f t="shared" si="131"/>
        <v>7.6009663810313022</v>
      </c>
      <c r="P686" s="15">
        <f t="shared" si="132"/>
        <v>56.505600000000008</v>
      </c>
      <c r="Q686" s="15">
        <f t="shared" si="137"/>
        <v>-91.893433618968771</v>
      </c>
      <c r="R686" s="15">
        <f t="shared" si="138"/>
        <v>0</v>
      </c>
      <c r="S686" s="15">
        <f t="shared" si="139"/>
        <v>91.893433618968771</v>
      </c>
      <c r="U686" s="15">
        <f t="shared" si="133"/>
        <v>-0.57817911482228934</v>
      </c>
      <c r="V686" s="15">
        <f t="shared" si="140"/>
        <v>0</v>
      </c>
      <c r="W686" s="15">
        <f t="shared" si="141"/>
        <v>0.57817911482228934</v>
      </c>
      <c r="Y686" s="15">
        <f t="shared" si="134"/>
        <v>-0.36575361972636367</v>
      </c>
      <c r="Z686" s="15">
        <f t="shared" si="142"/>
        <v>0</v>
      </c>
      <c r="AA686" s="15">
        <f t="shared" si="135"/>
        <v>0.36575361972636367</v>
      </c>
      <c r="AB686" s="15">
        <f>SUM($Z$3:Z686)</f>
        <v>451.47636850924602</v>
      </c>
      <c r="AC686" s="15">
        <f>SUM($AA$3:AA686)</f>
        <v>126.74292280880354</v>
      </c>
      <c r="AD686" s="15">
        <f>AC686*'KERS system '!$B$18</f>
        <v>97.528679101374323</v>
      </c>
      <c r="AE686" s="15">
        <f>AC686*'KERS system '!$B$19</f>
        <v>75.04831856850754</v>
      </c>
    </row>
    <row r="687" spans="6:31" x14ac:dyDescent="0.3">
      <c r="F687" s="9" t="s">
        <v>6</v>
      </c>
      <c r="G687" s="9">
        <v>684</v>
      </c>
      <c r="H687" s="9">
        <v>95</v>
      </c>
      <c r="J687" s="10">
        <v>18.899999999999999</v>
      </c>
      <c r="K687" s="10">
        <f t="shared" si="136"/>
        <v>5.25</v>
      </c>
      <c r="L687" s="11">
        <v>-0.30555555555555597</v>
      </c>
      <c r="N687" s="11">
        <f t="shared" si="130"/>
        <v>-88.000000000000114</v>
      </c>
      <c r="O687" s="11">
        <f t="shared" si="131"/>
        <v>6.0985629275357516</v>
      </c>
      <c r="P687" s="11">
        <f t="shared" si="132"/>
        <v>56.505600000000008</v>
      </c>
      <c r="Q687" s="11">
        <f t="shared" si="137"/>
        <v>-25.395837072464353</v>
      </c>
      <c r="R687" s="11">
        <f t="shared" si="138"/>
        <v>0</v>
      </c>
      <c r="S687" s="11">
        <f t="shared" si="139"/>
        <v>25.395837072464353</v>
      </c>
      <c r="U687" s="11">
        <f t="shared" si="133"/>
        <v>-0.15332812463043796</v>
      </c>
      <c r="V687" s="11">
        <f t="shared" si="140"/>
        <v>0</v>
      </c>
      <c r="W687" s="11">
        <f t="shared" si="141"/>
        <v>0.15332812463043796</v>
      </c>
      <c r="Y687" s="11">
        <f t="shared" si="134"/>
        <v>0.35058094536956269</v>
      </c>
      <c r="Z687" s="11">
        <f t="shared" si="142"/>
        <v>0.35058094536956269</v>
      </c>
      <c r="AA687" s="11">
        <f t="shared" si="135"/>
        <v>0</v>
      </c>
      <c r="AB687" s="11">
        <f>SUM($Z$3:Z687)</f>
        <v>451.8269494546156</v>
      </c>
      <c r="AC687" s="11">
        <f>SUM($AA$3:AA687)</f>
        <v>126.74292280880354</v>
      </c>
      <c r="AD687" s="11">
        <f>AC687*'KERS system '!$B$18</f>
        <v>97.528679101374323</v>
      </c>
      <c r="AE687" s="11">
        <f>AC687*'KERS system '!$B$19</f>
        <v>75.04831856850754</v>
      </c>
    </row>
    <row r="688" spans="6:31" x14ac:dyDescent="0.3">
      <c r="F688" s="13" t="s">
        <v>6</v>
      </c>
      <c r="G688" s="13">
        <v>685</v>
      </c>
      <c r="H688" s="13">
        <v>96</v>
      </c>
      <c r="J688" s="14">
        <v>18.899999999999999</v>
      </c>
      <c r="K688" s="14">
        <f t="shared" si="136"/>
        <v>5.25</v>
      </c>
      <c r="L688" s="15">
        <v>0.33333333333333365</v>
      </c>
      <c r="N688" s="15">
        <f t="shared" si="130"/>
        <v>96.000000000000085</v>
      </c>
      <c r="O688" s="15">
        <f t="shared" si="131"/>
        <v>6.0985629275357516</v>
      </c>
      <c r="P688" s="15">
        <f t="shared" si="132"/>
        <v>56.505600000000008</v>
      </c>
      <c r="Q688" s="15">
        <f t="shared" si="137"/>
        <v>158.60416292753584</v>
      </c>
      <c r="R688" s="15">
        <f t="shared" si="138"/>
        <v>158.60416292753584</v>
      </c>
      <c r="S688" s="15">
        <f t="shared" si="139"/>
        <v>0</v>
      </c>
      <c r="U688" s="15">
        <f t="shared" si="133"/>
        <v>0.85449001536956337</v>
      </c>
      <c r="V688" s="15">
        <f t="shared" si="140"/>
        <v>0.85449001536956337</v>
      </c>
      <c r="W688" s="15">
        <f t="shared" si="141"/>
        <v>0</v>
      </c>
      <c r="Y688" s="15">
        <f t="shared" si="134"/>
        <v>1.2346018153646892</v>
      </c>
      <c r="Z688" s="15">
        <f t="shared" si="142"/>
        <v>1.2346018153646892</v>
      </c>
      <c r="AA688" s="15">
        <f t="shared" si="135"/>
        <v>0</v>
      </c>
      <c r="AB688" s="15">
        <f>SUM($Z$3:Z688)</f>
        <v>453.06155126998027</v>
      </c>
      <c r="AC688" s="15">
        <f>SUM($AA$3:AA688)</f>
        <v>126.74292280880354</v>
      </c>
      <c r="AD688" s="15">
        <f>AC688*'KERS system '!$B$18</f>
        <v>97.528679101374323</v>
      </c>
      <c r="AE688" s="15">
        <f>AC688*'KERS system '!$B$19</f>
        <v>75.04831856850754</v>
      </c>
    </row>
    <row r="689" spans="6:31" x14ac:dyDescent="0.3">
      <c r="F689" s="9" t="s">
        <v>6</v>
      </c>
      <c r="G689" s="9">
        <v>686</v>
      </c>
      <c r="H689" s="9">
        <v>97</v>
      </c>
      <c r="J689" s="10">
        <v>21.3</v>
      </c>
      <c r="K689" s="10">
        <f t="shared" si="136"/>
        <v>5.916666666666667</v>
      </c>
      <c r="L689" s="11">
        <v>0.69444444444444442</v>
      </c>
      <c r="N689" s="11">
        <f t="shared" si="130"/>
        <v>200</v>
      </c>
      <c r="O689" s="11">
        <f t="shared" si="131"/>
        <v>7.7457434410954216</v>
      </c>
      <c r="P689" s="11">
        <f t="shared" si="132"/>
        <v>56.505600000000008</v>
      </c>
      <c r="Q689" s="11">
        <f t="shared" si="137"/>
        <v>264.2513434410954</v>
      </c>
      <c r="R689" s="11">
        <f t="shared" si="138"/>
        <v>264.2513434410954</v>
      </c>
      <c r="S689" s="11">
        <f t="shared" si="139"/>
        <v>0</v>
      </c>
      <c r="U689" s="11">
        <f t="shared" si="133"/>
        <v>1.6147136153598147</v>
      </c>
      <c r="V689" s="11">
        <f t="shared" si="140"/>
        <v>1.6147136153598147</v>
      </c>
      <c r="W689" s="11">
        <f t="shared" si="141"/>
        <v>0</v>
      </c>
      <c r="Y689" s="11">
        <f t="shared" si="134"/>
        <v>1.6645140256793414</v>
      </c>
      <c r="Z689" s="11">
        <f t="shared" si="142"/>
        <v>1.6645140256793414</v>
      </c>
      <c r="AA689" s="11">
        <f t="shared" si="135"/>
        <v>0</v>
      </c>
      <c r="AB689" s="11">
        <f>SUM($Z$3:Z689)</f>
        <v>454.72606529565962</v>
      </c>
      <c r="AC689" s="11">
        <f>SUM($AA$3:AA689)</f>
        <v>126.74292280880354</v>
      </c>
      <c r="AD689" s="11">
        <f>AC689*'KERS system '!$B$18</f>
        <v>97.528679101374323</v>
      </c>
      <c r="AE689" s="11">
        <f>AC689*'KERS system '!$B$19</f>
        <v>75.04831856850754</v>
      </c>
    </row>
    <row r="690" spans="6:31" x14ac:dyDescent="0.3">
      <c r="F690" s="13" t="s">
        <v>6</v>
      </c>
      <c r="G690" s="13">
        <v>687</v>
      </c>
      <c r="H690" s="13">
        <v>98</v>
      </c>
      <c r="J690" s="14">
        <v>23.9</v>
      </c>
      <c r="K690" s="14">
        <f t="shared" si="136"/>
        <v>6.6388888888888893</v>
      </c>
      <c r="L690" s="15">
        <v>0.63888888888888862</v>
      </c>
      <c r="N690" s="15">
        <f t="shared" si="130"/>
        <v>183.99999999999991</v>
      </c>
      <c r="O690" s="15">
        <f t="shared" si="131"/>
        <v>9.7521349621726614</v>
      </c>
      <c r="P690" s="15">
        <f t="shared" si="132"/>
        <v>56.505600000000008</v>
      </c>
      <c r="Q690" s="15">
        <f t="shared" si="137"/>
        <v>250.25773496217261</v>
      </c>
      <c r="R690" s="15">
        <f t="shared" si="138"/>
        <v>250.25773496217261</v>
      </c>
      <c r="S690" s="15">
        <f t="shared" si="139"/>
        <v>0</v>
      </c>
      <c r="U690" s="15">
        <f t="shared" si="133"/>
        <v>1.714314435998868</v>
      </c>
      <c r="V690" s="15">
        <f t="shared" si="140"/>
        <v>1.714314435998868</v>
      </c>
      <c r="W690" s="15">
        <f t="shared" si="141"/>
        <v>0</v>
      </c>
      <c r="Y690" s="15">
        <f t="shared" si="134"/>
        <v>1.7771481772964024</v>
      </c>
      <c r="Z690" s="15">
        <f t="shared" si="142"/>
        <v>1.7771481772964024</v>
      </c>
      <c r="AA690" s="15">
        <f t="shared" si="135"/>
        <v>0</v>
      </c>
      <c r="AB690" s="15">
        <f>SUM($Z$3:Z690)</f>
        <v>456.50321347295602</v>
      </c>
      <c r="AC690" s="15">
        <f>SUM($AA$3:AA690)</f>
        <v>126.74292280880354</v>
      </c>
      <c r="AD690" s="15">
        <f>AC690*'KERS system '!$B$18</f>
        <v>97.528679101374323</v>
      </c>
      <c r="AE690" s="15">
        <f>AC690*'KERS system '!$B$19</f>
        <v>75.04831856850754</v>
      </c>
    </row>
    <row r="691" spans="6:31" x14ac:dyDescent="0.3">
      <c r="F691" s="9" t="s">
        <v>6</v>
      </c>
      <c r="G691" s="9">
        <v>688</v>
      </c>
      <c r="H691" s="9">
        <v>99</v>
      </c>
      <c r="J691" s="10">
        <v>25.9</v>
      </c>
      <c r="K691" s="10">
        <f t="shared" si="136"/>
        <v>7.1944444444444446</v>
      </c>
      <c r="L691" s="11">
        <v>0.625</v>
      </c>
      <c r="N691" s="11">
        <f t="shared" si="130"/>
        <v>180</v>
      </c>
      <c r="O691" s="11">
        <f t="shared" si="131"/>
        <v>11.452582507265355</v>
      </c>
      <c r="P691" s="11">
        <f t="shared" si="132"/>
        <v>56.505600000000008</v>
      </c>
      <c r="Q691" s="11">
        <f t="shared" si="137"/>
        <v>247.95818250726538</v>
      </c>
      <c r="R691" s="11">
        <f t="shared" si="138"/>
        <v>247.95818250726538</v>
      </c>
      <c r="S691" s="11">
        <f t="shared" si="139"/>
        <v>0</v>
      </c>
      <c r="U691" s="11">
        <f t="shared" si="133"/>
        <v>1.839981918593937</v>
      </c>
      <c r="V691" s="11">
        <f t="shared" si="140"/>
        <v>1.839981918593937</v>
      </c>
      <c r="W691" s="11">
        <f t="shared" si="141"/>
        <v>0</v>
      </c>
      <c r="Y691" s="11">
        <f t="shared" si="134"/>
        <v>1.921465092069095</v>
      </c>
      <c r="Z691" s="11">
        <f t="shared" si="142"/>
        <v>1.921465092069095</v>
      </c>
      <c r="AA691" s="11">
        <f t="shared" si="135"/>
        <v>0</v>
      </c>
      <c r="AB691" s="11">
        <f>SUM($Z$3:Z691)</f>
        <v>458.42467856502509</v>
      </c>
      <c r="AC691" s="11">
        <f>SUM($AA$3:AA691)</f>
        <v>126.74292280880354</v>
      </c>
      <c r="AD691" s="11">
        <f>AC691*'KERS system '!$B$18</f>
        <v>97.528679101374323</v>
      </c>
      <c r="AE691" s="11">
        <f>AC691*'KERS system '!$B$19</f>
        <v>75.04831856850754</v>
      </c>
    </row>
    <row r="692" spans="6:31" x14ac:dyDescent="0.3">
      <c r="F692" s="13" t="s">
        <v>6</v>
      </c>
      <c r="G692" s="13">
        <v>689</v>
      </c>
      <c r="H692" s="13">
        <v>100</v>
      </c>
      <c r="J692" s="14">
        <v>28.4</v>
      </c>
      <c r="K692" s="14">
        <f t="shared" si="136"/>
        <v>7.8888888888888893</v>
      </c>
      <c r="L692" s="15">
        <v>0.61111111111111138</v>
      </c>
      <c r="N692" s="15">
        <f t="shared" si="130"/>
        <v>176.00000000000009</v>
      </c>
      <c r="O692" s="15">
        <f t="shared" si="131"/>
        <v>13.770210561947415</v>
      </c>
      <c r="P692" s="15">
        <f t="shared" si="132"/>
        <v>56.505600000000008</v>
      </c>
      <c r="Q692" s="15">
        <f t="shared" si="137"/>
        <v>246.27581056194751</v>
      </c>
      <c r="R692" s="15">
        <f t="shared" si="138"/>
        <v>246.27581056194751</v>
      </c>
      <c r="S692" s="15">
        <f t="shared" si="139"/>
        <v>0</v>
      </c>
      <c r="U692" s="15">
        <f t="shared" si="133"/>
        <v>2.0029482655442528</v>
      </c>
      <c r="V692" s="15">
        <f t="shared" si="140"/>
        <v>2.0029482655442528</v>
      </c>
      <c r="W692" s="15">
        <f t="shared" si="141"/>
        <v>0</v>
      </c>
      <c r="Y692" s="15">
        <f t="shared" si="134"/>
        <v>1.7442825726625586</v>
      </c>
      <c r="Z692" s="15">
        <f t="shared" si="142"/>
        <v>1.7442825726625586</v>
      </c>
      <c r="AA692" s="15">
        <f t="shared" si="135"/>
        <v>0</v>
      </c>
      <c r="AB692" s="15">
        <f>SUM($Z$3:Z692)</f>
        <v>460.16896113768763</v>
      </c>
      <c r="AC692" s="15">
        <f>SUM($AA$3:AA692)</f>
        <v>126.74292280880354</v>
      </c>
      <c r="AD692" s="15">
        <f>AC692*'KERS system '!$B$18</f>
        <v>97.528679101374323</v>
      </c>
      <c r="AE692" s="15">
        <f>AC692*'KERS system '!$B$19</f>
        <v>75.04831856850754</v>
      </c>
    </row>
    <row r="693" spans="6:31" x14ac:dyDescent="0.3">
      <c r="F693" s="9" t="s">
        <v>6</v>
      </c>
      <c r="G693" s="9">
        <v>690</v>
      </c>
      <c r="H693" s="9">
        <v>101</v>
      </c>
      <c r="J693" s="10">
        <v>30.3</v>
      </c>
      <c r="K693" s="10">
        <f t="shared" si="136"/>
        <v>8.4166666666666661</v>
      </c>
      <c r="L693" s="11">
        <v>0.34722222222222221</v>
      </c>
      <c r="N693" s="11">
        <f t="shared" si="130"/>
        <v>100</v>
      </c>
      <c r="O693" s="11">
        <f t="shared" si="131"/>
        <v>15.674336211587853</v>
      </c>
      <c r="P693" s="11">
        <f t="shared" si="132"/>
        <v>56.505600000000008</v>
      </c>
      <c r="Q693" s="11">
        <f t="shared" si="137"/>
        <v>172.17993621158786</v>
      </c>
      <c r="R693" s="11">
        <f t="shared" si="138"/>
        <v>172.17993621158786</v>
      </c>
      <c r="S693" s="11">
        <f t="shared" si="139"/>
        <v>0</v>
      </c>
      <c r="U693" s="11">
        <f t="shared" si="133"/>
        <v>1.4856168797808644</v>
      </c>
      <c r="V693" s="11">
        <f t="shared" si="140"/>
        <v>1.4856168797808644</v>
      </c>
      <c r="W693" s="11">
        <f t="shared" si="141"/>
        <v>0</v>
      </c>
      <c r="Y693" s="11">
        <f t="shared" si="134"/>
        <v>1.1985496567405769</v>
      </c>
      <c r="Z693" s="11">
        <f t="shared" si="142"/>
        <v>1.1985496567405769</v>
      </c>
      <c r="AA693" s="11">
        <f t="shared" si="135"/>
        <v>0</v>
      </c>
      <c r="AB693" s="11">
        <f>SUM($Z$3:Z693)</f>
        <v>461.3675107944282</v>
      </c>
      <c r="AC693" s="11">
        <f>SUM($AA$3:AA693)</f>
        <v>126.74292280880354</v>
      </c>
      <c r="AD693" s="11">
        <f>AC693*'KERS system '!$B$18</f>
        <v>97.528679101374323</v>
      </c>
      <c r="AE693" s="11">
        <f>AC693*'KERS system '!$B$19</f>
        <v>75.04831856850754</v>
      </c>
    </row>
    <row r="694" spans="6:31" x14ac:dyDescent="0.3">
      <c r="F694" s="13" t="s">
        <v>6</v>
      </c>
      <c r="G694" s="13">
        <v>691</v>
      </c>
      <c r="H694" s="13">
        <v>102</v>
      </c>
      <c r="J694" s="14">
        <v>30.9</v>
      </c>
      <c r="K694" s="14">
        <f t="shared" si="136"/>
        <v>8.5833333333333339</v>
      </c>
      <c r="L694" s="15">
        <v>0.1111111111111112</v>
      </c>
      <c r="N694" s="15">
        <f t="shared" si="130"/>
        <v>32.000000000000028</v>
      </c>
      <c r="O694" s="15">
        <f t="shared" si="131"/>
        <v>16.301248198091908</v>
      </c>
      <c r="P694" s="15">
        <f t="shared" si="132"/>
        <v>56.505600000000008</v>
      </c>
      <c r="Q694" s="15">
        <f t="shared" si="137"/>
        <v>104.80684819809196</v>
      </c>
      <c r="R694" s="15">
        <f t="shared" si="138"/>
        <v>104.80684819809196</v>
      </c>
      <c r="S694" s="15">
        <f t="shared" si="139"/>
        <v>0</v>
      </c>
      <c r="U694" s="15">
        <f t="shared" si="133"/>
        <v>0.91148243370028925</v>
      </c>
      <c r="V694" s="15">
        <f t="shared" si="140"/>
        <v>0.91148243370028925</v>
      </c>
      <c r="W694" s="15">
        <f t="shared" si="141"/>
        <v>0</v>
      </c>
      <c r="Y694" s="15">
        <f t="shared" si="134"/>
        <v>0.93337238416129398</v>
      </c>
      <c r="Z694" s="15">
        <f t="shared" si="142"/>
        <v>0.93337238416129398</v>
      </c>
      <c r="AA694" s="15">
        <f t="shared" si="135"/>
        <v>0</v>
      </c>
      <c r="AB694" s="15">
        <f>SUM($Z$3:Z694)</f>
        <v>462.30088317858952</v>
      </c>
      <c r="AC694" s="15">
        <f>SUM($AA$3:AA694)</f>
        <v>126.74292280880354</v>
      </c>
      <c r="AD694" s="15">
        <f>AC694*'KERS system '!$B$18</f>
        <v>97.528679101374323</v>
      </c>
      <c r="AE694" s="15">
        <f>AC694*'KERS system '!$B$19</f>
        <v>75.04831856850754</v>
      </c>
    </row>
    <row r="695" spans="6:31" x14ac:dyDescent="0.3">
      <c r="F695" s="9" t="s">
        <v>6</v>
      </c>
      <c r="G695" s="9">
        <v>692</v>
      </c>
      <c r="H695" s="9">
        <v>103</v>
      </c>
      <c r="J695" s="10">
        <v>31.1</v>
      </c>
      <c r="K695" s="10">
        <f t="shared" si="136"/>
        <v>8.6388888888888893</v>
      </c>
      <c r="L695" s="11">
        <v>0.12500000000000031</v>
      </c>
      <c r="N695" s="11">
        <f t="shared" si="130"/>
        <v>36.000000000000085</v>
      </c>
      <c r="O695" s="11">
        <f t="shared" si="131"/>
        <v>16.512950502902648</v>
      </c>
      <c r="P695" s="11">
        <f t="shared" si="132"/>
        <v>56.505600000000008</v>
      </c>
      <c r="Q695" s="11">
        <f t="shared" si="137"/>
        <v>109.01855050290274</v>
      </c>
      <c r="R695" s="11">
        <f t="shared" si="138"/>
        <v>109.01855050290274</v>
      </c>
      <c r="S695" s="11">
        <f t="shared" si="139"/>
        <v>0</v>
      </c>
      <c r="U695" s="11">
        <f t="shared" si="133"/>
        <v>0.95526233462229881</v>
      </c>
      <c r="V695" s="11">
        <f t="shared" si="140"/>
        <v>0.95526233462229881</v>
      </c>
      <c r="W695" s="11">
        <f t="shared" si="141"/>
        <v>0</v>
      </c>
      <c r="Y695" s="11">
        <f t="shared" si="134"/>
        <v>1.0983531418003358</v>
      </c>
      <c r="Z695" s="11">
        <f t="shared" si="142"/>
        <v>1.0983531418003358</v>
      </c>
      <c r="AA695" s="11">
        <f t="shared" si="135"/>
        <v>0</v>
      </c>
      <c r="AB695" s="11">
        <f>SUM($Z$3:Z695)</f>
        <v>463.39923632038983</v>
      </c>
      <c r="AC695" s="11">
        <f>SUM($AA$3:AA695)</f>
        <v>126.74292280880354</v>
      </c>
      <c r="AD695" s="11">
        <f>AC695*'KERS system '!$B$18</f>
        <v>97.528679101374323</v>
      </c>
      <c r="AE695" s="11">
        <f>AC695*'KERS system '!$B$19</f>
        <v>75.04831856850754</v>
      </c>
    </row>
    <row r="696" spans="6:31" x14ac:dyDescent="0.3">
      <c r="F696" s="13" t="s">
        <v>6</v>
      </c>
      <c r="G696" s="13">
        <v>693</v>
      </c>
      <c r="H696" s="13">
        <v>104</v>
      </c>
      <c r="J696" s="14">
        <v>31.8</v>
      </c>
      <c r="K696" s="14">
        <f t="shared" si="136"/>
        <v>8.8333333333333339</v>
      </c>
      <c r="L696" s="15">
        <v>0.2222222222222224</v>
      </c>
      <c r="N696" s="15">
        <f t="shared" si="130"/>
        <v>64.000000000000057</v>
      </c>
      <c r="O696" s="15">
        <f t="shared" si="131"/>
        <v>17.264664412645931</v>
      </c>
      <c r="P696" s="15">
        <f t="shared" si="132"/>
        <v>56.505600000000008</v>
      </c>
      <c r="Q696" s="15">
        <f t="shared" si="137"/>
        <v>137.77026441264599</v>
      </c>
      <c r="R696" s="15">
        <f t="shared" si="138"/>
        <v>137.77026441264599</v>
      </c>
      <c r="S696" s="15">
        <f t="shared" si="139"/>
        <v>0</v>
      </c>
      <c r="U696" s="15">
        <f t="shared" si="133"/>
        <v>1.2414439489783731</v>
      </c>
      <c r="V696" s="15">
        <f t="shared" si="140"/>
        <v>1.2414439489783731</v>
      </c>
      <c r="W696" s="15">
        <f t="shared" si="141"/>
        <v>0</v>
      </c>
      <c r="Y696" s="15">
        <f t="shared" si="134"/>
        <v>1.2256064768840356</v>
      </c>
      <c r="Z696" s="15">
        <f t="shared" si="142"/>
        <v>1.2256064768840356</v>
      </c>
      <c r="AA696" s="15">
        <f t="shared" si="135"/>
        <v>0</v>
      </c>
      <c r="AB696" s="15">
        <f>SUM($Z$3:Z696)</f>
        <v>464.62484279727386</v>
      </c>
      <c r="AC696" s="15">
        <f>SUM($AA$3:AA696)</f>
        <v>126.74292280880354</v>
      </c>
      <c r="AD696" s="15">
        <f>AC696*'KERS system '!$B$18</f>
        <v>97.528679101374323</v>
      </c>
      <c r="AE696" s="15">
        <f>AC696*'KERS system '!$B$19</f>
        <v>75.04831856850754</v>
      </c>
    </row>
    <row r="697" spans="6:31" x14ac:dyDescent="0.3">
      <c r="F697" s="9" t="s">
        <v>6</v>
      </c>
      <c r="G697" s="9">
        <v>694</v>
      </c>
      <c r="H697" s="9">
        <v>105</v>
      </c>
      <c r="J697" s="10">
        <v>32.700000000000003</v>
      </c>
      <c r="K697" s="10">
        <f t="shared" si="136"/>
        <v>9.0833333333333339</v>
      </c>
      <c r="L697" s="11">
        <v>0.19444444444444473</v>
      </c>
      <c r="N697" s="11">
        <f t="shared" si="130"/>
        <v>56.000000000000078</v>
      </c>
      <c r="O697" s="11">
        <f t="shared" si="131"/>
        <v>18.255738508957489</v>
      </c>
      <c r="P697" s="11">
        <f t="shared" si="132"/>
        <v>56.505600000000008</v>
      </c>
      <c r="Q697" s="11">
        <f t="shared" si="137"/>
        <v>130.76133850895758</v>
      </c>
      <c r="R697" s="11">
        <f t="shared" si="138"/>
        <v>130.76133850895758</v>
      </c>
      <c r="S697" s="11">
        <f t="shared" si="139"/>
        <v>0</v>
      </c>
      <c r="U697" s="11">
        <f t="shared" si="133"/>
        <v>1.2097690047896981</v>
      </c>
      <c r="V697" s="11">
        <f t="shared" si="140"/>
        <v>1.2097690047896981</v>
      </c>
      <c r="W697" s="11">
        <f t="shared" si="141"/>
        <v>0</v>
      </c>
      <c r="Y697" s="11">
        <f t="shared" si="134"/>
        <v>0.89448259749220793</v>
      </c>
      <c r="Z697" s="11">
        <f t="shared" si="142"/>
        <v>0.89448259749220793</v>
      </c>
      <c r="AA697" s="11">
        <f t="shared" si="135"/>
        <v>0</v>
      </c>
      <c r="AB697" s="11">
        <f>SUM($Z$3:Z697)</f>
        <v>465.51932539476604</v>
      </c>
      <c r="AC697" s="11">
        <f>SUM($AA$3:AA697)</f>
        <v>126.74292280880354</v>
      </c>
      <c r="AD697" s="11">
        <f>AC697*'KERS system '!$B$18</f>
        <v>97.528679101374323</v>
      </c>
      <c r="AE697" s="11">
        <f>AC697*'KERS system '!$B$19</f>
        <v>75.04831856850754</v>
      </c>
    </row>
    <row r="698" spans="6:31" x14ac:dyDescent="0.3">
      <c r="F698" s="13" t="s">
        <v>6</v>
      </c>
      <c r="G698" s="13">
        <v>695</v>
      </c>
      <c r="H698" s="13">
        <v>106</v>
      </c>
      <c r="J698" s="14">
        <v>33.200000000000003</v>
      </c>
      <c r="K698" s="14">
        <f t="shared" si="136"/>
        <v>9.2222222222222214</v>
      </c>
      <c r="L698" s="15">
        <v>-4.1666666666667261E-2</v>
      </c>
      <c r="N698" s="15">
        <f t="shared" si="130"/>
        <v>-12.000000000000171</v>
      </c>
      <c r="O698" s="15">
        <f t="shared" si="131"/>
        <v>18.818286165692463</v>
      </c>
      <c r="P698" s="15">
        <f t="shared" si="132"/>
        <v>56.505600000000008</v>
      </c>
      <c r="Q698" s="15">
        <f t="shared" si="137"/>
        <v>63.323886165692301</v>
      </c>
      <c r="R698" s="15">
        <f t="shared" si="138"/>
        <v>63.323886165692301</v>
      </c>
      <c r="S698" s="15">
        <f t="shared" si="139"/>
        <v>0</v>
      </c>
      <c r="U698" s="15">
        <f t="shared" si="133"/>
        <v>0.5791961901947178</v>
      </c>
      <c r="V698" s="15">
        <f t="shared" si="140"/>
        <v>0.5791961901947178</v>
      </c>
      <c r="W698" s="15">
        <f t="shared" si="141"/>
        <v>0</v>
      </c>
      <c r="Y698" s="15">
        <f t="shared" si="134"/>
        <v>-0.29565810169767892</v>
      </c>
      <c r="Z698" s="15">
        <f t="shared" si="142"/>
        <v>0</v>
      </c>
      <c r="AA698" s="15">
        <f t="shared" si="135"/>
        <v>0.29565810169767892</v>
      </c>
      <c r="AB698" s="15">
        <f>SUM($Z$3:Z698)</f>
        <v>465.51932539476604</v>
      </c>
      <c r="AC698" s="15">
        <f>SUM($AA$3:AA698)</f>
        <v>127.03858091050122</v>
      </c>
      <c r="AD698" s="15">
        <f>AC698*'KERS system '!$B$18</f>
        <v>97.75618801063068</v>
      </c>
      <c r="AE698" s="15">
        <f>AC698*'KERS system '!$B$19</f>
        <v>75.223386674180318</v>
      </c>
    </row>
    <row r="699" spans="6:31" x14ac:dyDescent="0.3">
      <c r="F699" s="9" t="s">
        <v>6</v>
      </c>
      <c r="G699" s="9">
        <v>696</v>
      </c>
      <c r="H699" s="9">
        <v>107</v>
      </c>
      <c r="J699" s="10">
        <v>32.4</v>
      </c>
      <c r="K699" s="10">
        <f t="shared" si="136"/>
        <v>9</v>
      </c>
      <c r="L699" s="11">
        <v>-0.6805555555555558</v>
      </c>
      <c r="N699" s="11">
        <f t="shared" si="130"/>
        <v>-196.00000000000006</v>
      </c>
      <c r="O699" s="11">
        <f t="shared" si="131"/>
        <v>17.922307378880575</v>
      </c>
      <c r="P699" s="11">
        <f t="shared" si="132"/>
        <v>56.505600000000008</v>
      </c>
      <c r="Q699" s="11">
        <f t="shared" si="137"/>
        <v>-121.57209262111945</v>
      </c>
      <c r="R699" s="11">
        <f t="shared" si="138"/>
        <v>0</v>
      </c>
      <c r="S699" s="11">
        <f t="shared" si="139"/>
        <v>121.57209262111945</v>
      </c>
      <c r="U699" s="11">
        <f t="shared" si="133"/>
        <v>-1.1705123935900756</v>
      </c>
      <c r="V699" s="11">
        <f t="shared" si="140"/>
        <v>0</v>
      </c>
      <c r="W699" s="11">
        <f t="shared" si="141"/>
        <v>1.1705123935900756</v>
      </c>
      <c r="Y699" s="11">
        <f t="shared" si="134"/>
        <v>-1.3920009637790614</v>
      </c>
      <c r="Z699" s="11">
        <f t="shared" si="142"/>
        <v>0</v>
      </c>
      <c r="AA699" s="11">
        <f t="shared" si="135"/>
        <v>1.3920009637790614</v>
      </c>
      <c r="AB699" s="11">
        <f>SUM($Z$3:Z699)</f>
        <v>465.51932539476604</v>
      </c>
      <c r="AC699" s="11">
        <f>SUM($AA$3:AA699)</f>
        <v>128.43058187428028</v>
      </c>
      <c r="AD699" s="11">
        <f>AC699*'KERS system '!$B$18</f>
        <v>98.82733275225867</v>
      </c>
      <c r="AE699" s="11">
        <f>AC699*'KERS system '!$B$19</f>
        <v>76.04763255286305</v>
      </c>
    </row>
    <row r="700" spans="6:31" x14ac:dyDescent="0.3">
      <c r="F700" s="13" t="s">
        <v>6</v>
      </c>
      <c r="G700" s="13">
        <v>697</v>
      </c>
      <c r="H700" s="13">
        <v>108</v>
      </c>
      <c r="J700" s="14">
        <v>28.3</v>
      </c>
      <c r="K700" s="14">
        <f t="shared" si="136"/>
        <v>7.8611111111111107</v>
      </c>
      <c r="L700" s="15">
        <v>-0.9166666666666663</v>
      </c>
      <c r="N700" s="15">
        <f t="shared" si="130"/>
        <v>-263.99999999999989</v>
      </c>
      <c r="O700" s="15">
        <f t="shared" si="131"/>
        <v>13.673407975796051</v>
      </c>
      <c r="P700" s="15">
        <f t="shared" si="132"/>
        <v>56.505600000000008</v>
      </c>
      <c r="Q700" s="15">
        <f t="shared" si="137"/>
        <v>-193.82099202420383</v>
      </c>
      <c r="R700" s="15">
        <f t="shared" si="138"/>
        <v>0</v>
      </c>
      <c r="S700" s="15">
        <f t="shared" si="139"/>
        <v>193.82099202420383</v>
      </c>
      <c r="U700" s="15">
        <f t="shared" si="133"/>
        <v>-1.6134895339680471</v>
      </c>
      <c r="V700" s="15">
        <f t="shared" si="140"/>
        <v>0</v>
      </c>
      <c r="W700" s="15">
        <f t="shared" si="141"/>
        <v>1.6134895339680471</v>
      </c>
      <c r="Y700" s="15">
        <f t="shared" si="134"/>
        <v>-1.3411430468933554</v>
      </c>
      <c r="Z700" s="15">
        <f t="shared" si="142"/>
        <v>0</v>
      </c>
      <c r="AA700" s="15">
        <f t="shared" si="135"/>
        <v>1.3411430468933554</v>
      </c>
      <c r="AB700" s="15">
        <f>SUM($Z$3:Z700)</f>
        <v>465.51932539476604</v>
      </c>
      <c r="AC700" s="15">
        <f>SUM($AA$3:AA700)</f>
        <v>129.77172492117364</v>
      </c>
      <c r="AD700" s="15">
        <f>AC700*'KERS system '!$B$18</f>
        <v>99.85934232684312</v>
      </c>
      <c r="AE700" s="15">
        <f>AC700*'KERS system '!$B$19</f>
        <v>76.84176392050577</v>
      </c>
    </row>
    <row r="701" spans="6:31" x14ac:dyDescent="0.3">
      <c r="F701" s="9" t="s">
        <v>6</v>
      </c>
      <c r="G701" s="9">
        <v>698</v>
      </c>
      <c r="H701" s="9">
        <v>109</v>
      </c>
      <c r="J701" s="10">
        <v>25.8</v>
      </c>
      <c r="K701" s="10">
        <f t="shared" si="136"/>
        <v>7.166666666666667</v>
      </c>
      <c r="L701" s="11">
        <v>-0.7222222222222221</v>
      </c>
      <c r="N701" s="11">
        <f t="shared" si="130"/>
        <v>-207.99999999999997</v>
      </c>
      <c r="O701" s="11">
        <f t="shared" si="131"/>
        <v>11.364316304372492</v>
      </c>
      <c r="P701" s="11">
        <f t="shared" si="132"/>
        <v>56.505600000000008</v>
      </c>
      <c r="Q701" s="11">
        <f t="shared" si="137"/>
        <v>-140.13008369562746</v>
      </c>
      <c r="R701" s="11">
        <f t="shared" si="138"/>
        <v>0</v>
      </c>
      <c r="S701" s="11">
        <f t="shared" si="139"/>
        <v>140.13008369562746</v>
      </c>
      <c r="U701" s="11">
        <f t="shared" si="133"/>
        <v>-1.0687965598186637</v>
      </c>
      <c r="V701" s="11">
        <f t="shared" si="140"/>
        <v>0</v>
      </c>
      <c r="W701" s="11">
        <f t="shared" si="141"/>
        <v>1.0687965598186637</v>
      </c>
      <c r="Y701" s="11">
        <f t="shared" si="134"/>
        <v>-0.85943645830652815</v>
      </c>
      <c r="Z701" s="11">
        <f t="shared" si="142"/>
        <v>0</v>
      </c>
      <c r="AA701" s="11">
        <f t="shared" si="135"/>
        <v>0.85943645830652815</v>
      </c>
      <c r="AB701" s="11">
        <f>SUM($Z$3:Z701)</f>
        <v>465.51932539476604</v>
      </c>
      <c r="AC701" s="11">
        <f>SUM($AA$3:AA701)</f>
        <v>130.63116137948018</v>
      </c>
      <c r="AD701" s="11">
        <f>AC701*'KERS system '!$B$18</f>
        <v>100.52067868150999</v>
      </c>
      <c r="AE701" s="11">
        <f>AC701*'KERS system '!$B$19</f>
        <v>77.350662245421944</v>
      </c>
    </row>
    <row r="702" spans="6:31" x14ac:dyDescent="0.3">
      <c r="F702" s="13" t="s">
        <v>6</v>
      </c>
      <c r="G702" s="13">
        <v>699</v>
      </c>
      <c r="H702" s="13">
        <v>110</v>
      </c>
      <c r="J702" s="14">
        <v>23.1</v>
      </c>
      <c r="K702" s="14">
        <f t="shared" si="136"/>
        <v>6.416666666666667</v>
      </c>
      <c r="L702" s="15">
        <v>-0.55555555555555558</v>
      </c>
      <c r="N702" s="15">
        <f t="shared" si="130"/>
        <v>-160</v>
      </c>
      <c r="O702" s="15">
        <f t="shared" si="131"/>
        <v>9.1101989411336532</v>
      </c>
      <c r="P702" s="15">
        <f t="shared" si="132"/>
        <v>56.505600000000008</v>
      </c>
      <c r="Q702" s="15">
        <f t="shared" si="137"/>
        <v>-94.384201058866324</v>
      </c>
      <c r="R702" s="15">
        <f t="shared" si="138"/>
        <v>0</v>
      </c>
      <c r="S702" s="15">
        <f t="shared" si="139"/>
        <v>94.384201058866324</v>
      </c>
      <c r="U702" s="15">
        <f t="shared" si="133"/>
        <v>-0.65007635679439257</v>
      </c>
      <c r="V702" s="15">
        <f t="shared" si="140"/>
        <v>0</v>
      </c>
      <c r="W702" s="15">
        <f t="shared" si="141"/>
        <v>0.65007635679439257</v>
      </c>
      <c r="Y702" s="15">
        <f t="shared" si="134"/>
        <v>-0.36945803534193278</v>
      </c>
      <c r="Z702" s="15">
        <f t="shared" si="142"/>
        <v>0</v>
      </c>
      <c r="AA702" s="15">
        <f t="shared" si="135"/>
        <v>0.36945803534193278</v>
      </c>
      <c r="AB702" s="15">
        <f>SUM($Z$3:Z702)</f>
        <v>465.51932539476604</v>
      </c>
      <c r="AC702" s="15">
        <f>SUM($AA$3:AA702)</f>
        <v>131.0006194148221</v>
      </c>
      <c r="AD702" s="15">
        <f>AC702*'KERS system '!$B$18</f>
        <v>100.8049766397056</v>
      </c>
      <c r="AE702" s="15">
        <f>AC702*'KERS system '!$B$19</f>
        <v>77.569429524253465</v>
      </c>
    </row>
    <row r="703" spans="6:31" x14ac:dyDescent="0.3">
      <c r="F703" s="9" t="s">
        <v>6</v>
      </c>
      <c r="G703" s="9">
        <v>700</v>
      </c>
      <c r="H703" s="9">
        <v>111</v>
      </c>
      <c r="J703" s="10">
        <v>21.8</v>
      </c>
      <c r="K703" s="10">
        <f t="shared" si="136"/>
        <v>6.0555555555555554</v>
      </c>
      <c r="L703" s="11">
        <v>-0.26388888888888917</v>
      </c>
      <c r="N703" s="11">
        <f t="shared" si="130"/>
        <v>-76.000000000000085</v>
      </c>
      <c r="O703" s="11">
        <f t="shared" si="131"/>
        <v>8.113661559536661</v>
      </c>
      <c r="P703" s="11">
        <f t="shared" si="132"/>
        <v>56.505600000000008</v>
      </c>
      <c r="Q703" s="11">
        <f t="shared" si="137"/>
        <v>-11.380738440463411</v>
      </c>
      <c r="R703" s="11">
        <f t="shared" si="138"/>
        <v>0</v>
      </c>
      <c r="S703" s="11">
        <f t="shared" si="139"/>
        <v>11.380738440463411</v>
      </c>
      <c r="U703" s="11">
        <f t="shared" si="133"/>
        <v>-8.883971388947294E-2</v>
      </c>
      <c r="V703" s="11">
        <f t="shared" si="140"/>
        <v>0</v>
      </c>
      <c r="W703" s="11">
        <f t="shared" si="141"/>
        <v>8.883971388947294E-2</v>
      </c>
      <c r="Y703" s="11">
        <f t="shared" si="134"/>
        <v>4.6249905373047066E-2</v>
      </c>
      <c r="Z703" s="11">
        <f t="shared" si="142"/>
        <v>4.6249905373047066E-2</v>
      </c>
      <c r="AA703" s="11">
        <f t="shared" si="135"/>
        <v>0</v>
      </c>
      <c r="AB703" s="11">
        <f>SUM($Z$3:Z703)</f>
        <v>465.56557530013907</v>
      </c>
      <c r="AC703" s="11">
        <f>SUM($AA$3:AA703)</f>
        <v>131.0006194148221</v>
      </c>
      <c r="AD703" s="11">
        <f>AC703*'KERS system '!$B$18</f>
        <v>100.8049766397056</v>
      </c>
      <c r="AE703" s="11">
        <f>AC703*'KERS system '!$B$19</f>
        <v>77.569429524253465</v>
      </c>
    </row>
    <row r="704" spans="6:31" x14ac:dyDescent="0.3">
      <c r="F704" s="13" t="s">
        <v>6</v>
      </c>
      <c r="G704" s="13">
        <v>701</v>
      </c>
      <c r="H704" s="13">
        <v>112</v>
      </c>
      <c r="J704" s="14">
        <v>21.2</v>
      </c>
      <c r="K704" s="14">
        <f t="shared" si="136"/>
        <v>5.8888888888888893</v>
      </c>
      <c r="L704" s="15">
        <v>-0.1111111111111112</v>
      </c>
      <c r="N704" s="15">
        <f t="shared" si="130"/>
        <v>-32.000000000000028</v>
      </c>
      <c r="O704" s="15">
        <f t="shared" si="131"/>
        <v>7.6731841833981935</v>
      </c>
      <c r="P704" s="15">
        <f t="shared" si="132"/>
        <v>56.505600000000008</v>
      </c>
      <c r="Q704" s="15">
        <f t="shared" si="137"/>
        <v>32.178784183398172</v>
      </c>
      <c r="R704" s="15">
        <f t="shared" si="138"/>
        <v>32.178784183398172</v>
      </c>
      <c r="S704" s="15">
        <f t="shared" si="139"/>
        <v>0</v>
      </c>
      <c r="U704" s="15">
        <f t="shared" si="133"/>
        <v>0.18133952463556707</v>
      </c>
      <c r="V704" s="15">
        <f t="shared" si="140"/>
        <v>0.18133952463556707</v>
      </c>
      <c r="W704" s="15">
        <f t="shared" si="141"/>
        <v>0</v>
      </c>
      <c r="Y704" s="15">
        <f t="shared" si="134"/>
        <v>0.25309417491693498</v>
      </c>
      <c r="Z704" s="15">
        <f t="shared" si="142"/>
        <v>0.25309417491693498</v>
      </c>
      <c r="AA704" s="15">
        <f t="shared" si="135"/>
        <v>0</v>
      </c>
      <c r="AB704" s="15">
        <f>SUM($Z$3:Z704)</f>
        <v>465.81866947505603</v>
      </c>
      <c r="AC704" s="15">
        <f>SUM($AA$3:AA704)</f>
        <v>131.0006194148221</v>
      </c>
      <c r="AD704" s="15">
        <f>AC704*'KERS system '!$B$18</f>
        <v>100.8049766397056</v>
      </c>
      <c r="AE704" s="15">
        <f>AC704*'KERS system '!$B$19</f>
        <v>77.569429524253465</v>
      </c>
    </row>
    <row r="705" spans="6:31" x14ac:dyDescent="0.3">
      <c r="F705" s="9" t="s">
        <v>6</v>
      </c>
      <c r="G705" s="9">
        <v>702</v>
      </c>
      <c r="H705" s="9">
        <v>113</v>
      </c>
      <c r="J705" s="10">
        <v>21</v>
      </c>
      <c r="K705" s="10">
        <f t="shared" si="136"/>
        <v>5.833333333333333</v>
      </c>
      <c r="L705" s="11">
        <v>-2.7777777777777679E-2</v>
      </c>
      <c r="N705" s="11">
        <f t="shared" si="130"/>
        <v>-7.9999999999999716</v>
      </c>
      <c r="O705" s="11">
        <f t="shared" si="131"/>
        <v>7.5290900339947529</v>
      </c>
      <c r="P705" s="11">
        <f t="shared" si="132"/>
        <v>56.505600000000008</v>
      </c>
      <c r="Q705" s="11">
        <f t="shared" si="137"/>
        <v>56.034690033994792</v>
      </c>
      <c r="R705" s="11">
        <f t="shared" si="138"/>
        <v>56.034690033994792</v>
      </c>
      <c r="S705" s="11">
        <f t="shared" si="139"/>
        <v>0</v>
      </c>
      <c r="U705" s="11">
        <f t="shared" si="133"/>
        <v>0.32484882519830294</v>
      </c>
      <c r="V705" s="11">
        <f t="shared" si="140"/>
        <v>0.32484882519830294</v>
      </c>
      <c r="W705" s="11">
        <f t="shared" si="141"/>
        <v>0</v>
      </c>
      <c r="Y705" s="11">
        <f t="shared" si="134"/>
        <v>0.33702054186496933</v>
      </c>
      <c r="Z705" s="11">
        <f t="shared" si="142"/>
        <v>0.33702054186496933</v>
      </c>
      <c r="AA705" s="11">
        <f t="shared" si="135"/>
        <v>0</v>
      </c>
      <c r="AB705" s="11">
        <f>SUM($Z$3:Z705)</f>
        <v>466.15569001692097</v>
      </c>
      <c r="AC705" s="11">
        <f>SUM($AA$3:AA705)</f>
        <v>131.0006194148221</v>
      </c>
      <c r="AD705" s="11">
        <f>AC705*'KERS system '!$B$18</f>
        <v>100.8049766397056</v>
      </c>
      <c r="AE705" s="11">
        <f>AC705*'KERS system '!$B$19</f>
        <v>77.569429524253465</v>
      </c>
    </row>
    <row r="706" spans="6:31" x14ac:dyDescent="0.3">
      <c r="F706" s="13" t="s">
        <v>6</v>
      </c>
      <c r="G706" s="13">
        <v>703</v>
      </c>
      <c r="H706" s="13">
        <v>114</v>
      </c>
      <c r="J706" s="14">
        <v>21</v>
      </c>
      <c r="K706" s="14">
        <f t="shared" si="136"/>
        <v>5.833333333333333</v>
      </c>
      <c r="L706" s="15">
        <v>-1.3888888888889086E-2</v>
      </c>
      <c r="N706" s="15">
        <f t="shared" si="130"/>
        <v>-4.0000000000000568</v>
      </c>
      <c r="O706" s="15">
        <f t="shared" si="131"/>
        <v>7.5290900339947529</v>
      </c>
      <c r="P706" s="15">
        <f t="shared" si="132"/>
        <v>56.505600000000008</v>
      </c>
      <c r="Q706" s="15">
        <f t="shared" si="137"/>
        <v>60.034690033994707</v>
      </c>
      <c r="R706" s="15">
        <f t="shared" si="138"/>
        <v>60.034690033994707</v>
      </c>
      <c r="S706" s="15">
        <f t="shared" si="139"/>
        <v>0</v>
      </c>
      <c r="U706" s="15">
        <f t="shared" si="133"/>
        <v>0.34919225853163571</v>
      </c>
      <c r="V706" s="15">
        <f t="shared" si="140"/>
        <v>0.34919225853163571</v>
      </c>
      <c r="W706" s="15">
        <f t="shared" si="141"/>
        <v>0</v>
      </c>
      <c r="Y706" s="15">
        <f t="shared" si="134"/>
        <v>0.22701563738718306</v>
      </c>
      <c r="Z706" s="15">
        <f t="shared" si="142"/>
        <v>0.22701563738718306</v>
      </c>
      <c r="AA706" s="15">
        <f t="shared" si="135"/>
        <v>0</v>
      </c>
      <c r="AB706" s="15">
        <f>SUM($Z$3:Z706)</f>
        <v>466.38270565430815</v>
      </c>
      <c r="AC706" s="15">
        <f>SUM($AA$3:AA706)</f>
        <v>131.0006194148221</v>
      </c>
      <c r="AD706" s="15">
        <f>AC706*'KERS system '!$B$18</f>
        <v>100.8049766397056</v>
      </c>
      <c r="AE706" s="15">
        <f>AC706*'KERS system '!$B$19</f>
        <v>77.569429524253465</v>
      </c>
    </row>
    <row r="707" spans="6:31" x14ac:dyDescent="0.3">
      <c r="F707" s="9" t="s">
        <v>6</v>
      </c>
      <c r="G707" s="9">
        <v>704</v>
      </c>
      <c r="H707" s="9">
        <v>115</v>
      </c>
      <c r="J707" s="10">
        <v>20.9</v>
      </c>
      <c r="K707" s="10">
        <f t="shared" si="136"/>
        <v>5.8055555555555554</v>
      </c>
      <c r="L707" s="11">
        <v>-0.15277777777777798</v>
      </c>
      <c r="N707" s="11">
        <f t="shared" ref="N707:N770" si="143">$C$7*$L707</f>
        <v>-44.000000000000057</v>
      </c>
      <c r="O707" s="11">
        <f t="shared" ref="O707:O770" si="144">0.5*$C$3*$C$17*$C$14*K707^2</f>
        <v>7.4575551422885455</v>
      </c>
      <c r="P707" s="11">
        <f t="shared" ref="P707:P770" si="145">$C$15</f>
        <v>56.505600000000008</v>
      </c>
      <c r="Q707" s="11">
        <f t="shared" si="137"/>
        <v>19.9631551422885</v>
      </c>
      <c r="R707" s="11">
        <f t="shared" si="138"/>
        <v>19.9631551422885</v>
      </c>
      <c r="S707" s="11">
        <f t="shared" si="139"/>
        <v>0</v>
      </c>
      <c r="U707" s="11">
        <f t="shared" ref="U707:U770" si="146">(K707/1000)*(($C$7*$C$4*$C$18)+(0.5*$C$3*$C$17*$C$14*K707^2)+($C$7*$C$19*L707))</f>
        <v>0.10483901624273038</v>
      </c>
      <c r="V707" s="11">
        <f t="shared" si="140"/>
        <v>0.10483901624273038</v>
      </c>
      <c r="W707" s="11">
        <f t="shared" si="141"/>
        <v>0</v>
      </c>
      <c r="Y707" s="11">
        <f t="shared" ref="Y707:Y770" si="147">((U707+U708)/2)*(G708-G707)</f>
        <v>-0.11874319372015371</v>
      </c>
      <c r="Z707" s="11">
        <f t="shared" si="142"/>
        <v>0</v>
      </c>
      <c r="AA707" s="11">
        <f t="shared" ref="AA707:AA770" si="148">IF(Y707 &lt;=0,Y707,)*-1</f>
        <v>0.11874319372015371</v>
      </c>
      <c r="AB707" s="11">
        <f>SUM($Z$3:Z707)</f>
        <v>466.38270565430815</v>
      </c>
      <c r="AC707" s="11">
        <f>SUM($AA$3:AA707)</f>
        <v>131.11936260854225</v>
      </c>
      <c r="AD707" s="11">
        <f>AC707*'KERS system '!$B$18</f>
        <v>100.89634952727326</v>
      </c>
      <c r="AE707" s="11">
        <f>AC707*'KERS system '!$B$19</f>
        <v>77.639740961236768</v>
      </c>
    </row>
    <row r="708" spans="6:31" x14ac:dyDescent="0.3">
      <c r="F708" s="13" t="s">
        <v>6</v>
      </c>
      <c r="G708" s="13">
        <v>705</v>
      </c>
      <c r="H708" s="13">
        <v>116</v>
      </c>
      <c r="J708" s="14">
        <v>19.899999999999999</v>
      </c>
      <c r="K708" s="14">
        <f t="shared" ref="K708:K771" si="149">J708*1000/3600</f>
        <v>5.5277777777777777</v>
      </c>
      <c r="L708" s="15">
        <v>-0.41666666666666663</v>
      </c>
      <c r="N708" s="15">
        <f t="shared" si="143"/>
        <v>-119.99999999999999</v>
      </c>
      <c r="O708" s="15">
        <f t="shared" si="144"/>
        <v>6.7609862683951532</v>
      </c>
      <c r="P708" s="15">
        <f t="shared" si="145"/>
        <v>56.505600000000008</v>
      </c>
      <c r="Q708" s="15">
        <f t="shared" ref="Q708:Q771" si="150">N708+O708+P708</f>
        <v>-56.73341373160482</v>
      </c>
      <c r="R708" s="15">
        <f t="shared" ref="R708:R771" si="151">IF(Q708 &gt;0,Q708,)</f>
        <v>0</v>
      </c>
      <c r="S708" s="15">
        <f t="shared" ref="S708:S771" si="152">IF(Q708 &lt;=0,Q708,)*-1</f>
        <v>56.73341373160482</v>
      </c>
      <c r="U708" s="15">
        <f t="shared" si="146"/>
        <v>-0.34232540368303782</v>
      </c>
      <c r="V708" s="15">
        <f t="shared" ref="V708:V771" si="153">IF(U708 &gt;0,U708,)</f>
        <v>0</v>
      </c>
      <c r="W708" s="15">
        <f t="shared" ref="W708:W771" si="154">IF(U708 &lt;=0,U708,)*-1</f>
        <v>0.34232540368303782</v>
      </c>
      <c r="Y708" s="15">
        <f t="shared" si="147"/>
        <v>-0.51508085855779451</v>
      </c>
      <c r="Z708" s="15">
        <f t="shared" ref="Z708:Z771" si="155">IF(Y708 &gt;0,Y708,)</f>
        <v>0</v>
      </c>
      <c r="AA708" s="15">
        <f t="shared" si="148"/>
        <v>0.51508085855779451</v>
      </c>
      <c r="AB708" s="15">
        <f>SUM($Z$3:Z708)</f>
        <v>466.38270565430815</v>
      </c>
      <c r="AC708" s="15">
        <f>SUM($AA$3:AA708)</f>
        <v>131.63444346710003</v>
      </c>
      <c r="AD708" s="15">
        <f>AC708*'KERS system '!$B$18</f>
        <v>101.29270424793347</v>
      </c>
      <c r="AE708" s="15">
        <f>AC708*'KERS system '!$B$19</f>
        <v>77.944735918784801</v>
      </c>
    </row>
    <row r="709" spans="6:31" x14ac:dyDescent="0.3">
      <c r="F709" s="9" t="s">
        <v>6</v>
      </c>
      <c r="G709" s="9">
        <v>706</v>
      </c>
      <c r="H709" s="9">
        <v>117</v>
      </c>
      <c r="J709" s="10">
        <v>17.899999999999999</v>
      </c>
      <c r="K709" s="10">
        <f t="shared" si="149"/>
        <v>4.9722222222222223</v>
      </c>
      <c r="L709" s="11">
        <v>-0.66666666666666652</v>
      </c>
      <c r="N709" s="11">
        <f t="shared" si="143"/>
        <v>-191.99999999999994</v>
      </c>
      <c r="O709" s="11">
        <f t="shared" si="144"/>
        <v>5.4702851197103382</v>
      </c>
      <c r="P709" s="11">
        <f t="shared" si="145"/>
        <v>56.505600000000008</v>
      </c>
      <c r="Q709" s="11">
        <f t="shared" si="150"/>
        <v>-130.0241148802896</v>
      </c>
      <c r="R709" s="11">
        <f t="shared" si="151"/>
        <v>0</v>
      </c>
      <c r="S709" s="11">
        <f t="shared" si="152"/>
        <v>130.0241148802896</v>
      </c>
      <c r="U709" s="11">
        <f t="shared" si="146"/>
        <v>-0.68783631343255125</v>
      </c>
      <c r="V709" s="11">
        <f t="shared" si="153"/>
        <v>0</v>
      </c>
      <c r="W709" s="11">
        <f t="shared" si="154"/>
        <v>0.68783631343255125</v>
      </c>
      <c r="Y709" s="11">
        <f t="shared" si="147"/>
        <v>-0.66360360913954564</v>
      </c>
      <c r="Z709" s="11">
        <f t="shared" si="155"/>
        <v>0</v>
      </c>
      <c r="AA709" s="11">
        <f t="shared" si="148"/>
        <v>0.66360360913954564</v>
      </c>
      <c r="AB709" s="11">
        <f>SUM($Z$3:Z709)</f>
        <v>466.38270565430815</v>
      </c>
      <c r="AC709" s="11">
        <f>SUM($AA$3:AA709)</f>
        <v>132.29804707623958</v>
      </c>
      <c r="AD709" s="11">
        <f>AC709*'KERS system '!$B$18</f>
        <v>101.80334722516635</v>
      </c>
      <c r="AE709" s="11">
        <f>AC709*'KERS system '!$B$19</f>
        <v>78.337675689765504</v>
      </c>
    </row>
    <row r="710" spans="6:31" x14ac:dyDescent="0.3">
      <c r="F710" s="13" t="s">
        <v>6</v>
      </c>
      <c r="G710" s="13">
        <v>707</v>
      </c>
      <c r="H710" s="13">
        <v>118</v>
      </c>
      <c r="J710" s="14">
        <v>15.1</v>
      </c>
      <c r="K710" s="14">
        <f t="shared" si="149"/>
        <v>4.1944444444444446</v>
      </c>
      <c r="L710" s="15">
        <v>-0.70833333333333304</v>
      </c>
      <c r="N710" s="15">
        <f t="shared" si="143"/>
        <v>-203.99999999999991</v>
      </c>
      <c r="O710" s="15">
        <f t="shared" si="144"/>
        <v>3.8927614935400099</v>
      </c>
      <c r="P710" s="15">
        <f t="shared" si="145"/>
        <v>56.505600000000008</v>
      </c>
      <c r="Q710" s="15">
        <f t="shared" si="150"/>
        <v>-143.60163850645989</v>
      </c>
      <c r="R710" s="15">
        <f t="shared" si="151"/>
        <v>0</v>
      </c>
      <c r="S710" s="15">
        <f t="shared" si="152"/>
        <v>143.60163850645989</v>
      </c>
      <c r="U710" s="15">
        <f t="shared" si="146"/>
        <v>-0.63937090484654013</v>
      </c>
      <c r="V710" s="15">
        <f t="shared" si="153"/>
        <v>0</v>
      </c>
      <c r="W710" s="15">
        <f t="shared" si="154"/>
        <v>0.63937090484654013</v>
      </c>
      <c r="Y710" s="15">
        <f t="shared" si="147"/>
        <v>-0.44424573319456878</v>
      </c>
      <c r="Z710" s="15">
        <f t="shared" si="155"/>
        <v>0</v>
      </c>
      <c r="AA710" s="15">
        <f t="shared" si="148"/>
        <v>0.44424573319456878</v>
      </c>
      <c r="AB710" s="15">
        <f>SUM($Z$3:Z710)</f>
        <v>466.38270565430815</v>
      </c>
      <c r="AC710" s="15">
        <f>SUM($AA$3:AA710)</f>
        <v>132.74229280943416</v>
      </c>
      <c r="AD710" s="15">
        <f>AC710*'KERS system '!$B$18</f>
        <v>102.14519431685959</v>
      </c>
      <c r="AE710" s="15">
        <f>AC710*'KERS system '!$B$19</f>
        <v>78.600727026823449</v>
      </c>
    </row>
    <row r="711" spans="6:31" x14ac:dyDescent="0.3">
      <c r="F711" s="9" t="s">
        <v>6</v>
      </c>
      <c r="G711" s="9">
        <v>708</v>
      </c>
      <c r="H711" s="9">
        <v>119</v>
      </c>
      <c r="J711" s="10">
        <v>12.8</v>
      </c>
      <c r="K711" s="10">
        <f t="shared" si="149"/>
        <v>3.5555555555555554</v>
      </c>
      <c r="L711" s="11">
        <v>-0.43055555555555547</v>
      </c>
      <c r="N711" s="11">
        <f t="shared" si="143"/>
        <v>-123.99999999999997</v>
      </c>
      <c r="O711" s="11">
        <f t="shared" si="144"/>
        <v>2.7972020661444454</v>
      </c>
      <c r="P711" s="11">
        <f t="shared" si="145"/>
        <v>56.505600000000008</v>
      </c>
      <c r="Q711" s="11">
        <f t="shared" si="150"/>
        <v>-64.697197933855506</v>
      </c>
      <c r="R711" s="11">
        <f t="shared" si="151"/>
        <v>0</v>
      </c>
      <c r="S711" s="11">
        <f t="shared" si="152"/>
        <v>64.697197933855506</v>
      </c>
      <c r="U711" s="11">
        <f t="shared" si="146"/>
        <v>-0.24912056154259743</v>
      </c>
      <c r="V711" s="11">
        <f t="shared" si="153"/>
        <v>0</v>
      </c>
      <c r="W711" s="11">
        <f t="shared" si="154"/>
        <v>0.24912056154259743</v>
      </c>
      <c r="Y711" s="11">
        <f t="shared" si="147"/>
        <v>1.534249859446668E-3</v>
      </c>
      <c r="Z711" s="11">
        <f t="shared" si="155"/>
        <v>1.534249859446668E-3</v>
      </c>
      <c r="AA711" s="11">
        <f t="shared" si="148"/>
        <v>0</v>
      </c>
      <c r="AB711" s="11">
        <f>SUM($Z$3:Z711)</f>
        <v>466.3842399041676</v>
      </c>
      <c r="AC711" s="11">
        <f>SUM($AA$3:AA711)</f>
        <v>132.74229280943416</v>
      </c>
      <c r="AD711" s="11">
        <f>AC711*'KERS system '!$B$18</f>
        <v>102.14519431685959</v>
      </c>
      <c r="AE711" s="11">
        <f>AC711*'KERS system '!$B$19</f>
        <v>78.600727026823449</v>
      </c>
    </row>
    <row r="712" spans="6:31" x14ac:dyDescent="0.3">
      <c r="F712" s="13" t="s">
        <v>6</v>
      </c>
      <c r="G712" s="13">
        <v>709</v>
      </c>
      <c r="H712" s="13">
        <v>120</v>
      </c>
      <c r="J712" s="14">
        <v>12</v>
      </c>
      <c r="K712" s="14">
        <f t="shared" si="149"/>
        <v>3.3333333333333335</v>
      </c>
      <c r="L712" s="15">
        <v>5.5555555555555358E-2</v>
      </c>
      <c r="N712" s="15">
        <f t="shared" si="143"/>
        <v>15.999999999999943</v>
      </c>
      <c r="O712" s="15">
        <f t="shared" si="144"/>
        <v>2.4584783784472672</v>
      </c>
      <c r="P712" s="15">
        <f t="shared" si="145"/>
        <v>56.505600000000008</v>
      </c>
      <c r="Q712" s="15">
        <f t="shared" si="150"/>
        <v>74.964078378447226</v>
      </c>
      <c r="R712" s="15">
        <f t="shared" si="151"/>
        <v>74.964078378447226</v>
      </c>
      <c r="S712" s="15">
        <f t="shared" si="152"/>
        <v>0</v>
      </c>
      <c r="U712" s="15">
        <f t="shared" si="146"/>
        <v>0.25218906126149077</v>
      </c>
      <c r="V712" s="15">
        <f t="shared" si="153"/>
        <v>0.25218906126149077</v>
      </c>
      <c r="W712" s="15">
        <f t="shared" si="154"/>
        <v>0</v>
      </c>
      <c r="Y712" s="15">
        <f t="shared" si="147"/>
        <v>0.62533231516693433</v>
      </c>
      <c r="Z712" s="15">
        <f t="shared" si="155"/>
        <v>0.62533231516693433</v>
      </c>
      <c r="AA712" s="15">
        <f t="shared" si="148"/>
        <v>0</v>
      </c>
      <c r="AB712" s="15">
        <f>SUM($Z$3:Z712)</f>
        <v>467.00957221933453</v>
      </c>
      <c r="AC712" s="15">
        <f>SUM($AA$3:AA712)</f>
        <v>132.74229280943416</v>
      </c>
      <c r="AD712" s="15">
        <f>AC712*'KERS system '!$B$18</f>
        <v>102.14519431685959</v>
      </c>
      <c r="AE712" s="15">
        <f>AC712*'KERS system '!$B$19</f>
        <v>78.600727026823449</v>
      </c>
    </row>
    <row r="713" spans="6:31" x14ac:dyDescent="0.3">
      <c r="F713" s="9" t="s">
        <v>6</v>
      </c>
      <c r="G713" s="9">
        <v>710</v>
      </c>
      <c r="H713" s="9">
        <v>121</v>
      </c>
      <c r="J713" s="10">
        <v>13.2</v>
      </c>
      <c r="K713" s="10">
        <f t="shared" si="149"/>
        <v>3.6666666666666665</v>
      </c>
      <c r="L713" s="11">
        <v>0.70833333333333348</v>
      </c>
      <c r="N713" s="11">
        <f t="shared" si="143"/>
        <v>204.00000000000006</v>
      </c>
      <c r="O713" s="11">
        <f t="shared" si="144"/>
        <v>2.9747588379211924</v>
      </c>
      <c r="P713" s="11">
        <f t="shared" si="145"/>
        <v>56.505600000000008</v>
      </c>
      <c r="Q713" s="11">
        <f t="shared" si="150"/>
        <v>263.48035883792124</v>
      </c>
      <c r="R713" s="11">
        <f t="shared" si="151"/>
        <v>263.48035883792124</v>
      </c>
      <c r="S713" s="11">
        <f t="shared" si="152"/>
        <v>0</v>
      </c>
      <c r="U713" s="11">
        <f t="shared" si="146"/>
        <v>0.99847556907237789</v>
      </c>
      <c r="V713" s="11">
        <f t="shared" si="153"/>
        <v>0.99847556907237789</v>
      </c>
      <c r="W713" s="11">
        <f t="shared" si="154"/>
        <v>0</v>
      </c>
      <c r="Y713" s="11">
        <f t="shared" si="147"/>
        <v>1.4282843177221212</v>
      </c>
      <c r="Z713" s="11">
        <f t="shared" si="155"/>
        <v>1.4282843177221212</v>
      </c>
      <c r="AA713" s="11">
        <f t="shared" si="148"/>
        <v>0</v>
      </c>
      <c r="AB713" s="11">
        <f>SUM($Z$3:Z713)</f>
        <v>468.43785653705663</v>
      </c>
      <c r="AC713" s="11">
        <f>SUM($AA$3:AA713)</f>
        <v>132.74229280943416</v>
      </c>
      <c r="AD713" s="11">
        <f>AC713*'KERS system '!$B$18</f>
        <v>102.14519431685959</v>
      </c>
      <c r="AE713" s="11">
        <f>AC713*'KERS system '!$B$19</f>
        <v>78.600727026823449</v>
      </c>
    </row>
    <row r="714" spans="6:31" x14ac:dyDescent="0.3">
      <c r="F714" s="13" t="s">
        <v>6</v>
      </c>
      <c r="G714" s="13">
        <v>711</v>
      </c>
      <c r="H714" s="13">
        <v>122</v>
      </c>
      <c r="J714" s="14">
        <v>17.100000000000001</v>
      </c>
      <c r="K714" s="14">
        <f t="shared" si="149"/>
        <v>4.75</v>
      </c>
      <c r="L714" s="15">
        <v>1.0972222222222225</v>
      </c>
      <c r="N714" s="15">
        <f t="shared" si="143"/>
        <v>316.00000000000011</v>
      </c>
      <c r="O714" s="15">
        <f t="shared" si="144"/>
        <v>4.9922476572344809</v>
      </c>
      <c r="P714" s="15">
        <f t="shared" si="145"/>
        <v>56.505600000000008</v>
      </c>
      <c r="Q714" s="15">
        <f t="shared" si="150"/>
        <v>377.49784765723462</v>
      </c>
      <c r="R714" s="15">
        <f t="shared" si="151"/>
        <v>377.49784765723462</v>
      </c>
      <c r="S714" s="15">
        <f t="shared" si="152"/>
        <v>0</v>
      </c>
      <c r="U714" s="15">
        <f t="shared" si="146"/>
        <v>1.8580930663718644</v>
      </c>
      <c r="V714" s="15">
        <f t="shared" si="153"/>
        <v>1.8580930663718644</v>
      </c>
      <c r="W714" s="15">
        <f t="shared" si="154"/>
        <v>0</v>
      </c>
      <c r="Y714" s="15">
        <f t="shared" si="147"/>
        <v>1.6917092168858989</v>
      </c>
      <c r="Z714" s="15">
        <f t="shared" si="155"/>
        <v>1.6917092168858989</v>
      </c>
      <c r="AA714" s="15">
        <f t="shared" si="148"/>
        <v>0</v>
      </c>
      <c r="AB714" s="15">
        <f>SUM($Z$3:Z714)</f>
        <v>470.12956575394253</v>
      </c>
      <c r="AC714" s="15">
        <f>SUM($AA$3:AA714)</f>
        <v>132.74229280943416</v>
      </c>
      <c r="AD714" s="15">
        <f>AC714*'KERS system '!$B$18</f>
        <v>102.14519431685959</v>
      </c>
      <c r="AE714" s="15">
        <f>AC714*'KERS system '!$B$19</f>
        <v>78.600727026823449</v>
      </c>
    </row>
    <row r="715" spans="6:31" x14ac:dyDescent="0.3">
      <c r="F715" s="9" t="s">
        <v>6</v>
      </c>
      <c r="G715" s="9">
        <v>712</v>
      </c>
      <c r="H715" s="9">
        <v>123</v>
      </c>
      <c r="J715" s="10">
        <v>21.1</v>
      </c>
      <c r="K715" s="10">
        <f t="shared" si="149"/>
        <v>5.8611111111111107</v>
      </c>
      <c r="L715" s="11">
        <v>0.65277777777777768</v>
      </c>
      <c r="N715" s="11">
        <f t="shared" si="143"/>
        <v>187.99999999999997</v>
      </c>
      <c r="O715" s="11">
        <f t="shared" si="144"/>
        <v>7.6009663810313022</v>
      </c>
      <c r="P715" s="11">
        <f t="shared" si="145"/>
        <v>56.505600000000008</v>
      </c>
      <c r="Q715" s="11">
        <f t="shared" si="150"/>
        <v>252.10656638103129</v>
      </c>
      <c r="R715" s="11">
        <f t="shared" si="151"/>
        <v>252.10656638103129</v>
      </c>
      <c r="S715" s="11">
        <f t="shared" si="152"/>
        <v>0</v>
      </c>
      <c r="U715" s="11">
        <f t="shared" si="146"/>
        <v>1.5253253673999334</v>
      </c>
      <c r="V715" s="11">
        <f t="shared" si="153"/>
        <v>1.5253253673999334</v>
      </c>
      <c r="W715" s="11">
        <f t="shared" si="154"/>
        <v>0</v>
      </c>
      <c r="Y715" s="11">
        <f t="shared" si="147"/>
        <v>0.97095084897745243</v>
      </c>
      <c r="Z715" s="11">
        <f t="shared" si="155"/>
        <v>0.97095084897745243</v>
      </c>
      <c r="AA715" s="11">
        <f t="shared" si="148"/>
        <v>0</v>
      </c>
      <c r="AB715" s="11">
        <f>SUM($Z$3:Z715)</f>
        <v>471.10051660291998</v>
      </c>
      <c r="AC715" s="11">
        <f>SUM($AA$3:AA715)</f>
        <v>132.74229280943416</v>
      </c>
      <c r="AD715" s="11">
        <f>AC715*'KERS system '!$B$18</f>
        <v>102.14519431685959</v>
      </c>
      <c r="AE715" s="11">
        <f>AC715*'KERS system '!$B$19</f>
        <v>78.600727026823449</v>
      </c>
    </row>
    <row r="716" spans="6:31" x14ac:dyDescent="0.3">
      <c r="F716" s="13" t="s">
        <v>6</v>
      </c>
      <c r="G716" s="13">
        <v>713</v>
      </c>
      <c r="H716" s="13">
        <v>124</v>
      </c>
      <c r="J716" s="14">
        <v>21.8</v>
      </c>
      <c r="K716" s="14">
        <f t="shared" si="149"/>
        <v>6.0555555555555554</v>
      </c>
      <c r="L716" s="15">
        <v>1.3888888888888593E-2</v>
      </c>
      <c r="N716" s="15">
        <f t="shared" si="143"/>
        <v>3.9999999999999147</v>
      </c>
      <c r="O716" s="15">
        <f t="shared" si="144"/>
        <v>8.113661559536661</v>
      </c>
      <c r="P716" s="15">
        <f t="shared" si="145"/>
        <v>56.505600000000008</v>
      </c>
      <c r="Q716" s="15">
        <f t="shared" si="150"/>
        <v>68.619261559536582</v>
      </c>
      <c r="R716" s="15">
        <f t="shared" si="151"/>
        <v>68.619261559536582</v>
      </c>
      <c r="S716" s="15">
        <f t="shared" si="152"/>
        <v>0</v>
      </c>
      <c r="U716" s="15">
        <f t="shared" si="146"/>
        <v>0.41657633055497151</v>
      </c>
      <c r="V716" s="15">
        <f t="shared" si="153"/>
        <v>0.41657633055497151</v>
      </c>
      <c r="W716" s="15">
        <f t="shared" si="154"/>
        <v>0</v>
      </c>
      <c r="Y716" s="15">
        <f t="shared" si="147"/>
        <v>-8.233016849175212E-3</v>
      </c>
      <c r="Z716" s="15">
        <f t="shared" si="155"/>
        <v>0</v>
      </c>
      <c r="AA716" s="15">
        <f t="shared" si="148"/>
        <v>8.233016849175212E-3</v>
      </c>
      <c r="AB716" s="15">
        <f>SUM($Z$3:Z716)</f>
        <v>471.10051660291998</v>
      </c>
      <c r="AC716" s="15">
        <f>SUM($AA$3:AA716)</f>
        <v>132.75052582628334</v>
      </c>
      <c r="AD716" s="15">
        <f>AC716*'KERS system '!$B$18</f>
        <v>102.15152962332502</v>
      </c>
      <c r="AE716" s="15">
        <f>AC716*'KERS system '!$B$19</f>
        <v>78.605602045148601</v>
      </c>
    </row>
    <row r="717" spans="6:31" x14ac:dyDescent="0.3">
      <c r="F717" s="9" t="s">
        <v>6</v>
      </c>
      <c r="G717" s="9">
        <v>714</v>
      </c>
      <c r="H717" s="9">
        <v>125</v>
      </c>
      <c r="J717" s="10">
        <v>21.2</v>
      </c>
      <c r="K717" s="10">
        <f t="shared" si="149"/>
        <v>5.8888888888888893</v>
      </c>
      <c r="L717" s="11">
        <v>-0.45833333333333343</v>
      </c>
      <c r="N717" s="11">
        <f t="shared" si="143"/>
        <v>-132.00000000000003</v>
      </c>
      <c r="O717" s="11">
        <f t="shared" si="144"/>
        <v>7.6731841833981935</v>
      </c>
      <c r="P717" s="11">
        <f t="shared" si="145"/>
        <v>56.505600000000008</v>
      </c>
      <c r="Q717" s="11">
        <f t="shared" si="150"/>
        <v>-67.821215816601836</v>
      </c>
      <c r="R717" s="11">
        <f t="shared" si="151"/>
        <v>0</v>
      </c>
      <c r="S717" s="11">
        <f t="shared" si="152"/>
        <v>67.821215816601836</v>
      </c>
      <c r="U717" s="11">
        <f t="shared" si="146"/>
        <v>-0.43304236425332193</v>
      </c>
      <c r="V717" s="11">
        <f t="shared" si="153"/>
        <v>0</v>
      </c>
      <c r="W717" s="11">
        <f t="shared" si="154"/>
        <v>0.43304236425332193</v>
      </c>
      <c r="Y717" s="11">
        <f t="shared" si="147"/>
        <v>-0.83907682444635978</v>
      </c>
      <c r="Z717" s="11">
        <f t="shared" si="155"/>
        <v>0</v>
      </c>
      <c r="AA717" s="11">
        <f t="shared" si="148"/>
        <v>0.83907682444635978</v>
      </c>
      <c r="AB717" s="11">
        <f>SUM($Z$3:Z717)</f>
        <v>471.10051660291998</v>
      </c>
      <c r="AC717" s="11">
        <f>SUM($AA$3:AA717)</f>
        <v>133.58960265072969</v>
      </c>
      <c r="AD717" s="11">
        <f>AC717*'KERS system '!$B$18</f>
        <v>102.79719923973649</v>
      </c>
      <c r="AE717" s="11">
        <f>AC717*'KERS system '!$B$19</f>
        <v>79.102444814977233</v>
      </c>
    </row>
    <row r="718" spans="6:31" x14ac:dyDescent="0.3">
      <c r="F718" s="13" t="s">
        <v>6</v>
      </c>
      <c r="G718" s="13">
        <v>715</v>
      </c>
      <c r="H718" s="13">
        <v>126</v>
      </c>
      <c r="J718" s="14">
        <v>18.5</v>
      </c>
      <c r="K718" s="14">
        <f t="shared" si="149"/>
        <v>5.1388888888888893</v>
      </c>
      <c r="L718" s="15">
        <v>-1.0138888888888886</v>
      </c>
      <c r="N718" s="15">
        <f t="shared" si="143"/>
        <v>-291.99999999999994</v>
      </c>
      <c r="O718" s="15">
        <f t="shared" si="144"/>
        <v>5.8431543404415081</v>
      </c>
      <c r="P718" s="15">
        <f t="shared" si="145"/>
        <v>56.505600000000008</v>
      </c>
      <c r="Q718" s="15">
        <f t="shared" si="150"/>
        <v>-229.65124565955841</v>
      </c>
      <c r="R718" s="15">
        <f t="shared" si="151"/>
        <v>0</v>
      </c>
      <c r="S718" s="15">
        <f t="shared" si="152"/>
        <v>229.65124565955841</v>
      </c>
      <c r="U718" s="15">
        <f t="shared" si="146"/>
        <v>-1.2451112846393977</v>
      </c>
      <c r="V718" s="15">
        <f t="shared" si="153"/>
        <v>0</v>
      </c>
      <c r="W718" s="15">
        <f t="shared" si="154"/>
        <v>1.2451112846393977</v>
      </c>
      <c r="Y718" s="15">
        <f t="shared" si="147"/>
        <v>-1.0307738748001705</v>
      </c>
      <c r="Z718" s="15">
        <f t="shared" si="155"/>
        <v>0</v>
      </c>
      <c r="AA718" s="15">
        <f t="shared" si="148"/>
        <v>1.0307738748001705</v>
      </c>
      <c r="AB718" s="15">
        <f>SUM($Z$3:Z718)</f>
        <v>471.10051660291998</v>
      </c>
      <c r="AC718" s="15">
        <f>SUM($AA$3:AA718)</f>
        <v>134.62037652552985</v>
      </c>
      <c r="AD718" s="15">
        <f>AC718*'KERS system '!$B$18</f>
        <v>103.59037973639522</v>
      </c>
      <c r="AE718" s="15">
        <f>AC718*'KERS system '!$B$19</f>
        <v>79.712797207156115</v>
      </c>
    </row>
    <row r="719" spans="6:31" x14ac:dyDescent="0.3">
      <c r="F719" s="9" t="s">
        <v>6</v>
      </c>
      <c r="G719" s="9">
        <v>716</v>
      </c>
      <c r="H719" s="9">
        <v>127</v>
      </c>
      <c r="J719" s="10">
        <v>13.9</v>
      </c>
      <c r="K719" s="10">
        <f t="shared" si="149"/>
        <v>3.8611111111111112</v>
      </c>
      <c r="L719" s="11">
        <v>-0.90277777777777779</v>
      </c>
      <c r="N719" s="11">
        <f t="shared" si="143"/>
        <v>-260</v>
      </c>
      <c r="O719" s="11">
        <f t="shared" si="144"/>
        <v>3.2986292187485864</v>
      </c>
      <c r="P719" s="11">
        <f t="shared" si="145"/>
        <v>56.505600000000008</v>
      </c>
      <c r="Q719" s="11">
        <f t="shared" si="150"/>
        <v>-200.19577078125138</v>
      </c>
      <c r="R719" s="11">
        <f t="shared" si="151"/>
        <v>0</v>
      </c>
      <c r="S719" s="11">
        <f t="shared" si="152"/>
        <v>200.19577078125138</v>
      </c>
      <c r="U719" s="11">
        <f t="shared" si="146"/>
        <v>-0.81643646496094302</v>
      </c>
      <c r="V719" s="11">
        <f t="shared" si="153"/>
        <v>0</v>
      </c>
      <c r="W719" s="11">
        <f t="shared" si="154"/>
        <v>0.81643646496094302</v>
      </c>
      <c r="Y719" s="11">
        <f t="shared" si="147"/>
        <v>-0.44209483518305942</v>
      </c>
      <c r="Z719" s="11">
        <f t="shared" si="155"/>
        <v>0</v>
      </c>
      <c r="AA719" s="11">
        <f t="shared" si="148"/>
        <v>0.44209483518305942</v>
      </c>
      <c r="AB719" s="11">
        <f>SUM($Z$3:Z719)</f>
        <v>471.10051660291998</v>
      </c>
      <c r="AC719" s="11">
        <f>SUM($AA$3:AA719)</f>
        <v>135.06247136071292</v>
      </c>
      <c r="AD719" s="11">
        <f>AC719*'KERS system '!$B$18</f>
        <v>103.93057171206858</v>
      </c>
      <c r="AE719" s="11">
        <f>AC719*'KERS system '!$B$19</f>
        <v>79.974574932436781</v>
      </c>
    </row>
    <row r="720" spans="6:31" x14ac:dyDescent="0.3">
      <c r="F720" s="13" t="s">
        <v>6</v>
      </c>
      <c r="G720" s="13">
        <v>717</v>
      </c>
      <c r="H720" s="13">
        <v>128</v>
      </c>
      <c r="J720" s="14">
        <v>12</v>
      </c>
      <c r="K720" s="14">
        <f t="shared" si="149"/>
        <v>3.3333333333333335</v>
      </c>
      <c r="L720" s="15">
        <v>-0.26388888888888895</v>
      </c>
      <c r="N720" s="15">
        <f t="shared" si="143"/>
        <v>-76.000000000000014</v>
      </c>
      <c r="O720" s="15">
        <f t="shared" si="144"/>
        <v>2.4584783784472672</v>
      </c>
      <c r="P720" s="15">
        <f t="shared" si="145"/>
        <v>56.505600000000008</v>
      </c>
      <c r="Q720" s="15">
        <f t="shared" si="150"/>
        <v>-17.035921621552738</v>
      </c>
      <c r="R720" s="15">
        <f t="shared" si="151"/>
        <v>0</v>
      </c>
      <c r="S720" s="15">
        <f t="shared" si="152"/>
        <v>17.035921621552738</v>
      </c>
      <c r="U720" s="15">
        <f t="shared" si="146"/>
        <v>-6.7753205405175862E-2</v>
      </c>
      <c r="V720" s="15">
        <f t="shared" si="153"/>
        <v>0</v>
      </c>
      <c r="W720" s="15">
        <f t="shared" si="154"/>
        <v>6.7753205405175862E-2</v>
      </c>
      <c r="Y720" s="15">
        <f t="shared" si="147"/>
        <v>0.13394952792815754</v>
      </c>
      <c r="Z720" s="15">
        <f t="shared" si="155"/>
        <v>0.13394952792815754</v>
      </c>
      <c r="AA720" s="15">
        <f t="shared" si="148"/>
        <v>0</v>
      </c>
      <c r="AB720" s="15">
        <f>SUM($Z$3:Z720)</f>
        <v>471.23446613084815</v>
      </c>
      <c r="AC720" s="15">
        <f>SUM($AA$3:AA720)</f>
        <v>135.06247136071292</v>
      </c>
      <c r="AD720" s="15">
        <f>AC720*'KERS system '!$B$18</f>
        <v>103.93057171206858</v>
      </c>
      <c r="AE720" s="15">
        <f>AC720*'KERS system '!$B$19</f>
        <v>79.974574932436781</v>
      </c>
    </row>
    <row r="721" spans="6:31" x14ac:dyDescent="0.3">
      <c r="F721" s="9" t="s">
        <v>6</v>
      </c>
      <c r="G721" s="9">
        <v>718</v>
      </c>
      <c r="H721" s="9">
        <v>129</v>
      </c>
      <c r="J721" s="10">
        <v>12</v>
      </c>
      <c r="K721" s="10">
        <f t="shared" si="149"/>
        <v>3.3333333333333335</v>
      </c>
      <c r="L721" s="11">
        <v>0.1388888888888889</v>
      </c>
      <c r="N721" s="11">
        <f t="shared" si="143"/>
        <v>40</v>
      </c>
      <c r="O721" s="11">
        <f t="shared" si="144"/>
        <v>2.4584783784472672</v>
      </c>
      <c r="P721" s="11">
        <f t="shared" si="145"/>
        <v>56.505600000000008</v>
      </c>
      <c r="Q721" s="11">
        <f t="shared" si="150"/>
        <v>98.964078378447283</v>
      </c>
      <c r="R721" s="11">
        <f t="shared" si="151"/>
        <v>98.964078378447283</v>
      </c>
      <c r="S721" s="11">
        <f t="shared" si="152"/>
        <v>0</v>
      </c>
      <c r="U721" s="11">
        <f t="shared" si="146"/>
        <v>0.33565226126149095</v>
      </c>
      <c r="V721" s="11">
        <f t="shared" si="153"/>
        <v>0.33565226126149095</v>
      </c>
      <c r="W721" s="11">
        <f t="shared" si="154"/>
        <v>0</v>
      </c>
      <c r="Y721" s="11">
        <f t="shared" si="147"/>
        <v>0.57645458452488962</v>
      </c>
      <c r="Z721" s="11">
        <f t="shared" si="155"/>
        <v>0.57645458452488962</v>
      </c>
      <c r="AA721" s="11">
        <f t="shared" si="148"/>
        <v>0</v>
      </c>
      <c r="AB721" s="11">
        <f>SUM($Z$3:Z721)</f>
        <v>471.81092071537302</v>
      </c>
      <c r="AC721" s="11">
        <f>SUM($AA$3:AA721)</f>
        <v>135.06247136071292</v>
      </c>
      <c r="AD721" s="11">
        <f>AC721*'KERS system '!$B$18</f>
        <v>103.93057171206858</v>
      </c>
      <c r="AE721" s="11">
        <f>AC721*'KERS system '!$B$19</f>
        <v>79.974574932436781</v>
      </c>
    </row>
    <row r="722" spans="6:31" x14ac:dyDescent="0.3">
      <c r="F722" s="13" t="s">
        <v>6</v>
      </c>
      <c r="G722" s="13">
        <v>719</v>
      </c>
      <c r="H722" s="13">
        <v>130</v>
      </c>
      <c r="J722" s="14">
        <v>13</v>
      </c>
      <c r="K722" s="14">
        <f t="shared" si="149"/>
        <v>3.6111111111111112</v>
      </c>
      <c r="L722" s="15">
        <v>0.55555555555555558</v>
      </c>
      <c r="N722" s="15">
        <f t="shared" si="143"/>
        <v>160</v>
      </c>
      <c r="O722" s="15">
        <f t="shared" si="144"/>
        <v>2.8852975413721396</v>
      </c>
      <c r="P722" s="15">
        <f t="shared" si="145"/>
        <v>56.505600000000008</v>
      </c>
      <c r="Q722" s="15">
        <f t="shared" si="150"/>
        <v>219.39089754137217</v>
      </c>
      <c r="R722" s="15">
        <f t="shared" si="151"/>
        <v>219.39089754137217</v>
      </c>
      <c r="S722" s="15">
        <f t="shared" si="152"/>
        <v>0</v>
      </c>
      <c r="U722" s="15">
        <f t="shared" si="146"/>
        <v>0.8172569077882883</v>
      </c>
      <c r="V722" s="15">
        <f t="shared" si="153"/>
        <v>0.8172569077882883</v>
      </c>
      <c r="W722" s="15">
        <f t="shared" si="154"/>
        <v>0</v>
      </c>
      <c r="Y722" s="15">
        <f t="shared" si="147"/>
        <v>1.0539618499571457</v>
      </c>
      <c r="Z722" s="15">
        <f t="shared" si="155"/>
        <v>1.0539618499571457</v>
      </c>
      <c r="AA722" s="15">
        <f t="shared" si="148"/>
        <v>0</v>
      </c>
      <c r="AB722" s="15">
        <f>SUM($Z$3:Z722)</f>
        <v>472.86488256533016</v>
      </c>
      <c r="AC722" s="15">
        <f>SUM($AA$3:AA722)</f>
        <v>135.06247136071292</v>
      </c>
      <c r="AD722" s="15">
        <f>AC722*'KERS system '!$B$18</f>
        <v>103.93057171206858</v>
      </c>
      <c r="AE722" s="15">
        <f>AC722*'KERS system '!$B$19</f>
        <v>79.974574932436781</v>
      </c>
    </row>
    <row r="723" spans="6:31" x14ac:dyDescent="0.3">
      <c r="F723" s="9" t="s">
        <v>6</v>
      </c>
      <c r="G723" s="9">
        <v>720</v>
      </c>
      <c r="H723" s="9">
        <v>131</v>
      </c>
      <c r="J723" s="10">
        <v>16</v>
      </c>
      <c r="K723" s="10">
        <f t="shared" si="149"/>
        <v>4.4444444444444446</v>
      </c>
      <c r="L723" s="11">
        <v>0.76388888888888884</v>
      </c>
      <c r="N723" s="11">
        <f t="shared" si="143"/>
        <v>220</v>
      </c>
      <c r="O723" s="11">
        <f t="shared" si="144"/>
        <v>4.3706282283506974</v>
      </c>
      <c r="P723" s="11">
        <f t="shared" si="145"/>
        <v>56.505600000000008</v>
      </c>
      <c r="Q723" s="11">
        <f t="shared" si="150"/>
        <v>280.87622822835073</v>
      </c>
      <c r="R723" s="11">
        <f t="shared" si="151"/>
        <v>280.87622822835073</v>
      </c>
      <c r="S723" s="11">
        <f t="shared" si="152"/>
        <v>0</v>
      </c>
      <c r="U723" s="11">
        <f t="shared" si="146"/>
        <v>1.2906667921260031</v>
      </c>
      <c r="V723" s="11">
        <f t="shared" si="153"/>
        <v>1.2906667921260031</v>
      </c>
      <c r="W723" s="11">
        <f t="shared" si="154"/>
        <v>0</v>
      </c>
      <c r="Y723" s="11">
        <f t="shared" si="147"/>
        <v>1.2987793842988582</v>
      </c>
      <c r="Z723" s="11">
        <f t="shared" si="155"/>
        <v>1.2987793842988582</v>
      </c>
      <c r="AA723" s="11">
        <f t="shared" si="148"/>
        <v>0</v>
      </c>
      <c r="AB723" s="11">
        <f>SUM($Z$3:Z723)</f>
        <v>474.16366194962905</v>
      </c>
      <c r="AC723" s="11">
        <f>SUM($AA$3:AA723)</f>
        <v>135.06247136071292</v>
      </c>
      <c r="AD723" s="11">
        <f>AC723*'KERS system '!$B$18</f>
        <v>103.93057171206858</v>
      </c>
      <c r="AE723" s="11">
        <f>AC723*'KERS system '!$B$19</f>
        <v>79.974574932436781</v>
      </c>
    </row>
    <row r="724" spans="6:31" x14ac:dyDescent="0.3">
      <c r="F724" s="13" t="s">
        <v>6</v>
      </c>
      <c r="G724" s="13">
        <v>721</v>
      </c>
      <c r="H724" s="13">
        <v>132</v>
      </c>
      <c r="J724" s="14">
        <v>18.5</v>
      </c>
      <c r="K724" s="14">
        <f t="shared" si="149"/>
        <v>5.1388888888888893</v>
      </c>
      <c r="L724" s="15">
        <v>0.63888888888888906</v>
      </c>
      <c r="N724" s="15">
        <f t="shared" si="143"/>
        <v>184.00000000000006</v>
      </c>
      <c r="O724" s="15">
        <f t="shared" si="144"/>
        <v>5.8431543404415081</v>
      </c>
      <c r="P724" s="15">
        <f t="shared" si="145"/>
        <v>56.505600000000008</v>
      </c>
      <c r="Q724" s="15">
        <f t="shared" si="150"/>
        <v>246.34875434044159</v>
      </c>
      <c r="R724" s="15">
        <f t="shared" si="151"/>
        <v>246.34875434044159</v>
      </c>
      <c r="S724" s="15">
        <f t="shared" si="152"/>
        <v>0</v>
      </c>
      <c r="U724" s="15">
        <f t="shared" si="146"/>
        <v>1.3068919764717135</v>
      </c>
      <c r="V724" s="15">
        <f t="shared" si="153"/>
        <v>1.3068919764717135</v>
      </c>
      <c r="W724" s="15">
        <f t="shared" si="154"/>
        <v>0</v>
      </c>
      <c r="Y724" s="15">
        <f t="shared" si="147"/>
        <v>1.3134385137223195</v>
      </c>
      <c r="Z724" s="15">
        <f t="shared" si="155"/>
        <v>1.3134385137223195</v>
      </c>
      <c r="AA724" s="15">
        <f t="shared" si="148"/>
        <v>0</v>
      </c>
      <c r="AB724" s="15">
        <f>SUM($Z$3:Z724)</f>
        <v>475.47710046335135</v>
      </c>
      <c r="AC724" s="15">
        <f>SUM($AA$3:AA724)</f>
        <v>135.06247136071292</v>
      </c>
      <c r="AD724" s="15">
        <f>AC724*'KERS system '!$B$18</f>
        <v>103.93057171206858</v>
      </c>
      <c r="AE724" s="15">
        <f>AC724*'KERS system '!$B$19</f>
        <v>79.974574932436781</v>
      </c>
    </row>
    <row r="725" spans="6:31" x14ac:dyDescent="0.3">
      <c r="F725" s="9" t="s">
        <v>6</v>
      </c>
      <c r="G725" s="9">
        <v>722</v>
      </c>
      <c r="H725" s="9">
        <v>133</v>
      </c>
      <c r="J725" s="10">
        <v>20.6</v>
      </c>
      <c r="K725" s="10">
        <f t="shared" si="149"/>
        <v>5.7222222222222223</v>
      </c>
      <c r="L725" s="11">
        <v>0.55555555555555558</v>
      </c>
      <c r="N725" s="11">
        <f t="shared" si="143"/>
        <v>160</v>
      </c>
      <c r="O725" s="11">
        <f t="shared" si="144"/>
        <v>7.2449991991519598</v>
      </c>
      <c r="P725" s="11">
        <f t="shared" si="145"/>
        <v>56.505600000000008</v>
      </c>
      <c r="Q725" s="11">
        <f t="shared" si="150"/>
        <v>223.75059919915196</v>
      </c>
      <c r="R725" s="11">
        <f t="shared" si="151"/>
        <v>223.75059919915196</v>
      </c>
      <c r="S725" s="11">
        <f t="shared" si="152"/>
        <v>0</v>
      </c>
      <c r="U725" s="11">
        <f t="shared" si="146"/>
        <v>1.3199850509729254</v>
      </c>
      <c r="V725" s="11">
        <f t="shared" si="153"/>
        <v>1.3199850509729254</v>
      </c>
      <c r="W725" s="11">
        <f t="shared" si="154"/>
        <v>0</v>
      </c>
      <c r="Y725" s="11">
        <f t="shared" si="147"/>
        <v>1.3069804256403024</v>
      </c>
      <c r="Z725" s="11">
        <f t="shared" si="155"/>
        <v>1.3069804256403024</v>
      </c>
      <c r="AA725" s="11">
        <f t="shared" si="148"/>
        <v>0</v>
      </c>
      <c r="AB725" s="11">
        <f>SUM($Z$3:Z725)</f>
        <v>476.78408088899164</v>
      </c>
      <c r="AC725" s="11">
        <f>SUM($AA$3:AA725)</f>
        <v>135.06247136071292</v>
      </c>
      <c r="AD725" s="11">
        <f>AC725*'KERS system '!$B$18</f>
        <v>103.93057171206858</v>
      </c>
      <c r="AE725" s="11">
        <f>AC725*'KERS system '!$B$19</f>
        <v>79.974574932436781</v>
      </c>
    </row>
    <row r="726" spans="6:31" x14ac:dyDescent="0.3">
      <c r="F726" s="13" t="s">
        <v>6</v>
      </c>
      <c r="G726" s="13">
        <v>723</v>
      </c>
      <c r="H726" s="13">
        <v>134</v>
      </c>
      <c r="J726" s="14">
        <v>22.5</v>
      </c>
      <c r="K726" s="14">
        <f t="shared" si="149"/>
        <v>6.25</v>
      </c>
      <c r="L726" s="15">
        <v>0.47222222222222199</v>
      </c>
      <c r="N726" s="15">
        <f t="shared" si="143"/>
        <v>135.99999999999994</v>
      </c>
      <c r="O726" s="15">
        <f t="shared" si="144"/>
        <v>8.6430880492286715</v>
      </c>
      <c r="P726" s="15">
        <f t="shared" si="145"/>
        <v>56.505600000000008</v>
      </c>
      <c r="Q726" s="15">
        <f t="shared" si="150"/>
        <v>201.14868804922864</v>
      </c>
      <c r="R726" s="15">
        <f t="shared" si="151"/>
        <v>201.14868804922864</v>
      </c>
      <c r="S726" s="15">
        <f t="shared" si="152"/>
        <v>0</v>
      </c>
      <c r="U726" s="15">
        <f t="shared" si="146"/>
        <v>1.2939758003076791</v>
      </c>
      <c r="V726" s="15">
        <f t="shared" si="153"/>
        <v>1.2939758003076791</v>
      </c>
      <c r="W726" s="15">
        <f t="shared" si="154"/>
        <v>0</v>
      </c>
      <c r="Y726" s="15">
        <f t="shared" si="147"/>
        <v>1.4384514785331368</v>
      </c>
      <c r="Z726" s="15">
        <f t="shared" si="155"/>
        <v>1.4384514785331368</v>
      </c>
      <c r="AA726" s="15">
        <f t="shared" si="148"/>
        <v>0</v>
      </c>
      <c r="AB726" s="15">
        <f>SUM($Z$3:Z726)</f>
        <v>478.22253236752476</v>
      </c>
      <c r="AC726" s="15">
        <f>SUM($AA$3:AA726)</f>
        <v>135.06247136071292</v>
      </c>
      <c r="AD726" s="15">
        <f>AC726*'KERS system '!$B$18</f>
        <v>103.93057171206858</v>
      </c>
      <c r="AE726" s="15">
        <f>AC726*'KERS system '!$B$19</f>
        <v>79.974574932436781</v>
      </c>
    </row>
    <row r="727" spans="6:31" x14ac:dyDescent="0.3">
      <c r="F727" s="9" t="s">
        <v>6</v>
      </c>
      <c r="G727" s="9">
        <v>724</v>
      </c>
      <c r="H727" s="9">
        <v>135</v>
      </c>
      <c r="J727" s="10">
        <v>24</v>
      </c>
      <c r="K727" s="10">
        <f t="shared" si="149"/>
        <v>6.666666666666667</v>
      </c>
      <c r="L727" s="11">
        <v>0.56944444444444464</v>
      </c>
      <c r="N727" s="11">
        <f t="shared" si="143"/>
        <v>164.00000000000006</v>
      </c>
      <c r="O727" s="11">
        <f t="shared" si="144"/>
        <v>9.833913513789069</v>
      </c>
      <c r="P727" s="11">
        <f t="shared" si="145"/>
        <v>56.505600000000008</v>
      </c>
      <c r="Q727" s="11">
        <f t="shared" si="150"/>
        <v>230.33951351378914</v>
      </c>
      <c r="R727" s="11">
        <f t="shared" si="151"/>
        <v>230.33951351378914</v>
      </c>
      <c r="S727" s="11">
        <f t="shared" si="152"/>
        <v>0</v>
      </c>
      <c r="U727" s="11">
        <f t="shared" si="146"/>
        <v>1.5829271567585943</v>
      </c>
      <c r="V727" s="11">
        <f t="shared" si="153"/>
        <v>1.5829271567585943</v>
      </c>
      <c r="W727" s="11">
        <f t="shared" si="154"/>
        <v>0</v>
      </c>
      <c r="Y727" s="11">
        <f t="shared" si="147"/>
        <v>1.9544822508240118</v>
      </c>
      <c r="Z727" s="11">
        <f t="shared" si="155"/>
        <v>1.9544822508240118</v>
      </c>
      <c r="AA727" s="11">
        <f t="shared" si="148"/>
        <v>0</v>
      </c>
      <c r="AB727" s="11">
        <f>SUM($Z$3:Z727)</f>
        <v>480.17701461834878</v>
      </c>
      <c r="AC727" s="11">
        <f>SUM($AA$3:AA727)</f>
        <v>135.06247136071292</v>
      </c>
      <c r="AD727" s="11">
        <f>AC727*'KERS system '!$B$18</f>
        <v>103.93057171206858</v>
      </c>
      <c r="AE727" s="11">
        <f>AC727*'KERS system '!$B$19</f>
        <v>79.974574932436781</v>
      </c>
    </row>
    <row r="728" spans="6:31" x14ac:dyDescent="0.3">
      <c r="F728" s="13" t="s">
        <v>6</v>
      </c>
      <c r="G728" s="13">
        <v>725</v>
      </c>
      <c r="H728" s="13">
        <v>136</v>
      </c>
      <c r="J728" s="14">
        <v>26.6</v>
      </c>
      <c r="K728" s="14">
        <f t="shared" si="149"/>
        <v>7.3888888888888893</v>
      </c>
      <c r="L728" s="15">
        <v>0.8194444444444442</v>
      </c>
      <c r="N728" s="15">
        <f t="shared" si="143"/>
        <v>235.99999999999994</v>
      </c>
      <c r="O728" s="15">
        <f t="shared" si="144"/>
        <v>12.080006676764919</v>
      </c>
      <c r="P728" s="15">
        <f t="shared" si="145"/>
        <v>56.505600000000008</v>
      </c>
      <c r="Q728" s="15">
        <f t="shared" si="150"/>
        <v>304.58560667676488</v>
      </c>
      <c r="R728" s="15">
        <f t="shared" si="151"/>
        <v>304.58560667676488</v>
      </c>
      <c r="S728" s="15">
        <f t="shared" si="152"/>
        <v>0</v>
      </c>
      <c r="U728" s="15">
        <f t="shared" si="146"/>
        <v>2.3260373448894294</v>
      </c>
      <c r="V728" s="15">
        <f t="shared" si="153"/>
        <v>2.3260373448894294</v>
      </c>
      <c r="W728" s="15">
        <f t="shared" si="154"/>
        <v>0</v>
      </c>
      <c r="Y728" s="15">
        <f t="shared" si="147"/>
        <v>2.8821355509747657</v>
      </c>
      <c r="Z728" s="15">
        <f t="shared" si="155"/>
        <v>2.8821355509747657</v>
      </c>
      <c r="AA728" s="15">
        <f t="shared" si="148"/>
        <v>0</v>
      </c>
      <c r="AB728" s="15">
        <f>SUM($Z$3:Z728)</f>
        <v>483.05915016932352</v>
      </c>
      <c r="AC728" s="15">
        <f>SUM($AA$3:AA728)</f>
        <v>135.06247136071292</v>
      </c>
      <c r="AD728" s="15">
        <f>AC728*'KERS system '!$B$18</f>
        <v>103.93057171206858</v>
      </c>
      <c r="AE728" s="15">
        <f>AC728*'KERS system '!$B$19</f>
        <v>79.974574932436781</v>
      </c>
    </row>
    <row r="729" spans="6:31" x14ac:dyDescent="0.3">
      <c r="F729" s="9" t="s">
        <v>6</v>
      </c>
      <c r="G729" s="9">
        <v>726</v>
      </c>
      <c r="H729" s="9">
        <v>137</v>
      </c>
      <c r="J729" s="10">
        <v>29.9</v>
      </c>
      <c r="K729" s="10">
        <f t="shared" si="149"/>
        <v>8.3055555555555554</v>
      </c>
      <c r="L729" s="11">
        <v>1.1388888888888882</v>
      </c>
      <c r="N729" s="11">
        <f t="shared" si="143"/>
        <v>327.99999999999977</v>
      </c>
      <c r="O729" s="11">
        <f t="shared" si="144"/>
        <v>15.263223993858617</v>
      </c>
      <c r="P729" s="11">
        <f t="shared" si="145"/>
        <v>56.505600000000008</v>
      </c>
      <c r="Q729" s="11">
        <f t="shared" si="150"/>
        <v>399.7688239938584</v>
      </c>
      <c r="R729" s="11">
        <f t="shared" si="151"/>
        <v>399.7688239938584</v>
      </c>
      <c r="S729" s="11">
        <f t="shared" si="152"/>
        <v>0</v>
      </c>
      <c r="U729" s="11">
        <f t="shared" si="146"/>
        <v>3.438233757060102</v>
      </c>
      <c r="V729" s="11">
        <f t="shared" si="153"/>
        <v>3.438233757060102</v>
      </c>
      <c r="W729" s="11">
        <f t="shared" si="154"/>
        <v>0</v>
      </c>
      <c r="Y729" s="11">
        <f t="shared" si="147"/>
        <v>3.6856119204833013</v>
      </c>
      <c r="Z729" s="11">
        <f t="shared" si="155"/>
        <v>3.6856119204833013</v>
      </c>
      <c r="AA729" s="11">
        <f t="shared" si="148"/>
        <v>0</v>
      </c>
      <c r="AB729" s="11">
        <f>SUM($Z$3:Z729)</f>
        <v>486.74476208980684</v>
      </c>
      <c r="AC729" s="11">
        <f>SUM($AA$3:AA729)</f>
        <v>135.06247136071292</v>
      </c>
      <c r="AD729" s="11">
        <f>AC729*'KERS system '!$B$18</f>
        <v>103.93057171206858</v>
      </c>
      <c r="AE729" s="11">
        <f>AC729*'KERS system '!$B$19</f>
        <v>79.974574932436781</v>
      </c>
    </row>
    <row r="730" spans="6:31" x14ac:dyDescent="0.3">
      <c r="F730" s="13" t="s">
        <v>6</v>
      </c>
      <c r="G730" s="13">
        <v>727</v>
      </c>
      <c r="H730" s="13">
        <v>138</v>
      </c>
      <c r="J730" s="14">
        <v>34.799999999999997</v>
      </c>
      <c r="K730" s="14">
        <f t="shared" si="149"/>
        <v>9.6666666666666661</v>
      </c>
      <c r="L730" s="15">
        <v>1.0972222222222221</v>
      </c>
      <c r="N730" s="15">
        <f t="shared" si="143"/>
        <v>315.99999999999994</v>
      </c>
      <c r="O730" s="15">
        <f t="shared" si="144"/>
        <v>20.675803162741509</v>
      </c>
      <c r="P730" s="15">
        <f t="shared" si="145"/>
        <v>56.505600000000008</v>
      </c>
      <c r="Q730" s="15">
        <f t="shared" si="150"/>
        <v>393.18140316274145</v>
      </c>
      <c r="R730" s="15">
        <f t="shared" si="151"/>
        <v>393.18140316274145</v>
      </c>
      <c r="S730" s="15">
        <f t="shared" si="152"/>
        <v>0</v>
      </c>
      <c r="U730" s="15">
        <f t="shared" si="146"/>
        <v>3.9329900839065006</v>
      </c>
      <c r="V730" s="15">
        <f t="shared" si="153"/>
        <v>3.9329900839065006</v>
      </c>
      <c r="W730" s="15">
        <f t="shared" si="154"/>
        <v>0</v>
      </c>
      <c r="Y730" s="15">
        <f t="shared" si="147"/>
        <v>3.5743101234315025</v>
      </c>
      <c r="Z730" s="15">
        <f t="shared" si="155"/>
        <v>3.5743101234315025</v>
      </c>
      <c r="AA730" s="15">
        <f t="shared" si="148"/>
        <v>0</v>
      </c>
      <c r="AB730" s="15">
        <f>SUM($Z$3:Z730)</f>
        <v>490.31907221323837</v>
      </c>
      <c r="AC730" s="15">
        <f>SUM($AA$3:AA730)</f>
        <v>135.06247136071292</v>
      </c>
      <c r="AD730" s="15">
        <f>AC730*'KERS system '!$B$18</f>
        <v>103.93057171206858</v>
      </c>
      <c r="AE730" s="15">
        <f>AC730*'KERS system '!$B$19</f>
        <v>79.974574932436781</v>
      </c>
    </row>
    <row r="731" spans="6:31" x14ac:dyDescent="0.3">
      <c r="F731" s="9" t="s">
        <v>6</v>
      </c>
      <c r="G731" s="9">
        <v>728</v>
      </c>
      <c r="H731" s="9">
        <v>139</v>
      </c>
      <c r="J731" s="10">
        <v>37.799999999999997</v>
      </c>
      <c r="K731" s="10">
        <f t="shared" si="149"/>
        <v>10.5</v>
      </c>
      <c r="L731" s="11">
        <v>0.75000000000000078</v>
      </c>
      <c r="N731" s="11">
        <f t="shared" si="143"/>
        <v>216.00000000000023</v>
      </c>
      <c r="O731" s="11">
        <f t="shared" si="144"/>
        <v>24.394251710143006</v>
      </c>
      <c r="P731" s="11">
        <f t="shared" si="145"/>
        <v>56.505600000000008</v>
      </c>
      <c r="Q731" s="11">
        <f t="shared" si="150"/>
        <v>296.89985171014325</v>
      </c>
      <c r="R731" s="11">
        <f t="shared" si="151"/>
        <v>296.89985171014325</v>
      </c>
      <c r="S731" s="11">
        <f t="shared" si="152"/>
        <v>0</v>
      </c>
      <c r="U731" s="11">
        <f t="shared" si="146"/>
        <v>3.2156301629565043</v>
      </c>
      <c r="V731" s="11">
        <f t="shared" si="153"/>
        <v>3.2156301629565043</v>
      </c>
      <c r="W731" s="11">
        <f t="shared" si="154"/>
        <v>0</v>
      </c>
      <c r="Y731" s="11">
        <f t="shared" si="147"/>
        <v>2.962755822423448</v>
      </c>
      <c r="Z731" s="11">
        <f t="shared" si="155"/>
        <v>2.962755822423448</v>
      </c>
      <c r="AA731" s="11">
        <f t="shared" si="148"/>
        <v>0</v>
      </c>
      <c r="AB731" s="11">
        <f>SUM($Z$3:Z731)</f>
        <v>493.28182803566182</v>
      </c>
      <c r="AC731" s="11">
        <f>SUM($AA$3:AA731)</f>
        <v>135.06247136071292</v>
      </c>
      <c r="AD731" s="11">
        <f>AC731*'KERS system '!$B$18</f>
        <v>103.93057171206858</v>
      </c>
      <c r="AE731" s="11">
        <f>AC731*'KERS system '!$B$19</f>
        <v>79.974574932436781</v>
      </c>
    </row>
    <row r="732" spans="6:31" x14ac:dyDescent="0.3">
      <c r="F732" s="13" t="s">
        <v>6</v>
      </c>
      <c r="G732" s="13">
        <v>729</v>
      </c>
      <c r="H732" s="13">
        <v>140</v>
      </c>
      <c r="J732" s="14">
        <v>40.200000000000003</v>
      </c>
      <c r="K732" s="14">
        <f t="shared" si="149"/>
        <v>11.166666666666666</v>
      </c>
      <c r="L732" s="15">
        <v>0.52777777777777835</v>
      </c>
      <c r="N732" s="15">
        <f t="shared" si="143"/>
        <v>152.00000000000017</v>
      </c>
      <c r="O732" s="15">
        <f t="shared" si="144"/>
        <v>27.590273602124448</v>
      </c>
      <c r="P732" s="15">
        <f t="shared" si="145"/>
        <v>56.505600000000008</v>
      </c>
      <c r="Q732" s="15">
        <f t="shared" si="150"/>
        <v>236.09587360212464</v>
      </c>
      <c r="R732" s="15">
        <f t="shared" si="151"/>
        <v>236.09587360212464</v>
      </c>
      <c r="S732" s="15">
        <f t="shared" si="152"/>
        <v>0</v>
      </c>
      <c r="U732" s="15">
        <f t="shared" si="146"/>
        <v>2.7098814818903918</v>
      </c>
      <c r="V732" s="15">
        <f t="shared" si="153"/>
        <v>2.7098814818903918</v>
      </c>
      <c r="W732" s="15">
        <f t="shared" si="154"/>
        <v>0</v>
      </c>
      <c r="Y732" s="15">
        <f t="shared" si="147"/>
        <v>2.2620216159262876</v>
      </c>
      <c r="Z732" s="15">
        <f t="shared" si="155"/>
        <v>2.2620216159262876</v>
      </c>
      <c r="AA732" s="15">
        <f t="shared" si="148"/>
        <v>0</v>
      </c>
      <c r="AB732" s="15">
        <f>SUM($Z$3:Z732)</f>
        <v>495.54384965158812</v>
      </c>
      <c r="AC732" s="15">
        <f>SUM($AA$3:AA732)</f>
        <v>135.06247136071292</v>
      </c>
      <c r="AD732" s="15">
        <f>AC732*'KERS system '!$B$18</f>
        <v>103.93057171206858</v>
      </c>
      <c r="AE732" s="15">
        <f>AC732*'KERS system '!$B$19</f>
        <v>79.974574932436781</v>
      </c>
    </row>
    <row r="733" spans="6:31" x14ac:dyDescent="0.3">
      <c r="F733" s="9" t="s">
        <v>6</v>
      </c>
      <c r="G733" s="9">
        <v>730</v>
      </c>
      <c r="H733" s="9">
        <v>141</v>
      </c>
      <c r="J733" s="10">
        <v>41.6</v>
      </c>
      <c r="K733" s="10">
        <f t="shared" si="149"/>
        <v>11.555555555555555</v>
      </c>
      <c r="L733" s="11">
        <v>0.23611111111111052</v>
      </c>
      <c r="N733" s="11">
        <f t="shared" si="143"/>
        <v>67.999999999999829</v>
      </c>
      <c r="O733" s="11">
        <f t="shared" si="144"/>
        <v>29.545446823650707</v>
      </c>
      <c r="P733" s="11">
        <f t="shared" si="145"/>
        <v>56.505600000000008</v>
      </c>
      <c r="Q733" s="11">
        <f t="shared" si="150"/>
        <v>154.05104682365055</v>
      </c>
      <c r="R733" s="11">
        <f t="shared" si="151"/>
        <v>154.05104682365055</v>
      </c>
      <c r="S733" s="11">
        <f t="shared" si="152"/>
        <v>0</v>
      </c>
      <c r="U733" s="11">
        <f t="shared" si="146"/>
        <v>1.8141617499621838</v>
      </c>
      <c r="V733" s="11">
        <f t="shared" si="153"/>
        <v>1.8141617499621838</v>
      </c>
      <c r="W733" s="11">
        <f t="shared" si="154"/>
        <v>0</v>
      </c>
      <c r="Y733" s="11">
        <f t="shared" si="147"/>
        <v>1.5074808705760043</v>
      </c>
      <c r="Z733" s="11">
        <f t="shared" si="155"/>
        <v>1.5074808705760043</v>
      </c>
      <c r="AA733" s="11">
        <f t="shared" si="148"/>
        <v>0</v>
      </c>
      <c r="AB733" s="11">
        <f>SUM($Z$3:Z733)</f>
        <v>497.05133052216411</v>
      </c>
      <c r="AC733" s="11">
        <f>SUM($AA$3:AA733)</f>
        <v>135.06247136071292</v>
      </c>
      <c r="AD733" s="11">
        <f>AC733*'KERS system '!$B$18</f>
        <v>103.93057171206858</v>
      </c>
      <c r="AE733" s="11">
        <f>AC733*'KERS system '!$B$19</f>
        <v>79.974574932436781</v>
      </c>
    </row>
    <row r="734" spans="6:31" x14ac:dyDescent="0.3">
      <c r="F734" s="13" t="s">
        <v>6</v>
      </c>
      <c r="G734" s="13">
        <v>731</v>
      </c>
      <c r="H734" s="13">
        <v>142</v>
      </c>
      <c r="J734" s="14">
        <v>41.9</v>
      </c>
      <c r="K734" s="14">
        <f t="shared" si="149"/>
        <v>11.638888888888889</v>
      </c>
      <c r="L734" s="15">
        <v>5.5555555555555358E-2</v>
      </c>
      <c r="N734" s="15">
        <f t="shared" si="143"/>
        <v>15.999999999999943</v>
      </c>
      <c r="O734" s="15">
        <f t="shared" si="144"/>
        <v>29.973119624901432</v>
      </c>
      <c r="P734" s="15">
        <f t="shared" si="145"/>
        <v>56.505600000000008</v>
      </c>
      <c r="Q734" s="15">
        <f t="shared" si="150"/>
        <v>102.47871962490137</v>
      </c>
      <c r="R734" s="15">
        <f t="shared" si="151"/>
        <v>102.47871962490137</v>
      </c>
      <c r="S734" s="15">
        <f t="shared" si="152"/>
        <v>0</v>
      </c>
      <c r="U734" s="15">
        <f t="shared" si="146"/>
        <v>1.2007999911898246</v>
      </c>
      <c r="V734" s="15">
        <f t="shared" si="153"/>
        <v>1.2007999911898246</v>
      </c>
      <c r="W734" s="15">
        <f t="shared" si="154"/>
        <v>0</v>
      </c>
      <c r="Y734" s="15">
        <f t="shared" si="147"/>
        <v>1.178725063054791</v>
      </c>
      <c r="Z734" s="15">
        <f t="shared" si="155"/>
        <v>1.178725063054791</v>
      </c>
      <c r="AA734" s="15">
        <f t="shared" si="148"/>
        <v>0</v>
      </c>
      <c r="AB734" s="15">
        <f>SUM($Z$3:Z734)</f>
        <v>498.23005558521891</v>
      </c>
      <c r="AC734" s="15">
        <f>SUM($AA$3:AA734)</f>
        <v>135.06247136071292</v>
      </c>
      <c r="AD734" s="15">
        <f>AC734*'KERS system '!$B$18</f>
        <v>103.93057171206858</v>
      </c>
      <c r="AE734" s="15">
        <f>AC734*'KERS system '!$B$19</f>
        <v>79.974574932436781</v>
      </c>
    </row>
    <row r="735" spans="6:31" x14ac:dyDescent="0.3">
      <c r="F735" s="9" t="s">
        <v>6</v>
      </c>
      <c r="G735" s="9">
        <v>732</v>
      </c>
      <c r="H735" s="9">
        <v>143</v>
      </c>
      <c r="J735" s="10">
        <v>42</v>
      </c>
      <c r="K735" s="10">
        <f t="shared" si="149"/>
        <v>11.666666666666666</v>
      </c>
      <c r="L735" s="11">
        <v>4.1666666666667261E-2</v>
      </c>
      <c r="N735" s="11">
        <f t="shared" si="143"/>
        <v>12.000000000000171</v>
      </c>
      <c r="O735" s="11">
        <f t="shared" si="144"/>
        <v>30.116360135979011</v>
      </c>
      <c r="P735" s="11">
        <f t="shared" si="145"/>
        <v>56.505600000000008</v>
      </c>
      <c r="Q735" s="11">
        <f t="shared" si="150"/>
        <v>98.62196013597918</v>
      </c>
      <c r="R735" s="11">
        <f t="shared" si="151"/>
        <v>98.62196013597918</v>
      </c>
      <c r="S735" s="11">
        <f t="shared" si="152"/>
        <v>0</v>
      </c>
      <c r="U735" s="11">
        <f t="shared" si="146"/>
        <v>1.1566501349197573</v>
      </c>
      <c r="V735" s="11">
        <f t="shared" si="153"/>
        <v>1.1566501349197573</v>
      </c>
      <c r="W735" s="11">
        <f t="shared" si="154"/>
        <v>0</v>
      </c>
      <c r="Y735" s="11">
        <f t="shared" si="147"/>
        <v>1.1855485192818342</v>
      </c>
      <c r="Z735" s="11">
        <f t="shared" si="155"/>
        <v>1.1855485192818342</v>
      </c>
      <c r="AA735" s="11">
        <f t="shared" si="148"/>
        <v>0</v>
      </c>
      <c r="AB735" s="11">
        <f>SUM($Z$3:Z735)</f>
        <v>499.41560410450074</v>
      </c>
      <c r="AC735" s="11">
        <f>SUM($AA$3:AA735)</f>
        <v>135.06247136071292</v>
      </c>
      <c r="AD735" s="11">
        <f>AC735*'KERS system '!$B$18</f>
        <v>103.93057171206858</v>
      </c>
      <c r="AE735" s="11">
        <f>AC735*'KERS system '!$B$19</f>
        <v>79.974574932436781</v>
      </c>
    </row>
    <row r="736" spans="6:31" x14ac:dyDescent="0.3">
      <c r="F736" s="13" t="s">
        <v>6</v>
      </c>
      <c r="G736" s="13">
        <v>733</v>
      </c>
      <c r="H736" s="13">
        <v>144</v>
      </c>
      <c r="J736" s="14">
        <v>42.2</v>
      </c>
      <c r="K736" s="14">
        <f t="shared" si="149"/>
        <v>11.722222222222221</v>
      </c>
      <c r="L736" s="15">
        <v>5.5555555555555358E-2</v>
      </c>
      <c r="N736" s="15">
        <f t="shared" si="143"/>
        <v>15.999999999999943</v>
      </c>
      <c r="O736" s="15">
        <f t="shared" si="144"/>
        <v>30.403865524125209</v>
      </c>
      <c r="P736" s="15">
        <f t="shared" si="145"/>
        <v>56.505600000000008</v>
      </c>
      <c r="Q736" s="15">
        <f t="shared" si="150"/>
        <v>102.90946552412515</v>
      </c>
      <c r="R736" s="15">
        <f t="shared" si="151"/>
        <v>102.90946552412515</v>
      </c>
      <c r="S736" s="15">
        <f t="shared" si="152"/>
        <v>0</v>
      </c>
      <c r="U736" s="15">
        <f t="shared" si="146"/>
        <v>1.2144469036439114</v>
      </c>
      <c r="V736" s="15">
        <f t="shared" si="153"/>
        <v>1.2144469036439114</v>
      </c>
      <c r="W736" s="15">
        <f t="shared" si="154"/>
        <v>0</v>
      </c>
      <c r="Y736" s="15">
        <f t="shared" si="147"/>
        <v>1.24360114591978</v>
      </c>
      <c r="Z736" s="15">
        <f t="shared" si="155"/>
        <v>1.24360114591978</v>
      </c>
      <c r="AA736" s="15">
        <f t="shared" si="148"/>
        <v>0</v>
      </c>
      <c r="AB736" s="15">
        <f>SUM($Z$3:Z736)</f>
        <v>500.65920525042054</v>
      </c>
      <c r="AC736" s="15">
        <f>SUM($AA$3:AA736)</f>
        <v>135.06247136071292</v>
      </c>
      <c r="AD736" s="15">
        <f>AC736*'KERS system '!$B$18</f>
        <v>103.93057171206858</v>
      </c>
      <c r="AE736" s="15">
        <f>AC736*'KERS system '!$B$19</f>
        <v>79.974574932436781</v>
      </c>
    </row>
    <row r="737" spans="6:31" x14ac:dyDescent="0.3">
      <c r="F737" s="9" t="s">
        <v>6</v>
      </c>
      <c r="G737" s="9">
        <v>734</v>
      </c>
      <c r="H737" s="9">
        <v>145</v>
      </c>
      <c r="J737" s="10">
        <v>42.4</v>
      </c>
      <c r="K737" s="10">
        <f t="shared" si="149"/>
        <v>11.777777777777779</v>
      </c>
      <c r="L737" s="11">
        <v>6.9444444444444448E-2</v>
      </c>
      <c r="N737" s="11">
        <f t="shared" si="143"/>
        <v>20</v>
      </c>
      <c r="O737" s="11">
        <f t="shared" si="144"/>
        <v>30.692736733592774</v>
      </c>
      <c r="P737" s="11">
        <f t="shared" si="145"/>
        <v>56.505600000000008</v>
      </c>
      <c r="Q737" s="11">
        <f t="shared" si="150"/>
        <v>107.19833673359278</v>
      </c>
      <c r="R737" s="11">
        <f t="shared" si="151"/>
        <v>107.19833673359278</v>
      </c>
      <c r="S737" s="11">
        <f t="shared" si="152"/>
        <v>0</v>
      </c>
      <c r="U737" s="11">
        <f t="shared" si="146"/>
        <v>1.2727553881956486</v>
      </c>
      <c r="V737" s="11">
        <f t="shared" si="153"/>
        <v>1.2727553881956486</v>
      </c>
      <c r="W737" s="11">
        <f t="shared" si="154"/>
        <v>0</v>
      </c>
      <c r="Y737" s="11">
        <f t="shared" si="147"/>
        <v>1.3293413127867624</v>
      </c>
      <c r="Z737" s="11">
        <f t="shared" si="155"/>
        <v>1.3293413127867624</v>
      </c>
      <c r="AA737" s="11">
        <f t="shared" si="148"/>
        <v>0</v>
      </c>
      <c r="AB737" s="11">
        <f>SUM($Z$3:Z737)</f>
        <v>501.98854656320731</v>
      </c>
      <c r="AC737" s="11">
        <f>SUM($AA$3:AA737)</f>
        <v>135.06247136071292</v>
      </c>
      <c r="AD737" s="11">
        <f>AC737*'KERS system '!$B$18</f>
        <v>103.93057171206858</v>
      </c>
      <c r="AE737" s="11">
        <f>AC737*'KERS system '!$B$19</f>
        <v>79.974574932436781</v>
      </c>
    </row>
    <row r="738" spans="6:31" x14ac:dyDescent="0.3">
      <c r="F738" s="13" t="s">
        <v>6</v>
      </c>
      <c r="G738" s="13">
        <v>735</v>
      </c>
      <c r="H738" s="13">
        <v>146</v>
      </c>
      <c r="J738" s="14">
        <v>42.7</v>
      </c>
      <c r="K738" s="14">
        <f t="shared" si="149"/>
        <v>11.861111111111111</v>
      </c>
      <c r="L738" s="15">
        <v>9.7222222222222612E-2</v>
      </c>
      <c r="N738" s="15">
        <f t="shared" si="143"/>
        <v>28.000000000000114</v>
      </c>
      <c r="O738" s="15">
        <f t="shared" si="144"/>
        <v>31.128604462771644</v>
      </c>
      <c r="P738" s="15">
        <f t="shared" si="145"/>
        <v>56.505600000000008</v>
      </c>
      <c r="Q738" s="15">
        <f t="shared" si="150"/>
        <v>115.63420446277178</v>
      </c>
      <c r="R738" s="15">
        <f t="shared" si="151"/>
        <v>115.63420446277178</v>
      </c>
      <c r="S738" s="15">
        <f t="shared" si="152"/>
        <v>0</v>
      </c>
      <c r="U738" s="15">
        <f t="shared" si="146"/>
        <v>1.3859272373778762</v>
      </c>
      <c r="V738" s="15">
        <f t="shared" si="153"/>
        <v>1.3859272373778762</v>
      </c>
      <c r="W738" s="15">
        <f t="shared" si="154"/>
        <v>0</v>
      </c>
      <c r="Y738" s="15">
        <f t="shared" si="147"/>
        <v>1.4708691842438362</v>
      </c>
      <c r="Z738" s="15">
        <f t="shared" si="155"/>
        <v>1.4708691842438362</v>
      </c>
      <c r="AA738" s="15">
        <f t="shared" si="148"/>
        <v>0</v>
      </c>
      <c r="AB738" s="15">
        <f>SUM($Z$3:Z738)</f>
        <v>503.45941574745115</v>
      </c>
      <c r="AC738" s="15">
        <f>SUM($AA$3:AA738)</f>
        <v>135.06247136071292</v>
      </c>
      <c r="AD738" s="15">
        <f>AC738*'KERS system '!$B$18</f>
        <v>103.93057171206858</v>
      </c>
      <c r="AE738" s="15">
        <f>AC738*'KERS system '!$B$19</f>
        <v>79.974574932436781</v>
      </c>
    </row>
    <row r="739" spans="6:31" x14ac:dyDescent="0.3">
      <c r="F739" s="9" t="s">
        <v>6</v>
      </c>
      <c r="G739" s="9">
        <v>736</v>
      </c>
      <c r="H739" s="9">
        <v>147</v>
      </c>
      <c r="J739" s="10">
        <v>43.1</v>
      </c>
      <c r="K739" s="10">
        <f t="shared" si="149"/>
        <v>11.972222222222221</v>
      </c>
      <c r="L739" s="11">
        <v>0.1388888888888889</v>
      </c>
      <c r="N739" s="11">
        <f t="shared" si="143"/>
        <v>40</v>
      </c>
      <c r="O739" s="11">
        <f t="shared" si="144"/>
        <v>31.714541809634909</v>
      </c>
      <c r="P739" s="11">
        <f t="shared" si="145"/>
        <v>56.505600000000008</v>
      </c>
      <c r="Q739" s="11">
        <f t="shared" si="150"/>
        <v>128.22014180963492</v>
      </c>
      <c r="R739" s="11">
        <f t="shared" si="151"/>
        <v>128.22014180963492</v>
      </c>
      <c r="S739" s="11">
        <f t="shared" si="152"/>
        <v>0</v>
      </c>
      <c r="U739" s="11">
        <f t="shared" si="146"/>
        <v>1.555811131109796</v>
      </c>
      <c r="V739" s="11">
        <f t="shared" si="153"/>
        <v>1.555811131109796</v>
      </c>
      <c r="W739" s="11">
        <f t="shared" si="154"/>
        <v>0</v>
      </c>
      <c r="Y739" s="11">
        <f t="shared" si="147"/>
        <v>1.5467083247362878</v>
      </c>
      <c r="Z739" s="11">
        <f t="shared" si="155"/>
        <v>1.5467083247362878</v>
      </c>
      <c r="AA739" s="11">
        <f t="shared" si="148"/>
        <v>0</v>
      </c>
      <c r="AB739" s="11">
        <f>SUM($Z$3:Z739)</f>
        <v>505.00612407218745</v>
      </c>
      <c r="AC739" s="11">
        <f>SUM($AA$3:AA739)</f>
        <v>135.06247136071292</v>
      </c>
      <c r="AD739" s="11">
        <f>AC739*'KERS system '!$B$18</f>
        <v>103.93057171206858</v>
      </c>
      <c r="AE739" s="11">
        <f>AC739*'KERS system '!$B$19</f>
        <v>79.974574932436781</v>
      </c>
    </row>
    <row r="740" spans="6:31" x14ac:dyDescent="0.3">
      <c r="F740" s="13" t="s">
        <v>6</v>
      </c>
      <c r="G740" s="13">
        <v>737</v>
      </c>
      <c r="H740" s="13">
        <v>148</v>
      </c>
      <c r="J740" s="14">
        <v>43.7</v>
      </c>
      <c r="K740" s="14">
        <f t="shared" si="149"/>
        <v>12.138888888888889</v>
      </c>
      <c r="L740" s="15">
        <v>0.12499999999999981</v>
      </c>
      <c r="N740" s="15">
        <f t="shared" si="143"/>
        <v>35.999999999999943</v>
      </c>
      <c r="O740" s="15">
        <f t="shared" si="144"/>
        <v>32.60369148984001</v>
      </c>
      <c r="P740" s="15">
        <f t="shared" si="145"/>
        <v>56.505600000000008</v>
      </c>
      <c r="Q740" s="15">
        <f t="shared" si="150"/>
        <v>125.10929148983996</v>
      </c>
      <c r="R740" s="15">
        <f t="shared" si="151"/>
        <v>125.10929148983996</v>
      </c>
      <c r="S740" s="15">
        <f t="shared" si="152"/>
        <v>0</v>
      </c>
      <c r="U740" s="15">
        <f t="shared" si="146"/>
        <v>1.5376055183627797</v>
      </c>
      <c r="V740" s="15">
        <f t="shared" si="153"/>
        <v>1.5376055183627797</v>
      </c>
      <c r="W740" s="15">
        <f t="shared" si="154"/>
        <v>0</v>
      </c>
      <c r="Y740" s="15">
        <f t="shared" si="147"/>
        <v>1.4181151345957914</v>
      </c>
      <c r="Z740" s="15">
        <f t="shared" si="155"/>
        <v>1.4181151345957914</v>
      </c>
      <c r="AA740" s="15">
        <f t="shared" si="148"/>
        <v>0</v>
      </c>
      <c r="AB740" s="15">
        <f>SUM($Z$3:Z740)</f>
        <v>506.42423920678323</v>
      </c>
      <c r="AC740" s="15">
        <f>SUM($AA$3:AA740)</f>
        <v>135.06247136071292</v>
      </c>
      <c r="AD740" s="15">
        <f>AC740*'KERS system '!$B$18</f>
        <v>103.93057171206858</v>
      </c>
      <c r="AE740" s="15">
        <f>AC740*'KERS system '!$B$19</f>
        <v>79.974574932436781</v>
      </c>
    </row>
    <row r="741" spans="6:31" x14ac:dyDescent="0.3">
      <c r="F741" s="9" t="s">
        <v>6</v>
      </c>
      <c r="G741" s="9">
        <v>738</v>
      </c>
      <c r="H741" s="9">
        <v>149</v>
      </c>
      <c r="J741" s="10">
        <v>44</v>
      </c>
      <c r="K741" s="10">
        <f t="shared" si="149"/>
        <v>12.222222222222221</v>
      </c>
      <c r="L741" s="11">
        <v>5.5555555555555358E-2</v>
      </c>
      <c r="N741" s="11">
        <f t="shared" si="143"/>
        <v>15.999999999999943</v>
      </c>
      <c r="O741" s="11">
        <f t="shared" si="144"/>
        <v>33.052875976902143</v>
      </c>
      <c r="P741" s="11">
        <f t="shared" si="145"/>
        <v>56.505600000000008</v>
      </c>
      <c r="Q741" s="11">
        <f t="shared" si="150"/>
        <v>105.55847597690209</v>
      </c>
      <c r="R741" s="11">
        <f t="shared" si="151"/>
        <v>105.55847597690209</v>
      </c>
      <c r="S741" s="11">
        <f t="shared" si="152"/>
        <v>0</v>
      </c>
      <c r="U741" s="11">
        <f t="shared" si="146"/>
        <v>1.2986247508288031</v>
      </c>
      <c r="V741" s="11">
        <f t="shared" si="153"/>
        <v>1.2986247508288031</v>
      </c>
      <c r="W741" s="11">
        <f t="shared" si="154"/>
        <v>0</v>
      </c>
      <c r="Y741" s="11">
        <f t="shared" si="147"/>
        <v>1.5310671735951418</v>
      </c>
      <c r="Z741" s="11">
        <f t="shared" si="155"/>
        <v>1.5310671735951418</v>
      </c>
      <c r="AA741" s="11">
        <f t="shared" si="148"/>
        <v>0</v>
      </c>
      <c r="AB741" s="11">
        <f>SUM($Z$3:Z741)</f>
        <v>507.95530638037837</v>
      </c>
      <c r="AC741" s="11">
        <f>SUM($AA$3:AA741)</f>
        <v>135.06247136071292</v>
      </c>
      <c r="AD741" s="11">
        <f>AC741*'KERS system '!$B$18</f>
        <v>103.93057171206858</v>
      </c>
      <c r="AE741" s="11">
        <f>AC741*'KERS system '!$B$19</f>
        <v>79.974574932436781</v>
      </c>
    </row>
    <row r="742" spans="6:31" x14ac:dyDescent="0.3">
      <c r="F742" s="13" t="s">
        <v>6</v>
      </c>
      <c r="G742" s="13">
        <v>739</v>
      </c>
      <c r="H742" s="13">
        <v>150</v>
      </c>
      <c r="J742" s="14">
        <v>44.1</v>
      </c>
      <c r="K742" s="14">
        <f t="shared" si="149"/>
        <v>12.25</v>
      </c>
      <c r="L742" s="15">
        <v>0.18055555555555516</v>
      </c>
      <c r="N742" s="15">
        <f t="shared" si="143"/>
        <v>51.999999999999886</v>
      </c>
      <c r="O742" s="15">
        <f t="shared" si="144"/>
        <v>33.203287049916867</v>
      </c>
      <c r="P742" s="15">
        <f t="shared" si="145"/>
        <v>56.505600000000008</v>
      </c>
      <c r="Q742" s="15">
        <f t="shared" si="150"/>
        <v>141.70888704991677</v>
      </c>
      <c r="R742" s="15">
        <f t="shared" si="151"/>
        <v>141.70888704991677</v>
      </c>
      <c r="S742" s="15">
        <f t="shared" si="152"/>
        <v>0</v>
      </c>
      <c r="U742" s="15">
        <f t="shared" si="146"/>
        <v>1.7635095963614804</v>
      </c>
      <c r="V742" s="15">
        <f t="shared" si="153"/>
        <v>1.7635095963614804</v>
      </c>
      <c r="W742" s="15">
        <f t="shared" si="154"/>
        <v>0</v>
      </c>
      <c r="Y742" s="15">
        <f t="shared" si="147"/>
        <v>2.0615878460857759</v>
      </c>
      <c r="Z742" s="15">
        <f t="shared" si="155"/>
        <v>2.0615878460857759</v>
      </c>
      <c r="AA742" s="15">
        <f t="shared" si="148"/>
        <v>0</v>
      </c>
      <c r="AB742" s="15">
        <f>SUM($Z$3:Z742)</f>
        <v>510.01689422646416</v>
      </c>
      <c r="AC742" s="15">
        <f>SUM($AA$3:AA742)</f>
        <v>135.06247136071292</v>
      </c>
      <c r="AD742" s="15">
        <f>AC742*'KERS system '!$B$18</f>
        <v>103.93057171206858</v>
      </c>
      <c r="AE742" s="15">
        <f>AC742*'KERS system '!$B$19</f>
        <v>79.974574932436781</v>
      </c>
    </row>
    <row r="743" spans="6:31" x14ac:dyDescent="0.3">
      <c r="F743" s="9" t="s">
        <v>6</v>
      </c>
      <c r="G743" s="9">
        <v>740</v>
      </c>
      <c r="H743" s="9">
        <v>151</v>
      </c>
      <c r="J743" s="10">
        <v>45.3</v>
      </c>
      <c r="K743" s="10">
        <f t="shared" si="149"/>
        <v>12.583333333333334</v>
      </c>
      <c r="L743" s="11">
        <v>0.31944444444444403</v>
      </c>
      <c r="N743" s="11">
        <f t="shared" si="143"/>
        <v>91.999999999999886</v>
      </c>
      <c r="O743" s="11">
        <f t="shared" si="144"/>
        <v>35.034853441860086</v>
      </c>
      <c r="P743" s="11">
        <f t="shared" si="145"/>
        <v>56.505600000000008</v>
      </c>
      <c r="Q743" s="11">
        <f t="shared" si="150"/>
        <v>183.54045344186</v>
      </c>
      <c r="R743" s="11">
        <f t="shared" si="151"/>
        <v>183.54045344186</v>
      </c>
      <c r="S743" s="11">
        <f t="shared" si="152"/>
        <v>0</v>
      </c>
      <c r="U743" s="11">
        <f t="shared" si="146"/>
        <v>2.3596660958100717</v>
      </c>
      <c r="V743" s="11">
        <f t="shared" si="153"/>
        <v>2.3596660958100717</v>
      </c>
      <c r="W743" s="11">
        <f t="shared" si="154"/>
        <v>0</v>
      </c>
      <c r="Y743" s="11">
        <f t="shared" si="147"/>
        <v>2.2918388431522492</v>
      </c>
      <c r="Z743" s="11">
        <f t="shared" si="155"/>
        <v>2.2918388431522492</v>
      </c>
      <c r="AA743" s="11">
        <f t="shared" si="148"/>
        <v>0</v>
      </c>
      <c r="AB743" s="11">
        <f>SUM($Z$3:Z743)</f>
        <v>512.30873306961644</v>
      </c>
      <c r="AC743" s="11">
        <f>SUM($AA$3:AA743)</f>
        <v>135.06247136071292</v>
      </c>
      <c r="AD743" s="11">
        <f>AC743*'KERS system '!$B$18</f>
        <v>103.93057171206858</v>
      </c>
      <c r="AE743" s="11">
        <f>AC743*'KERS system '!$B$19</f>
        <v>79.974574932436781</v>
      </c>
    </row>
    <row r="744" spans="6:31" x14ac:dyDescent="0.3">
      <c r="F744" s="13" t="s">
        <v>6</v>
      </c>
      <c r="G744" s="13">
        <v>741</v>
      </c>
      <c r="H744" s="13">
        <v>152</v>
      </c>
      <c r="J744" s="14">
        <v>46.4</v>
      </c>
      <c r="K744" s="14">
        <f t="shared" si="149"/>
        <v>12.888888888888889</v>
      </c>
      <c r="L744" s="15">
        <v>0.26388888888888967</v>
      </c>
      <c r="N744" s="15">
        <f t="shared" si="143"/>
        <v>76.000000000000227</v>
      </c>
      <c r="O744" s="15">
        <f t="shared" si="144"/>
        <v>36.756983400429363</v>
      </c>
      <c r="P744" s="15">
        <f t="shared" si="145"/>
        <v>56.505600000000008</v>
      </c>
      <c r="Q744" s="15">
        <f t="shared" si="150"/>
        <v>169.26258340042961</v>
      </c>
      <c r="R744" s="15">
        <f t="shared" si="151"/>
        <v>169.26258340042961</v>
      </c>
      <c r="S744" s="15">
        <f t="shared" si="152"/>
        <v>0</v>
      </c>
      <c r="U744" s="15">
        <f t="shared" si="146"/>
        <v>2.2240115904944266</v>
      </c>
      <c r="V744" s="15">
        <f t="shared" si="153"/>
        <v>2.2240115904944266</v>
      </c>
      <c r="W744" s="15">
        <f t="shared" si="154"/>
        <v>0</v>
      </c>
      <c r="Y744" s="15">
        <f t="shared" si="147"/>
        <v>1.9779909616112235</v>
      </c>
      <c r="Z744" s="15">
        <f t="shared" si="155"/>
        <v>1.9779909616112235</v>
      </c>
      <c r="AA744" s="15">
        <f t="shared" si="148"/>
        <v>0</v>
      </c>
      <c r="AB744" s="15">
        <f>SUM($Z$3:Z744)</f>
        <v>514.28672403122766</v>
      </c>
      <c r="AC744" s="15">
        <f>SUM($AA$3:AA744)</f>
        <v>135.06247136071292</v>
      </c>
      <c r="AD744" s="15">
        <f>AC744*'KERS system '!$B$18</f>
        <v>103.93057171206858</v>
      </c>
      <c r="AE744" s="15">
        <f>AC744*'KERS system '!$B$19</f>
        <v>79.974574932436781</v>
      </c>
    </row>
    <row r="745" spans="6:31" x14ac:dyDescent="0.3">
      <c r="F745" s="9" t="s">
        <v>6</v>
      </c>
      <c r="G745" s="9">
        <v>742</v>
      </c>
      <c r="H745" s="9">
        <v>153</v>
      </c>
      <c r="J745" s="10">
        <v>47.2</v>
      </c>
      <c r="K745" s="10">
        <f t="shared" si="149"/>
        <v>13.111111111111111</v>
      </c>
      <c r="L745" s="11">
        <v>0.12499999999999981</v>
      </c>
      <c r="N745" s="11">
        <f t="shared" si="143"/>
        <v>35.999999999999943</v>
      </c>
      <c r="O745" s="11">
        <f t="shared" si="144"/>
        <v>38.035392157221935</v>
      </c>
      <c r="P745" s="11">
        <f t="shared" si="145"/>
        <v>56.505600000000008</v>
      </c>
      <c r="Q745" s="11">
        <f t="shared" si="150"/>
        <v>130.54099215722189</v>
      </c>
      <c r="R745" s="11">
        <f t="shared" si="151"/>
        <v>130.54099215722189</v>
      </c>
      <c r="S745" s="11">
        <f t="shared" si="152"/>
        <v>0</v>
      </c>
      <c r="U745" s="11">
        <f t="shared" si="146"/>
        <v>1.7319703327280203</v>
      </c>
      <c r="V745" s="11">
        <f t="shared" si="153"/>
        <v>1.7319703327280203</v>
      </c>
      <c r="W745" s="11">
        <f t="shared" si="154"/>
        <v>0</v>
      </c>
      <c r="Y745" s="11">
        <f t="shared" si="147"/>
        <v>1.5429575463054253</v>
      </c>
      <c r="Z745" s="11">
        <f t="shared" si="155"/>
        <v>1.5429575463054253</v>
      </c>
      <c r="AA745" s="11">
        <f t="shared" si="148"/>
        <v>0</v>
      </c>
      <c r="AB745" s="11">
        <f>SUM($Z$3:Z745)</f>
        <v>515.82968157753305</v>
      </c>
      <c r="AC745" s="11">
        <f>SUM($AA$3:AA745)</f>
        <v>135.06247136071292</v>
      </c>
      <c r="AD745" s="11">
        <f>AC745*'KERS system '!$B$18</f>
        <v>103.93057171206858</v>
      </c>
      <c r="AE745" s="11">
        <f>AC745*'KERS system '!$B$19</f>
        <v>79.974574932436781</v>
      </c>
    </row>
    <row r="746" spans="6:31" x14ac:dyDescent="0.3">
      <c r="F746" s="13" t="s">
        <v>6</v>
      </c>
      <c r="G746" s="13">
        <v>743</v>
      </c>
      <c r="H746" s="13">
        <v>154</v>
      </c>
      <c r="J746" s="14">
        <v>47.3</v>
      </c>
      <c r="K746" s="14">
        <f t="shared" si="149"/>
        <v>13.138888888888889</v>
      </c>
      <c r="L746" s="15">
        <v>2.7777777777777186E-2</v>
      </c>
      <c r="N746" s="15">
        <f t="shared" si="143"/>
        <v>7.9999999999998295</v>
      </c>
      <c r="O746" s="15">
        <f t="shared" si="144"/>
        <v>38.196729800807539</v>
      </c>
      <c r="P746" s="15">
        <f t="shared" si="145"/>
        <v>56.505600000000008</v>
      </c>
      <c r="Q746" s="15">
        <f t="shared" si="150"/>
        <v>102.70232980080738</v>
      </c>
      <c r="R746" s="15">
        <f t="shared" si="151"/>
        <v>102.70232980080738</v>
      </c>
      <c r="S746" s="15">
        <f t="shared" si="152"/>
        <v>0</v>
      </c>
      <c r="U746" s="15">
        <f t="shared" si="146"/>
        <v>1.3539447598828303</v>
      </c>
      <c r="V746" s="15">
        <f t="shared" si="153"/>
        <v>1.3539447598828303</v>
      </c>
      <c r="W746" s="15">
        <f t="shared" si="154"/>
        <v>0</v>
      </c>
      <c r="Y746" s="15">
        <f t="shared" si="147"/>
        <v>1.3289670751979283</v>
      </c>
      <c r="Z746" s="15">
        <f t="shared" si="155"/>
        <v>1.3289670751979283</v>
      </c>
      <c r="AA746" s="15">
        <f t="shared" si="148"/>
        <v>0</v>
      </c>
      <c r="AB746" s="15">
        <f>SUM($Z$3:Z746)</f>
        <v>517.15864865273102</v>
      </c>
      <c r="AC746" s="15">
        <f>SUM($AA$3:AA746)</f>
        <v>135.06247136071292</v>
      </c>
      <c r="AD746" s="15">
        <f>AC746*'KERS system '!$B$18</f>
        <v>103.93057171206858</v>
      </c>
      <c r="AE746" s="15">
        <f>AC746*'KERS system '!$B$19</f>
        <v>79.974574932436781</v>
      </c>
    </row>
    <row r="747" spans="6:31" x14ac:dyDescent="0.3">
      <c r="F747" s="9" t="s">
        <v>6</v>
      </c>
      <c r="G747" s="9">
        <v>744</v>
      </c>
      <c r="H747" s="9">
        <v>155</v>
      </c>
      <c r="J747" s="10">
        <v>47.4</v>
      </c>
      <c r="K747" s="10">
        <f t="shared" si="149"/>
        <v>13.166666666666666</v>
      </c>
      <c r="L747" s="11">
        <v>1.3888888888889086E-2</v>
      </c>
      <c r="N747" s="11">
        <f t="shared" si="143"/>
        <v>4.0000000000000568</v>
      </c>
      <c r="O747" s="11">
        <f t="shared" si="144"/>
        <v>38.358408899723472</v>
      </c>
      <c r="P747" s="11">
        <f t="shared" si="145"/>
        <v>56.505600000000008</v>
      </c>
      <c r="Q747" s="11">
        <f t="shared" si="150"/>
        <v>98.86400889972353</v>
      </c>
      <c r="R747" s="11">
        <f t="shared" si="151"/>
        <v>98.86400889972353</v>
      </c>
      <c r="S747" s="11">
        <f t="shared" si="152"/>
        <v>0</v>
      </c>
      <c r="U747" s="11">
        <f t="shared" si="146"/>
        <v>1.3039893905130264</v>
      </c>
      <c r="V747" s="11">
        <f t="shared" si="153"/>
        <v>1.3039893905130264</v>
      </c>
      <c r="W747" s="11">
        <f t="shared" si="154"/>
        <v>0</v>
      </c>
      <c r="Y747" s="11">
        <f t="shared" si="147"/>
        <v>1.3039893905130264</v>
      </c>
      <c r="Z747" s="11">
        <f t="shared" si="155"/>
        <v>1.3039893905130264</v>
      </c>
      <c r="AA747" s="11">
        <f t="shared" si="148"/>
        <v>0</v>
      </c>
      <c r="AB747" s="11">
        <f>SUM($Z$3:Z747)</f>
        <v>518.46263804324406</v>
      </c>
      <c r="AC747" s="11">
        <f>SUM($AA$3:AA747)</f>
        <v>135.06247136071292</v>
      </c>
      <c r="AD747" s="11">
        <f>AC747*'KERS system '!$B$18</f>
        <v>103.93057171206858</v>
      </c>
      <c r="AE747" s="11">
        <f>AC747*'KERS system '!$B$19</f>
        <v>79.974574932436781</v>
      </c>
    </row>
    <row r="748" spans="6:31" x14ac:dyDescent="0.3">
      <c r="F748" s="13" t="s">
        <v>6</v>
      </c>
      <c r="G748" s="13">
        <v>745</v>
      </c>
      <c r="H748" s="13">
        <v>156</v>
      </c>
      <c r="J748" s="14">
        <v>47.4</v>
      </c>
      <c r="K748" s="14">
        <f t="shared" si="149"/>
        <v>13.166666666666666</v>
      </c>
      <c r="L748" s="15">
        <v>1.3888888888889086E-2</v>
      </c>
      <c r="N748" s="15">
        <f t="shared" si="143"/>
        <v>4.0000000000000568</v>
      </c>
      <c r="O748" s="15">
        <f t="shared" si="144"/>
        <v>38.358408899723472</v>
      </c>
      <c r="P748" s="15">
        <f t="shared" si="145"/>
        <v>56.505600000000008</v>
      </c>
      <c r="Q748" s="15">
        <f t="shared" si="150"/>
        <v>98.86400889972353</v>
      </c>
      <c r="R748" s="15">
        <f t="shared" si="151"/>
        <v>98.86400889972353</v>
      </c>
      <c r="S748" s="15">
        <f t="shared" si="152"/>
        <v>0</v>
      </c>
      <c r="U748" s="15">
        <f t="shared" si="146"/>
        <v>1.3039893905130264</v>
      </c>
      <c r="V748" s="15">
        <f t="shared" si="153"/>
        <v>1.3039893905130264</v>
      </c>
      <c r="W748" s="15">
        <f t="shared" si="154"/>
        <v>0</v>
      </c>
      <c r="Y748" s="15">
        <f t="shared" si="147"/>
        <v>1.4165588479042306</v>
      </c>
      <c r="Z748" s="15">
        <f t="shared" si="155"/>
        <v>1.4165588479042306</v>
      </c>
      <c r="AA748" s="15">
        <f t="shared" si="148"/>
        <v>0</v>
      </c>
      <c r="AB748" s="15">
        <f>SUM($Z$3:Z748)</f>
        <v>519.87919689114824</v>
      </c>
      <c r="AC748" s="15">
        <f>SUM($AA$3:AA748)</f>
        <v>135.06247136071292</v>
      </c>
      <c r="AD748" s="15">
        <f>AC748*'KERS system '!$B$18</f>
        <v>103.93057171206858</v>
      </c>
      <c r="AE748" s="15">
        <f>AC748*'KERS system '!$B$19</f>
        <v>79.974574932436781</v>
      </c>
    </row>
    <row r="749" spans="6:31" x14ac:dyDescent="0.3">
      <c r="F749" s="9" t="s">
        <v>6</v>
      </c>
      <c r="G749" s="9">
        <v>746</v>
      </c>
      <c r="H749" s="9">
        <v>157</v>
      </c>
      <c r="J749" s="10">
        <v>47.5</v>
      </c>
      <c r="K749" s="10">
        <f t="shared" si="149"/>
        <v>13.194444444444445</v>
      </c>
      <c r="L749" s="11">
        <v>6.9444444444444448E-2</v>
      </c>
      <c r="N749" s="11">
        <f t="shared" si="143"/>
        <v>20</v>
      </c>
      <c r="O749" s="11">
        <f t="shared" si="144"/>
        <v>38.520429453969761</v>
      </c>
      <c r="P749" s="11">
        <f t="shared" si="145"/>
        <v>56.505600000000008</v>
      </c>
      <c r="Q749" s="11">
        <f t="shared" si="150"/>
        <v>115.02602945396977</v>
      </c>
      <c r="R749" s="11">
        <f t="shared" si="151"/>
        <v>115.02602945396977</v>
      </c>
      <c r="S749" s="11">
        <f t="shared" si="152"/>
        <v>0</v>
      </c>
      <c r="U749" s="11">
        <f t="shared" si="146"/>
        <v>1.5291283052954345</v>
      </c>
      <c r="V749" s="11">
        <f t="shared" si="153"/>
        <v>1.5291283052954345</v>
      </c>
      <c r="W749" s="11">
        <f t="shared" si="154"/>
        <v>0</v>
      </c>
      <c r="Y749" s="11">
        <f t="shared" si="147"/>
        <v>1.7064796401674363</v>
      </c>
      <c r="Z749" s="11">
        <f t="shared" si="155"/>
        <v>1.7064796401674363</v>
      </c>
      <c r="AA749" s="11">
        <f t="shared" si="148"/>
        <v>0</v>
      </c>
      <c r="AB749" s="11">
        <f>SUM($Z$3:Z749)</f>
        <v>521.5856765313157</v>
      </c>
      <c r="AC749" s="11">
        <f>SUM($AA$3:AA749)</f>
        <v>135.06247136071292</v>
      </c>
      <c r="AD749" s="11">
        <f>AC749*'KERS system '!$B$18</f>
        <v>103.93057171206858</v>
      </c>
      <c r="AE749" s="11">
        <f>AC749*'KERS system '!$B$19</f>
        <v>79.974574932436781</v>
      </c>
    </row>
    <row r="750" spans="6:31" x14ac:dyDescent="0.3">
      <c r="F750" s="13" t="s">
        <v>6</v>
      </c>
      <c r="G750" s="13">
        <v>747</v>
      </c>
      <c r="H750" s="13">
        <v>158</v>
      </c>
      <c r="J750" s="14">
        <v>47.9</v>
      </c>
      <c r="K750" s="14">
        <f t="shared" si="149"/>
        <v>13.305555555555555</v>
      </c>
      <c r="L750" s="15">
        <v>0.15277777777777798</v>
      </c>
      <c r="N750" s="15">
        <f t="shared" si="143"/>
        <v>44.000000000000057</v>
      </c>
      <c r="O750" s="15">
        <f t="shared" si="144"/>
        <v>39.171926224258293</v>
      </c>
      <c r="P750" s="15">
        <f t="shared" si="145"/>
        <v>56.505600000000008</v>
      </c>
      <c r="Q750" s="15">
        <f t="shared" si="150"/>
        <v>139.67752622425837</v>
      </c>
      <c r="R750" s="15">
        <f t="shared" si="151"/>
        <v>139.67752622425837</v>
      </c>
      <c r="S750" s="15">
        <f t="shared" si="152"/>
        <v>0</v>
      </c>
      <c r="U750" s="15">
        <f t="shared" si="146"/>
        <v>1.8838309750394377</v>
      </c>
      <c r="V750" s="15">
        <f t="shared" si="153"/>
        <v>1.8838309750394377</v>
      </c>
      <c r="W750" s="15">
        <f t="shared" si="154"/>
        <v>0</v>
      </c>
      <c r="Y750" s="15">
        <f t="shared" si="147"/>
        <v>2.0180557808364679</v>
      </c>
      <c r="Z750" s="15">
        <f t="shared" si="155"/>
        <v>2.0180557808364679</v>
      </c>
      <c r="AA750" s="15">
        <f t="shared" si="148"/>
        <v>0</v>
      </c>
      <c r="AB750" s="15">
        <f>SUM($Z$3:Z750)</f>
        <v>523.60373231215215</v>
      </c>
      <c r="AC750" s="15">
        <f>SUM($AA$3:AA750)</f>
        <v>135.06247136071292</v>
      </c>
      <c r="AD750" s="15">
        <f>AC750*'KERS system '!$B$18</f>
        <v>103.93057171206858</v>
      </c>
      <c r="AE750" s="15">
        <f>AC750*'KERS system '!$B$19</f>
        <v>79.974574932436781</v>
      </c>
    </row>
    <row r="751" spans="6:31" x14ac:dyDescent="0.3">
      <c r="F751" s="9" t="s">
        <v>6</v>
      </c>
      <c r="G751" s="9">
        <v>748</v>
      </c>
      <c r="H751" s="9">
        <v>159</v>
      </c>
      <c r="J751" s="10">
        <v>48.6</v>
      </c>
      <c r="K751" s="10">
        <f t="shared" si="149"/>
        <v>13.5</v>
      </c>
      <c r="L751" s="11">
        <v>0.20833333333333331</v>
      </c>
      <c r="N751" s="11">
        <f t="shared" si="143"/>
        <v>59.999999999999993</v>
      </c>
      <c r="O751" s="11">
        <f t="shared" si="144"/>
        <v>40.32519160248129</v>
      </c>
      <c r="P751" s="11">
        <f t="shared" si="145"/>
        <v>56.505600000000008</v>
      </c>
      <c r="Q751" s="11">
        <f t="shared" si="150"/>
        <v>156.8307916024813</v>
      </c>
      <c r="R751" s="11">
        <f t="shared" si="151"/>
        <v>156.8307916024813</v>
      </c>
      <c r="S751" s="11">
        <f t="shared" si="152"/>
        <v>0</v>
      </c>
      <c r="U751" s="11">
        <f t="shared" si="146"/>
        <v>2.1522805866334975</v>
      </c>
      <c r="V751" s="11">
        <f t="shared" si="153"/>
        <v>2.1522805866334975</v>
      </c>
      <c r="W751" s="11">
        <f t="shared" si="154"/>
        <v>0</v>
      </c>
      <c r="Y751" s="11">
        <f t="shared" si="147"/>
        <v>2.093280917618447</v>
      </c>
      <c r="Z751" s="11">
        <f t="shared" si="155"/>
        <v>2.093280917618447</v>
      </c>
      <c r="AA751" s="11">
        <f t="shared" si="148"/>
        <v>0</v>
      </c>
      <c r="AB751" s="11">
        <f>SUM($Z$3:Z751)</f>
        <v>525.69701322977062</v>
      </c>
      <c r="AC751" s="11">
        <f>SUM($AA$3:AA751)</f>
        <v>135.06247136071292</v>
      </c>
      <c r="AD751" s="11">
        <f>AC751*'KERS system '!$B$18</f>
        <v>103.93057171206858</v>
      </c>
      <c r="AE751" s="11">
        <f>AC751*'KERS system '!$B$19</f>
        <v>79.974574932436781</v>
      </c>
    </row>
    <row r="752" spans="6:31" x14ac:dyDescent="0.3">
      <c r="F752" s="13" t="s">
        <v>6</v>
      </c>
      <c r="G752" s="13">
        <v>749</v>
      </c>
      <c r="H752" s="13">
        <v>160</v>
      </c>
      <c r="J752" s="14">
        <v>49.4</v>
      </c>
      <c r="K752" s="14">
        <f t="shared" si="149"/>
        <v>13.722222222222221</v>
      </c>
      <c r="L752" s="15">
        <v>0.16666666666666607</v>
      </c>
      <c r="N752" s="15">
        <f t="shared" si="143"/>
        <v>47.999999999999829</v>
      </c>
      <c r="O752" s="15">
        <f t="shared" si="144"/>
        <v>41.663696497413689</v>
      </c>
      <c r="P752" s="15">
        <f t="shared" si="145"/>
        <v>56.505600000000008</v>
      </c>
      <c r="Q752" s="15">
        <f t="shared" si="150"/>
        <v>146.16929649741354</v>
      </c>
      <c r="R752" s="15">
        <f t="shared" si="151"/>
        <v>146.16929649741354</v>
      </c>
      <c r="S752" s="15">
        <f t="shared" si="152"/>
        <v>0</v>
      </c>
      <c r="U752" s="15">
        <f t="shared" si="146"/>
        <v>2.0342812486033965</v>
      </c>
      <c r="V752" s="15">
        <f t="shared" si="153"/>
        <v>2.0342812486033965</v>
      </c>
      <c r="W752" s="15">
        <f t="shared" si="154"/>
        <v>0</v>
      </c>
      <c r="Y752" s="15">
        <f t="shared" si="147"/>
        <v>1.8162880294219537</v>
      </c>
      <c r="Z752" s="15">
        <f t="shared" si="155"/>
        <v>1.8162880294219537</v>
      </c>
      <c r="AA752" s="15">
        <f t="shared" si="148"/>
        <v>0</v>
      </c>
      <c r="AB752" s="15">
        <f>SUM($Z$3:Z752)</f>
        <v>527.51330125919253</v>
      </c>
      <c r="AC752" s="15">
        <f>SUM($AA$3:AA752)</f>
        <v>135.06247136071292</v>
      </c>
      <c r="AD752" s="15">
        <f>AC752*'KERS system '!$B$18</f>
        <v>103.93057171206858</v>
      </c>
      <c r="AE752" s="15">
        <f>AC752*'KERS system '!$B$19</f>
        <v>79.974574932436781</v>
      </c>
    </row>
    <row r="753" spans="6:31" x14ac:dyDescent="0.3">
      <c r="F753" s="9" t="s">
        <v>6</v>
      </c>
      <c r="G753" s="9">
        <v>750</v>
      </c>
      <c r="H753" s="9">
        <v>161</v>
      </c>
      <c r="J753" s="10">
        <v>49.8</v>
      </c>
      <c r="K753" s="10">
        <f t="shared" si="149"/>
        <v>13.833333333333334</v>
      </c>
      <c r="L753" s="11">
        <v>5.5555555555555358E-2</v>
      </c>
      <c r="N753" s="11">
        <f t="shared" si="143"/>
        <v>15.999999999999943</v>
      </c>
      <c r="O753" s="11">
        <f t="shared" si="144"/>
        <v>42.341143872808054</v>
      </c>
      <c r="P753" s="11">
        <f t="shared" si="145"/>
        <v>56.505600000000008</v>
      </c>
      <c r="Q753" s="11">
        <f t="shared" si="150"/>
        <v>114.84674387280801</v>
      </c>
      <c r="R753" s="11">
        <f t="shared" si="151"/>
        <v>114.84674387280801</v>
      </c>
      <c r="S753" s="11">
        <f t="shared" si="152"/>
        <v>0</v>
      </c>
      <c r="U753" s="11">
        <f t="shared" si="146"/>
        <v>1.5982948102405108</v>
      </c>
      <c r="V753" s="11">
        <f t="shared" si="153"/>
        <v>1.5982948102405108</v>
      </c>
      <c r="W753" s="11">
        <f t="shared" si="154"/>
        <v>0</v>
      </c>
      <c r="Y753" s="11">
        <f t="shared" si="147"/>
        <v>1.4539730269071796</v>
      </c>
      <c r="Z753" s="11">
        <f t="shared" si="155"/>
        <v>1.4539730269071796</v>
      </c>
      <c r="AA753" s="11">
        <f t="shared" si="148"/>
        <v>0</v>
      </c>
      <c r="AB753" s="11">
        <f>SUM($Z$3:Z753)</f>
        <v>528.96727428609972</v>
      </c>
      <c r="AC753" s="11">
        <f>SUM($AA$3:AA753)</f>
        <v>135.06247136071292</v>
      </c>
      <c r="AD753" s="11">
        <f>AC753*'KERS system '!$B$18</f>
        <v>103.93057171206858</v>
      </c>
      <c r="AE753" s="11">
        <f>AC753*'KERS system '!$B$19</f>
        <v>79.974574932436781</v>
      </c>
    </row>
    <row r="754" spans="6:31" x14ac:dyDescent="0.3">
      <c r="F754" s="13" t="s">
        <v>6</v>
      </c>
      <c r="G754" s="13">
        <v>751</v>
      </c>
      <c r="H754" s="13">
        <v>162</v>
      </c>
      <c r="J754" s="14">
        <v>49.8</v>
      </c>
      <c r="K754" s="14">
        <f t="shared" si="149"/>
        <v>13.833333333333334</v>
      </c>
      <c r="L754" s="15">
        <v>-1.3888888888888099E-2</v>
      </c>
      <c r="N754" s="15">
        <f t="shared" si="143"/>
        <v>-3.9999999999997726</v>
      </c>
      <c r="O754" s="15">
        <f t="shared" si="144"/>
        <v>42.341143872808054</v>
      </c>
      <c r="P754" s="15">
        <f t="shared" si="145"/>
        <v>56.505600000000008</v>
      </c>
      <c r="Q754" s="15">
        <f t="shared" si="150"/>
        <v>94.84674387280829</v>
      </c>
      <c r="R754" s="15">
        <f t="shared" si="151"/>
        <v>94.84674387280829</v>
      </c>
      <c r="S754" s="15">
        <f t="shared" si="152"/>
        <v>0</v>
      </c>
      <c r="U754" s="15">
        <f t="shared" si="146"/>
        <v>1.3096512435738481</v>
      </c>
      <c r="V754" s="15">
        <f t="shared" si="153"/>
        <v>1.3096512435738481</v>
      </c>
      <c r="W754" s="15">
        <f t="shared" si="154"/>
        <v>0</v>
      </c>
      <c r="Y754" s="15">
        <f t="shared" si="147"/>
        <v>1.1919381455847584</v>
      </c>
      <c r="Z754" s="15">
        <f t="shared" si="155"/>
        <v>1.1919381455847584</v>
      </c>
      <c r="AA754" s="15">
        <f t="shared" si="148"/>
        <v>0</v>
      </c>
      <c r="AB754" s="15">
        <f>SUM($Z$3:Z754)</f>
        <v>530.15921243168452</v>
      </c>
      <c r="AC754" s="15">
        <f>SUM($AA$3:AA754)</f>
        <v>135.06247136071292</v>
      </c>
      <c r="AD754" s="15">
        <f>AC754*'KERS system '!$B$18</f>
        <v>103.93057171206858</v>
      </c>
      <c r="AE754" s="15">
        <f>AC754*'KERS system '!$B$19</f>
        <v>79.974574932436781</v>
      </c>
    </row>
    <row r="755" spans="6:31" x14ac:dyDescent="0.3">
      <c r="F755" s="9" t="s">
        <v>6</v>
      </c>
      <c r="G755" s="9">
        <v>752</v>
      </c>
      <c r="H755" s="9">
        <v>163</v>
      </c>
      <c r="J755" s="10">
        <v>49.7</v>
      </c>
      <c r="K755" s="10">
        <f t="shared" si="149"/>
        <v>13.805555555555555</v>
      </c>
      <c r="L755" s="11">
        <v>-6.9444444444444448E-2</v>
      </c>
      <c r="N755" s="11">
        <f t="shared" si="143"/>
        <v>-20</v>
      </c>
      <c r="O755" s="11">
        <f t="shared" si="144"/>
        <v>42.171269845963955</v>
      </c>
      <c r="P755" s="11">
        <f t="shared" si="145"/>
        <v>56.505600000000008</v>
      </c>
      <c r="Q755" s="11">
        <f t="shared" si="150"/>
        <v>78.676869845963964</v>
      </c>
      <c r="R755" s="11">
        <f t="shared" si="151"/>
        <v>78.676869845963964</v>
      </c>
      <c r="S755" s="11">
        <f t="shared" si="152"/>
        <v>0</v>
      </c>
      <c r="U755" s="11">
        <f t="shared" si="146"/>
        <v>1.0742250475956689</v>
      </c>
      <c r="V755" s="11">
        <f t="shared" si="153"/>
        <v>1.0742250475956689</v>
      </c>
      <c r="W755" s="11">
        <f t="shared" si="154"/>
        <v>0</v>
      </c>
      <c r="Y755" s="11">
        <f t="shared" si="147"/>
        <v>0.86525105251869805</v>
      </c>
      <c r="Z755" s="11">
        <f t="shared" si="155"/>
        <v>0.86525105251869805</v>
      </c>
      <c r="AA755" s="11">
        <f t="shared" si="148"/>
        <v>0</v>
      </c>
      <c r="AB755" s="11">
        <f>SUM($Z$3:Z755)</f>
        <v>531.02446348420324</v>
      </c>
      <c r="AC755" s="11">
        <f>SUM($AA$3:AA755)</f>
        <v>135.06247136071292</v>
      </c>
      <c r="AD755" s="11">
        <f>AC755*'KERS system '!$B$18</f>
        <v>103.93057171206858</v>
      </c>
      <c r="AE755" s="11">
        <f>AC755*'KERS system '!$B$19</f>
        <v>79.974574932436781</v>
      </c>
    </row>
    <row r="756" spans="6:31" x14ac:dyDescent="0.3">
      <c r="F756" s="13" t="s">
        <v>6</v>
      </c>
      <c r="G756" s="13">
        <v>753</v>
      </c>
      <c r="H756" s="13">
        <v>164</v>
      </c>
      <c r="J756" s="14">
        <v>49.3</v>
      </c>
      <c r="K756" s="14">
        <f t="shared" si="149"/>
        <v>13.694444444444445</v>
      </c>
      <c r="L756" s="15">
        <v>-0.16666666666666705</v>
      </c>
      <c r="N756" s="15">
        <f t="shared" si="143"/>
        <v>-48.000000000000107</v>
      </c>
      <c r="O756" s="15">
        <f t="shared" si="144"/>
        <v>41.495188291890955</v>
      </c>
      <c r="P756" s="15">
        <f t="shared" si="145"/>
        <v>56.505600000000008</v>
      </c>
      <c r="Q756" s="15">
        <f t="shared" si="150"/>
        <v>50.000788291890856</v>
      </c>
      <c r="R756" s="15">
        <f t="shared" si="151"/>
        <v>50.000788291890856</v>
      </c>
      <c r="S756" s="15">
        <f t="shared" si="152"/>
        <v>0</v>
      </c>
      <c r="U756" s="15">
        <f t="shared" si="146"/>
        <v>0.65627705744172726</v>
      </c>
      <c r="V756" s="15">
        <f t="shared" si="153"/>
        <v>0.65627705744172726</v>
      </c>
      <c r="W756" s="15">
        <f t="shared" si="154"/>
        <v>0</v>
      </c>
      <c r="Y756" s="15">
        <f t="shared" si="147"/>
        <v>0.50140003002929012</v>
      </c>
      <c r="Z756" s="15">
        <f t="shared" si="155"/>
        <v>0.50140003002929012</v>
      </c>
      <c r="AA756" s="15">
        <f t="shared" si="148"/>
        <v>0</v>
      </c>
      <c r="AB756" s="15">
        <f>SUM($Z$3:Z756)</f>
        <v>531.52586351423258</v>
      </c>
      <c r="AC756" s="15">
        <f>SUM($AA$3:AA756)</f>
        <v>135.06247136071292</v>
      </c>
      <c r="AD756" s="15">
        <f>AC756*'KERS system '!$B$18</f>
        <v>103.93057171206858</v>
      </c>
      <c r="AE756" s="15">
        <f>AC756*'KERS system '!$B$19</f>
        <v>79.974574932436781</v>
      </c>
    </row>
    <row r="757" spans="6:31" x14ac:dyDescent="0.3">
      <c r="F757" s="9" t="s">
        <v>6</v>
      </c>
      <c r="G757" s="9">
        <v>754</v>
      </c>
      <c r="H757" s="9">
        <v>165</v>
      </c>
      <c r="J757" s="10">
        <v>48.5</v>
      </c>
      <c r="K757" s="10">
        <f t="shared" si="149"/>
        <v>13.472222222222221</v>
      </c>
      <c r="L757" s="11">
        <v>-0.23611111111111052</v>
      </c>
      <c r="N757" s="11">
        <f t="shared" si="143"/>
        <v>-67.999999999999829</v>
      </c>
      <c r="O757" s="11">
        <f t="shared" si="144"/>
        <v>40.159415039601271</v>
      </c>
      <c r="P757" s="11">
        <f t="shared" si="145"/>
        <v>56.505600000000008</v>
      </c>
      <c r="Q757" s="11">
        <f t="shared" si="150"/>
        <v>28.66501503960145</v>
      </c>
      <c r="R757" s="11">
        <f t="shared" si="151"/>
        <v>28.66501503960145</v>
      </c>
      <c r="S757" s="11">
        <f t="shared" si="152"/>
        <v>0</v>
      </c>
      <c r="U757" s="11">
        <f t="shared" si="146"/>
        <v>0.34652300261685298</v>
      </c>
      <c r="V757" s="11">
        <f t="shared" si="153"/>
        <v>0.34652300261685298</v>
      </c>
      <c r="W757" s="11">
        <f t="shared" si="154"/>
        <v>0</v>
      </c>
      <c r="Y757" s="11">
        <f t="shared" si="147"/>
        <v>0.19559959598409343</v>
      </c>
      <c r="Z757" s="11">
        <f t="shared" si="155"/>
        <v>0.19559959598409343</v>
      </c>
      <c r="AA757" s="11">
        <f t="shared" si="148"/>
        <v>0</v>
      </c>
      <c r="AB757" s="11">
        <f>SUM($Z$3:Z757)</f>
        <v>531.72146311021663</v>
      </c>
      <c r="AC757" s="11">
        <f>SUM($AA$3:AA757)</f>
        <v>135.06247136071292</v>
      </c>
      <c r="AD757" s="11">
        <f>AC757*'KERS system '!$B$18</f>
        <v>103.93057171206858</v>
      </c>
      <c r="AE757" s="11">
        <f>AC757*'KERS system '!$B$19</f>
        <v>79.974574932436781</v>
      </c>
    </row>
    <row r="758" spans="6:31" x14ac:dyDescent="0.3">
      <c r="F758" s="13" t="s">
        <v>6</v>
      </c>
      <c r="G758" s="13">
        <v>755</v>
      </c>
      <c r="H758" s="13">
        <v>166</v>
      </c>
      <c r="J758" s="14">
        <v>47.6</v>
      </c>
      <c r="K758" s="14">
        <f t="shared" si="149"/>
        <v>13.222222222222221</v>
      </c>
      <c r="L758" s="15">
        <v>-0.30555555555555597</v>
      </c>
      <c r="N758" s="15">
        <f t="shared" si="143"/>
        <v>-88.000000000000114</v>
      </c>
      <c r="O758" s="15">
        <f t="shared" si="144"/>
        <v>38.68279146354638</v>
      </c>
      <c r="P758" s="15">
        <f t="shared" si="145"/>
        <v>56.505600000000008</v>
      </c>
      <c r="Q758" s="15">
        <f t="shared" si="150"/>
        <v>7.1883914635462745</v>
      </c>
      <c r="R758" s="15">
        <f t="shared" si="151"/>
        <v>7.1883914635462745</v>
      </c>
      <c r="S758" s="15">
        <f t="shared" si="152"/>
        <v>0</v>
      </c>
      <c r="U758" s="15">
        <f t="shared" si="146"/>
        <v>4.4676189351333898E-2</v>
      </c>
      <c r="V758" s="15">
        <f t="shared" si="153"/>
        <v>4.4676189351333898E-2</v>
      </c>
      <c r="W758" s="15">
        <f t="shared" si="154"/>
        <v>0</v>
      </c>
      <c r="Y758" s="15">
        <f t="shared" si="147"/>
        <v>-0.42554316213294119</v>
      </c>
      <c r="Z758" s="15">
        <f t="shared" si="155"/>
        <v>0</v>
      </c>
      <c r="AA758" s="15">
        <f t="shared" si="148"/>
        <v>0.42554316213294119</v>
      </c>
      <c r="AB758" s="15">
        <f>SUM($Z$3:Z758)</f>
        <v>531.72146311021663</v>
      </c>
      <c r="AC758" s="15">
        <f>SUM($AA$3:AA758)</f>
        <v>135.48801452284587</v>
      </c>
      <c r="AD758" s="15">
        <f>AC758*'KERS system '!$B$18</f>
        <v>104.2580271753299</v>
      </c>
      <c r="AE758" s="15">
        <f>AC758*'KERS system '!$B$19</f>
        <v>80.226551911416351</v>
      </c>
    </row>
    <row r="759" spans="6:31" x14ac:dyDescent="0.3">
      <c r="F759" s="9" t="s">
        <v>6</v>
      </c>
      <c r="G759" s="9">
        <v>756</v>
      </c>
      <c r="H759" s="9">
        <v>167</v>
      </c>
      <c r="J759" s="10">
        <v>46.3</v>
      </c>
      <c r="K759" s="10">
        <f t="shared" si="149"/>
        <v>12.861111111111111</v>
      </c>
      <c r="L759" s="11">
        <v>-0.54166666666666641</v>
      </c>
      <c r="N759" s="11">
        <f t="shared" si="143"/>
        <v>-155.99999999999991</v>
      </c>
      <c r="O759" s="11">
        <f t="shared" si="144"/>
        <v>36.598718854816816</v>
      </c>
      <c r="P759" s="11">
        <f t="shared" si="145"/>
        <v>56.505600000000008</v>
      </c>
      <c r="Q759" s="11">
        <f t="shared" si="150"/>
        <v>-62.895681145183097</v>
      </c>
      <c r="R759" s="11">
        <f t="shared" si="151"/>
        <v>0</v>
      </c>
      <c r="S759" s="11">
        <f t="shared" si="152"/>
        <v>62.895681145183097</v>
      </c>
      <c r="U759" s="11">
        <f t="shared" si="146"/>
        <v>-0.89576251361721626</v>
      </c>
      <c r="V759" s="11">
        <f t="shared" si="153"/>
        <v>0</v>
      </c>
      <c r="W759" s="11">
        <f t="shared" si="154"/>
        <v>0.89576251361721626</v>
      </c>
      <c r="Y759" s="11">
        <f t="shared" si="147"/>
        <v>-1.680050757071663</v>
      </c>
      <c r="Z759" s="11">
        <f t="shared" si="155"/>
        <v>0</v>
      </c>
      <c r="AA759" s="11">
        <f t="shared" si="148"/>
        <v>1.680050757071663</v>
      </c>
      <c r="AB759" s="11">
        <f>SUM($Z$3:Z759)</f>
        <v>531.72146311021663</v>
      </c>
      <c r="AC759" s="11">
        <f>SUM($AA$3:AA759)</f>
        <v>137.16806527991753</v>
      </c>
      <c r="AD759" s="11">
        <f>AC759*'KERS system '!$B$18</f>
        <v>105.55082623289653</v>
      </c>
      <c r="AE759" s="11">
        <f>AC759*'KERS system '!$B$19</f>
        <v>81.221360786213879</v>
      </c>
    </row>
    <row r="760" spans="6:31" x14ac:dyDescent="0.3">
      <c r="F760" s="13" t="s">
        <v>6</v>
      </c>
      <c r="G760" s="13">
        <v>757</v>
      </c>
      <c r="H760" s="13">
        <v>168</v>
      </c>
      <c r="J760" s="14">
        <v>43.7</v>
      </c>
      <c r="K760" s="14">
        <f t="shared" si="149"/>
        <v>12.138888888888889</v>
      </c>
      <c r="L760" s="15">
        <v>-0.97222222222222221</v>
      </c>
      <c r="N760" s="15">
        <f t="shared" si="143"/>
        <v>-280</v>
      </c>
      <c r="O760" s="15">
        <f t="shared" si="144"/>
        <v>32.60369148984001</v>
      </c>
      <c r="P760" s="15">
        <f t="shared" si="145"/>
        <v>56.505600000000008</v>
      </c>
      <c r="Q760" s="15">
        <f t="shared" si="150"/>
        <v>-190.89070851015998</v>
      </c>
      <c r="R760" s="15">
        <f t="shared" si="151"/>
        <v>0</v>
      </c>
      <c r="S760" s="15">
        <f t="shared" si="152"/>
        <v>190.89070851015998</v>
      </c>
      <c r="U760" s="15">
        <f t="shared" si="146"/>
        <v>-2.4643390005261097</v>
      </c>
      <c r="V760" s="15">
        <f t="shared" si="153"/>
        <v>0</v>
      </c>
      <c r="W760" s="15">
        <f t="shared" si="154"/>
        <v>2.4643390005261097</v>
      </c>
      <c r="Y760" s="15">
        <f t="shared" si="147"/>
        <v>-2.9665496924432144</v>
      </c>
      <c r="Z760" s="15">
        <f t="shared" si="155"/>
        <v>0</v>
      </c>
      <c r="AA760" s="15">
        <f t="shared" si="148"/>
        <v>2.9665496924432144</v>
      </c>
      <c r="AB760" s="15">
        <f>SUM($Z$3:Z760)</f>
        <v>531.72146311021663</v>
      </c>
      <c r="AC760" s="15">
        <f>SUM($AA$3:AA760)</f>
        <v>140.13461497236074</v>
      </c>
      <c r="AD760" s="15">
        <f>AC760*'KERS system '!$B$18</f>
        <v>107.83358622123158</v>
      </c>
      <c r="AE760" s="15">
        <f>AC760*'KERS system '!$B$19</f>
        <v>82.977944597237695</v>
      </c>
    </row>
    <row r="761" spans="6:31" x14ac:dyDescent="0.3">
      <c r="F761" s="9" t="s">
        <v>6</v>
      </c>
      <c r="G761" s="9">
        <v>758</v>
      </c>
      <c r="H761" s="9">
        <v>169</v>
      </c>
      <c r="J761" s="10">
        <v>39.299999999999997</v>
      </c>
      <c r="K761" s="10">
        <f t="shared" si="149"/>
        <v>10.916666666666666</v>
      </c>
      <c r="L761" s="11">
        <v>-1.3333333333333335</v>
      </c>
      <c r="N761" s="11">
        <f t="shared" si="143"/>
        <v>-384.00000000000006</v>
      </c>
      <c r="O761" s="11">
        <f t="shared" si="144"/>
        <v>26.368717157833462</v>
      </c>
      <c r="P761" s="11">
        <f t="shared" si="145"/>
        <v>56.505600000000008</v>
      </c>
      <c r="Q761" s="11">
        <f t="shared" si="150"/>
        <v>-301.12568284216655</v>
      </c>
      <c r="R761" s="11">
        <f t="shared" si="151"/>
        <v>0</v>
      </c>
      <c r="S761" s="11">
        <f t="shared" si="152"/>
        <v>301.12568284216655</v>
      </c>
      <c r="U761" s="11">
        <f t="shared" si="146"/>
        <v>-3.4687603843603192</v>
      </c>
      <c r="V761" s="11">
        <f t="shared" si="153"/>
        <v>0</v>
      </c>
      <c r="W761" s="11">
        <f t="shared" si="154"/>
        <v>3.4687603843603192</v>
      </c>
      <c r="Y761" s="11">
        <f t="shared" si="147"/>
        <v>-3.4084888902486763</v>
      </c>
      <c r="Z761" s="11">
        <f t="shared" si="155"/>
        <v>0</v>
      </c>
      <c r="AA761" s="11">
        <f t="shared" si="148"/>
        <v>3.4084888902486763</v>
      </c>
      <c r="AB761" s="11">
        <f>SUM($Z$3:Z761)</f>
        <v>531.72146311021663</v>
      </c>
      <c r="AC761" s="11">
        <f>SUM($AA$3:AA761)</f>
        <v>143.5431038626094</v>
      </c>
      <c r="AD761" s="11">
        <f>AC761*'KERS system '!$B$18</f>
        <v>110.45641842227792</v>
      </c>
      <c r="AE761" s="11">
        <f>AC761*'KERS system '!$B$19</f>
        <v>84.996213975942865</v>
      </c>
    </row>
    <row r="762" spans="6:31" x14ac:dyDescent="0.3">
      <c r="F762" s="13" t="s">
        <v>6</v>
      </c>
      <c r="G762" s="13">
        <v>759</v>
      </c>
      <c r="H762" s="13">
        <v>170</v>
      </c>
      <c r="J762" s="14">
        <v>34.1</v>
      </c>
      <c r="K762" s="14">
        <f t="shared" si="149"/>
        <v>9.4722222222222214</v>
      </c>
      <c r="L762" s="15">
        <v>-1.4305555555555551</v>
      </c>
      <c r="N762" s="15">
        <f t="shared" si="143"/>
        <v>-411.99999999999989</v>
      </c>
      <c r="O762" s="15">
        <f t="shared" si="144"/>
        <v>19.852383633626847</v>
      </c>
      <c r="P762" s="15">
        <f t="shared" si="145"/>
        <v>56.505600000000008</v>
      </c>
      <c r="Q762" s="15">
        <f t="shared" si="150"/>
        <v>-335.64201636637301</v>
      </c>
      <c r="R762" s="15">
        <f t="shared" si="151"/>
        <v>0</v>
      </c>
      <c r="S762" s="15">
        <f t="shared" si="152"/>
        <v>335.64201636637301</v>
      </c>
      <c r="U762" s="15">
        <f t="shared" si="146"/>
        <v>-3.3482173961370334</v>
      </c>
      <c r="V762" s="15">
        <f t="shared" si="153"/>
        <v>0</v>
      </c>
      <c r="W762" s="15">
        <f t="shared" si="154"/>
        <v>3.3482173961370334</v>
      </c>
      <c r="Y762" s="15">
        <f t="shared" si="147"/>
        <v>-3.1367754282653246</v>
      </c>
      <c r="Z762" s="15">
        <f t="shared" si="155"/>
        <v>0</v>
      </c>
      <c r="AA762" s="15">
        <f t="shared" si="148"/>
        <v>3.1367754282653246</v>
      </c>
      <c r="AB762" s="15">
        <f>SUM($Z$3:Z762)</f>
        <v>531.72146311021663</v>
      </c>
      <c r="AC762" s="15">
        <f>SUM($AA$3:AA762)</f>
        <v>146.67987929087474</v>
      </c>
      <c r="AD762" s="15">
        <f>AC762*'KERS system '!$B$18</f>
        <v>112.87016711432811</v>
      </c>
      <c r="AE762" s="15">
        <f>AC762*'KERS system '!$B$19</f>
        <v>86.85359359447547</v>
      </c>
    </row>
    <row r="763" spans="6:31" x14ac:dyDescent="0.3">
      <c r="F763" s="9" t="s">
        <v>6</v>
      </c>
      <c r="G763" s="9">
        <v>760</v>
      </c>
      <c r="H763" s="9">
        <v>171</v>
      </c>
      <c r="J763" s="10">
        <v>29</v>
      </c>
      <c r="K763" s="10">
        <f t="shared" si="149"/>
        <v>8.0555555555555554</v>
      </c>
      <c r="L763" s="11">
        <v>-1.4444444444444446</v>
      </c>
      <c r="N763" s="11">
        <f t="shared" si="143"/>
        <v>-416.00000000000006</v>
      </c>
      <c r="O763" s="11">
        <f t="shared" si="144"/>
        <v>14.358196640792718</v>
      </c>
      <c r="P763" s="11">
        <f t="shared" si="145"/>
        <v>56.505600000000008</v>
      </c>
      <c r="Q763" s="11">
        <f t="shared" si="150"/>
        <v>-345.13620335920734</v>
      </c>
      <c r="R763" s="11">
        <f t="shared" si="151"/>
        <v>0</v>
      </c>
      <c r="S763" s="11">
        <f t="shared" si="152"/>
        <v>345.13620335920734</v>
      </c>
      <c r="U763" s="11">
        <f t="shared" si="146"/>
        <v>-2.9253334603936154</v>
      </c>
      <c r="V763" s="11">
        <f t="shared" si="153"/>
        <v>0</v>
      </c>
      <c r="W763" s="11">
        <f t="shared" si="154"/>
        <v>2.9253334603936154</v>
      </c>
      <c r="Y763" s="11">
        <f t="shared" si="147"/>
        <v>-2.7011884328730771</v>
      </c>
      <c r="Z763" s="11">
        <f t="shared" si="155"/>
        <v>0</v>
      </c>
      <c r="AA763" s="11">
        <f t="shared" si="148"/>
        <v>2.7011884328730771</v>
      </c>
      <c r="AB763" s="11">
        <f>SUM($Z$3:Z763)</f>
        <v>531.72146311021663</v>
      </c>
      <c r="AC763" s="11">
        <f>SUM($AA$3:AA763)</f>
        <v>149.3810677237478</v>
      </c>
      <c r="AD763" s="11">
        <f>AC763*'KERS system '!$B$18</f>
        <v>114.94873161342393</v>
      </c>
      <c r="AE763" s="11">
        <f>AC763*'KERS system '!$B$19</f>
        <v>88.453048976529715</v>
      </c>
    </row>
    <row r="764" spans="6:31" x14ac:dyDescent="0.3">
      <c r="F764" s="13" t="s">
        <v>6</v>
      </c>
      <c r="G764" s="13">
        <v>761</v>
      </c>
      <c r="H764" s="13">
        <v>172</v>
      </c>
      <c r="J764" s="14">
        <v>23.7</v>
      </c>
      <c r="K764" s="14">
        <f t="shared" si="149"/>
        <v>6.583333333333333</v>
      </c>
      <c r="L764" s="15">
        <v>-1.4722222222222223</v>
      </c>
      <c r="N764" s="15">
        <f t="shared" si="143"/>
        <v>-424</v>
      </c>
      <c r="O764" s="15">
        <f t="shared" si="144"/>
        <v>9.5896022249308679</v>
      </c>
      <c r="P764" s="15">
        <f t="shared" si="145"/>
        <v>56.505600000000008</v>
      </c>
      <c r="Q764" s="15">
        <f t="shared" si="150"/>
        <v>-357.90479777506914</v>
      </c>
      <c r="R764" s="15">
        <f t="shared" si="151"/>
        <v>0</v>
      </c>
      <c r="S764" s="15">
        <f t="shared" si="152"/>
        <v>357.90479777506914</v>
      </c>
      <c r="U764" s="15">
        <f t="shared" si="146"/>
        <v>-2.4770434053525388</v>
      </c>
      <c r="V764" s="15">
        <f t="shared" si="153"/>
        <v>0</v>
      </c>
      <c r="W764" s="15">
        <f t="shared" si="154"/>
        <v>2.4770434053525388</v>
      </c>
      <c r="Y764" s="15">
        <f t="shared" si="147"/>
        <v>-2.0818327622167296</v>
      </c>
      <c r="Z764" s="15">
        <f t="shared" si="155"/>
        <v>0</v>
      </c>
      <c r="AA764" s="15">
        <f t="shared" si="148"/>
        <v>2.0818327622167296</v>
      </c>
      <c r="AB764" s="15">
        <f>SUM($Z$3:Z764)</f>
        <v>531.72146311021663</v>
      </c>
      <c r="AC764" s="15">
        <f>SUM($AA$3:AA764)</f>
        <v>151.46290048596452</v>
      </c>
      <c r="AD764" s="15">
        <f>AC764*'KERS system '!$B$18</f>
        <v>116.5507019239497</v>
      </c>
      <c r="AE764" s="15">
        <f>AC764*'KERS system '!$B$19</f>
        <v>89.685765130479297</v>
      </c>
    </row>
    <row r="765" spans="6:31" x14ac:dyDescent="0.3">
      <c r="F765" s="9" t="s">
        <v>6</v>
      </c>
      <c r="G765" s="9">
        <v>762</v>
      </c>
      <c r="H765" s="9">
        <v>173</v>
      </c>
      <c r="J765" s="10">
        <v>18.399999999999999</v>
      </c>
      <c r="K765" s="10">
        <f t="shared" si="149"/>
        <v>5.1111111111111107</v>
      </c>
      <c r="L765" s="11">
        <v>-1.3055555555555554</v>
      </c>
      <c r="N765" s="11">
        <f t="shared" si="143"/>
        <v>-375.99999999999994</v>
      </c>
      <c r="O765" s="11">
        <f t="shared" si="144"/>
        <v>5.7801558319937953</v>
      </c>
      <c r="P765" s="11">
        <f t="shared" si="145"/>
        <v>56.505600000000008</v>
      </c>
      <c r="Q765" s="11">
        <f t="shared" si="150"/>
        <v>-313.71424416800613</v>
      </c>
      <c r="R765" s="11">
        <f t="shared" si="151"/>
        <v>0</v>
      </c>
      <c r="S765" s="11">
        <f t="shared" si="152"/>
        <v>313.71424416800613</v>
      </c>
      <c r="U765" s="11">
        <f t="shared" si="146"/>
        <v>-1.6866221190809203</v>
      </c>
      <c r="V765" s="11">
        <f t="shared" si="153"/>
        <v>0</v>
      </c>
      <c r="W765" s="11">
        <f t="shared" si="154"/>
        <v>1.6866221190809203</v>
      </c>
      <c r="Y765" s="11">
        <f t="shared" si="147"/>
        <v>-1.2546057329629097</v>
      </c>
      <c r="Z765" s="11">
        <f t="shared" si="155"/>
        <v>0</v>
      </c>
      <c r="AA765" s="11">
        <f t="shared" si="148"/>
        <v>1.2546057329629097</v>
      </c>
      <c r="AB765" s="11">
        <f>SUM($Z$3:Z765)</f>
        <v>531.72146311021663</v>
      </c>
      <c r="AC765" s="11">
        <f>SUM($AA$3:AA765)</f>
        <v>152.71750621892744</v>
      </c>
      <c r="AD765" s="11">
        <f>AC765*'KERS system '!$B$18</f>
        <v>117.51612103546466</v>
      </c>
      <c r="AE765" s="11">
        <f>AC765*'KERS system '!$B$19</f>
        <v>90.428655136790056</v>
      </c>
    </row>
    <row r="766" spans="6:31" x14ac:dyDescent="0.3">
      <c r="F766" s="13" t="s">
        <v>6</v>
      </c>
      <c r="G766" s="13">
        <v>763</v>
      </c>
      <c r="H766" s="13">
        <v>174</v>
      </c>
      <c r="J766" s="14">
        <v>14.3</v>
      </c>
      <c r="K766" s="14">
        <f t="shared" si="149"/>
        <v>3.9722222222222223</v>
      </c>
      <c r="L766" s="15">
        <v>-0.88888888888888862</v>
      </c>
      <c r="N766" s="15">
        <f t="shared" si="143"/>
        <v>-255.99999999999991</v>
      </c>
      <c r="O766" s="15">
        <f t="shared" si="144"/>
        <v>3.4912100250602891</v>
      </c>
      <c r="P766" s="15">
        <f t="shared" si="145"/>
        <v>56.505600000000008</v>
      </c>
      <c r="Q766" s="15">
        <f t="shared" si="150"/>
        <v>-196.0031899749396</v>
      </c>
      <c r="R766" s="15">
        <f t="shared" si="151"/>
        <v>0</v>
      </c>
      <c r="S766" s="15">
        <f t="shared" si="152"/>
        <v>196.0031899749396</v>
      </c>
      <c r="U766" s="15">
        <f t="shared" si="146"/>
        <v>-0.82258934684489915</v>
      </c>
      <c r="V766" s="15">
        <f t="shared" si="153"/>
        <v>0</v>
      </c>
      <c r="W766" s="15">
        <f t="shared" si="154"/>
        <v>0.82258934684489915</v>
      </c>
      <c r="Y766" s="15">
        <f t="shared" si="147"/>
        <v>-0.41735020945837076</v>
      </c>
      <c r="Z766" s="15">
        <f t="shared" si="155"/>
        <v>0</v>
      </c>
      <c r="AA766" s="15">
        <f t="shared" si="148"/>
        <v>0.41735020945837076</v>
      </c>
      <c r="AB766" s="15">
        <f>SUM($Z$3:Z766)</f>
        <v>531.72146311021663</v>
      </c>
      <c r="AC766" s="15">
        <f>SUM($AA$3:AA766)</f>
        <v>153.1348564283858</v>
      </c>
      <c r="AD766" s="15">
        <f>AC766*'KERS system '!$B$18</f>
        <v>117.83727202164287</v>
      </c>
      <c r="AE766" s="15">
        <f>AC766*'KERS system '!$B$19</f>
        <v>90.675780820654182</v>
      </c>
    </row>
    <row r="767" spans="6:31" x14ac:dyDescent="0.3">
      <c r="F767" s="9" t="s">
        <v>6</v>
      </c>
      <c r="G767" s="9">
        <v>764</v>
      </c>
      <c r="H767" s="9">
        <v>175</v>
      </c>
      <c r="J767" s="10">
        <v>12</v>
      </c>
      <c r="K767" s="10">
        <f t="shared" si="149"/>
        <v>3.3333333333333335</v>
      </c>
      <c r="L767" s="11">
        <v>-0.20833333333333331</v>
      </c>
      <c r="N767" s="11">
        <f t="shared" si="143"/>
        <v>-59.999999999999993</v>
      </c>
      <c r="O767" s="11">
        <f t="shared" si="144"/>
        <v>2.4584783784472672</v>
      </c>
      <c r="P767" s="11">
        <f t="shared" si="145"/>
        <v>56.505600000000008</v>
      </c>
      <c r="Q767" s="11">
        <f t="shared" si="150"/>
        <v>-1.0359216215527169</v>
      </c>
      <c r="R767" s="11">
        <f t="shared" si="151"/>
        <v>0</v>
      </c>
      <c r="S767" s="11">
        <f t="shared" si="152"/>
        <v>1.0359216215527169</v>
      </c>
      <c r="U767" s="11">
        <f t="shared" si="146"/>
        <v>-1.2111072071842416E-2</v>
      </c>
      <c r="V767" s="11">
        <f t="shared" si="153"/>
        <v>0</v>
      </c>
      <c r="W767" s="11">
        <f t="shared" si="154"/>
        <v>1.2111072071842416E-2</v>
      </c>
      <c r="Y767" s="11">
        <f t="shared" si="147"/>
        <v>0.39612971208166897</v>
      </c>
      <c r="Z767" s="11">
        <f t="shared" si="155"/>
        <v>0.39612971208166897</v>
      </c>
      <c r="AA767" s="11">
        <f t="shared" si="148"/>
        <v>0</v>
      </c>
      <c r="AB767" s="11">
        <f>SUM($Z$3:Z767)</f>
        <v>532.11759282229832</v>
      </c>
      <c r="AC767" s="11">
        <f>SUM($AA$3:AA767)</f>
        <v>153.1348564283858</v>
      </c>
      <c r="AD767" s="11">
        <f>AC767*'KERS system '!$B$18</f>
        <v>117.83727202164287</v>
      </c>
      <c r="AE767" s="11">
        <f>AC767*'KERS system '!$B$19</f>
        <v>90.675780820654182</v>
      </c>
    </row>
    <row r="768" spans="6:31" x14ac:dyDescent="0.3">
      <c r="F768" s="13" t="s">
        <v>6</v>
      </c>
      <c r="G768" s="13">
        <v>765</v>
      </c>
      <c r="H768" s="13">
        <v>176</v>
      </c>
      <c r="J768" s="14">
        <v>12.8</v>
      </c>
      <c r="K768" s="14">
        <f t="shared" si="149"/>
        <v>3.5555555555555554</v>
      </c>
      <c r="L768" s="15">
        <v>0.55555555555555558</v>
      </c>
      <c r="N768" s="15">
        <f t="shared" si="143"/>
        <v>160</v>
      </c>
      <c r="O768" s="15">
        <f t="shared" si="144"/>
        <v>2.7972020661444454</v>
      </c>
      <c r="P768" s="15">
        <f t="shared" si="145"/>
        <v>56.505600000000008</v>
      </c>
      <c r="Q768" s="15">
        <f t="shared" si="150"/>
        <v>219.30280206614447</v>
      </c>
      <c r="R768" s="15">
        <f t="shared" si="151"/>
        <v>219.30280206614447</v>
      </c>
      <c r="S768" s="15">
        <f t="shared" si="152"/>
        <v>0</v>
      </c>
      <c r="U768" s="15">
        <f t="shared" si="146"/>
        <v>0.80437049623518031</v>
      </c>
      <c r="V768" s="15">
        <f t="shared" si="153"/>
        <v>0.80437049623518031</v>
      </c>
      <c r="W768" s="15">
        <f t="shared" si="154"/>
        <v>0</v>
      </c>
      <c r="Y768" s="15">
        <f t="shared" si="147"/>
        <v>1.121708155291703</v>
      </c>
      <c r="Z768" s="15">
        <f t="shared" si="155"/>
        <v>1.121708155291703</v>
      </c>
      <c r="AA768" s="15">
        <f t="shared" si="148"/>
        <v>0</v>
      </c>
      <c r="AB768" s="15">
        <f>SUM($Z$3:Z768)</f>
        <v>533.23930097759001</v>
      </c>
      <c r="AC768" s="15">
        <f>SUM($AA$3:AA768)</f>
        <v>153.1348564283858</v>
      </c>
      <c r="AD768" s="15">
        <f>AC768*'KERS system '!$B$18</f>
        <v>117.83727202164287</v>
      </c>
      <c r="AE768" s="15">
        <f>AC768*'KERS system '!$B$19</f>
        <v>90.675780820654182</v>
      </c>
    </row>
    <row r="769" spans="6:31" x14ac:dyDescent="0.3">
      <c r="F769" s="9" t="s">
        <v>6</v>
      </c>
      <c r="G769" s="9">
        <v>766</v>
      </c>
      <c r="H769" s="9">
        <v>177</v>
      </c>
      <c r="J769" s="10">
        <v>16</v>
      </c>
      <c r="K769" s="10">
        <f t="shared" si="149"/>
        <v>4.4444444444444446</v>
      </c>
      <c r="L769" s="11">
        <v>0.87500000000000011</v>
      </c>
      <c r="N769" s="11">
        <f t="shared" si="143"/>
        <v>252.00000000000003</v>
      </c>
      <c r="O769" s="11">
        <f t="shared" si="144"/>
        <v>4.3706282283506974</v>
      </c>
      <c r="P769" s="11">
        <f t="shared" si="145"/>
        <v>56.505600000000008</v>
      </c>
      <c r="Q769" s="11">
        <f t="shared" si="150"/>
        <v>312.87622822835073</v>
      </c>
      <c r="R769" s="11">
        <f t="shared" si="151"/>
        <v>312.87622822835073</v>
      </c>
      <c r="S769" s="11">
        <f t="shared" si="152"/>
        <v>0</v>
      </c>
      <c r="U769" s="11">
        <f t="shared" si="146"/>
        <v>1.4390458143482259</v>
      </c>
      <c r="V769" s="11">
        <f t="shared" si="153"/>
        <v>1.4390458143482259</v>
      </c>
      <c r="W769" s="11">
        <f t="shared" si="154"/>
        <v>0</v>
      </c>
      <c r="Y769" s="11">
        <f t="shared" si="147"/>
        <v>1.5944518764384934</v>
      </c>
      <c r="Z769" s="11">
        <f t="shared" si="155"/>
        <v>1.5944518764384934</v>
      </c>
      <c r="AA769" s="11">
        <f t="shared" si="148"/>
        <v>0</v>
      </c>
      <c r="AB769" s="11">
        <f>SUM($Z$3:Z769)</f>
        <v>534.83375285402849</v>
      </c>
      <c r="AC769" s="11">
        <f>SUM($AA$3:AA769)</f>
        <v>153.1348564283858</v>
      </c>
      <c r="AD769" s="11">
        <f>AC769*'KERS system '!$B$18</f>
        <v>117.83727202164287</v>
      </c>
      <c r="AE769" s="11">
        <f>AC769*'KERS system '!$B$19</f>
        <v>90.675780820654182</v>
      </c>
    </row>
    <row r="770" spans="6:31" x14ac:dyDescent="0.3">
      <c r="F770" s="13" t="s">
        <v>6</v>
      </c>
      <c r="G770" s="13">
        <v>767</v>
      </c>
      <c r="H770" s="13">
        <v>178</v>
      </c>
      <c r="J770" s="14">
        <v>19.100000000000001</v>
      </c>
      <c r="K770" s="14">
        <f t="shared" si="149"/>
        <v>5.3055555555555554</v>
      </c>
      <c r="L770" s="15">
        <v>0.88888888888888862</v>
      </c>
      <c r="N770" s="15">
        <f t="shared" si="143"/>
        <v>255.99999999999991</v>
      </c>
      <c r="O770" s="15">
        <f t="shared" si="144"/>
        <v>6.2283159530649117</v>
      </c>
      <c r="P770" s="15">
        <f t="shared" si="145"/>
        <v>56.505600000000008</v>
      </c>
      <c r="Q770" s="15">
        <f t="shared" si="150"/>
        <v>318.73391595306487</v>
      </c>
      <c r="R770" s="15">
        <f t="shared" si="151"/>
        <v>318.73391595306487</v>
      </c>
      <c r="S770" s="15">
        <f t="shared" si="152"/>
        <v>0</v>
      </c>
      <c r="U770" s="15">
        <f t="shared" si="146"/>
        <v>1.7498579385287609</v>
      </c>
      <c r="V770" s="15">
        <f t="shared" si="153"/>
        <v>1.7498579385287609</v>
      </c>
      <c r="W770" s="15">
        <f t="shared" si="154"/>
        <v>0</v>
      </c>
      <c r="Y770" s="15">
        <f t="shared" si="147"/>
        <v>1.9212809778390347</v>
      </c>
      <c r="Z770" s="15">
        <f t="shared" si="155"/>
        <v>1.9212809778390347</v>
      </c>
      <c r="AA770" s="15">
        <f t="shared" si="148"/>
        <v>0</v>
      </c>
      <c r="AB770" s="15">
        <f>SUM($Z$3:Z770)</f>
        <v>536.75503383186754</v>
      </c>
      <c r="AC770" s="15">
        <f>SUM($AA$3:AA770)</f>
        <v>153.1348564283858</v>
      </c>
      <c r="AD770" s="15">
        <f>AC770*'KERS system '!$B$18</f>
        <v>117.83727202164287</v>
      </c>
      <c r="AE770" s="15">
        <f>AC770*'KERS system '!$B$19</f>
        <v>90.675780820654182</v>
      </c>
    </row>
    <row r="771" spans="6:31" x14ac:dyDescent="0.3">
      <c r="F771" s="9" t="s">
        <v>6</v>
      </c>
      <c r="G771" s="9">
        <v>768</v>
      </c>
      <c r="H771" s="9">
        <v>179</v>
      </c>
      <c r="J771" s="10">
        <v>22.4</v>
      </c>
      <c r="K771" s="10">
        <f t="shared" si="149"/>
        <v>6.2222222222222223</v>
      </c>
      <c r="L771" s="11">
        <v>0.90277777777777779</v>
      </c>
      <c r="N771" s="11">
        <f t="shared" ref="N771:N834" si="156">$C$7*$L771</f>
        <v>260</v>
      </c>
      <c r="O771" s="11">
        <f t="shared" ref="O771:O834" si="157">0.5*$C$3*$C$17*$C$14*K771^2</f>
        <v>8.5664313275673649</v>
      </c>
      <c r="P771" s="11">
        <f t="shared" ref="P771:P834" si="158">$C$15</f>
        <v>56.505600000000008</v>
      </c>
      <c r="Q771" s="11">
        <f t="shared" si="150"/>
        <v>325.0720313275674</v>
      </c>
      <c r="R771" s="11">
        <f t="shared" si="151"/>
        <v>325.0720313275674</v>
      </c>
      <c r="S771" s="11">
        <f t="shared" si="152"/>
        <v>0</v>
      </c>
      <c r="U771" s="11">
        <f t="shared" ref="U771:U834" si="159">(K771/1000)*(($C$7*$C$4*$C$18)+(0.5*$C$3*$C$17*$C$14*K771^2)+($C$7*$C$19*L771))</f>
        <v>2.0927040171493085</v>
      </c>
      <c r="V771" s="11">
        <f t="shared" si="153"/>
        <v>2.0927040171493085</v>
      </c>
      <c r="W771" s="11">
        <f t="shared" si="154"/>
        <v>0</v>
      </c>
      <c r="Y771" s="11">
        <f t="shared" ref="Y771:Y834" si="160">((U771+U772)/2)*(G772-G771)</f>
        <v>2.4295617090709314</v>
      </c>
      <c r="Z771" s="11">
        <f t="shared" si="155"/>
        <v>2.4295617090709314</v>
      </c>
      <c r="AA771" s="11">
        <f t="shared" ref="AA771:AA834" si="161">IF(Y771 &lt;=0,Y771,)*-1</f>
        <v>0</v>
      </c>
      <c r="AB771" s="11">
        <f>SUM($Z$3:Z771)</f>
        <v>539.18459554093852</v>
      </c>
      <c r="AC771" s="11">
        <f>SUM($AA$3:AA771)</f>
        <v>153.1348564283858</v>
      </c>
      <c r="AD771" s="11">
        <f>AC771*'KERS system '!$B$18</f>
        <v>117.83727202164287</v>
      </c>
      <c r="AE771" s="11">
        <f>AC771*'KERS system '!$B$19</f>
        <v>90.675780820654182</v>
      </c>
    </row>
    <row r="772" spans="6:31" x14ac:dyDescent="0.3">
      <c r="F772" s="13" t="s">
        <v>6</v>
      </c>
      <c r="G772" s="13">
        <v>769</v>
      </c>
      <c r="H772" s="13">
        <v>180</v>
      </c>
      <c r="J772" s="14">
        <v>25.6</v>
      </c>
      <c r="K772" s="14">
        <f t="shared" ref="K772:K835" si="162">J772*1000/3600</f>
        <v>7.1111111111111107</v>
      </c>
      <c r="L772" s="15">
        <v>1.0694444444444449</v>
      </c>
      <c r="N772" s="15">
        <f t="shared" si="156"/>
        <v>308.00000000000011</v>
      </c>
      <c r="O772" s="15">
        <f t="shared" si="157"/>
        <v>11.188808264577782</v>
      </c>
      <c r="P772" s="15">
        <f t="shared" si="158"/>
        <v>56.505600000000008</v>
      </c>
      <c r="Q772" s="15">
        <f t="shared" ref="Q772:Q835" si="163">N772+O772+P772</f>
        <v>375.69440826457793</v>
      </c>
      <c r="R772" s="15">
        <f t="shared" ref="R772:R835" si="164">IF(Q772 &gt;0,Q772,)</f>
        <v>375.69440826457793</v>
      </c>
      <c r="S772" s="15">
        <f t="shared" ref="S772:S835" si="165">IF(Q772 &lt;=0,Q772,)*-1</f>
        <v>0</v>
      </c>
      <c r="U772" s="15">
        <f t="shared" si="159"/>
        <v>2.7664194009925542</v>
      </c>
      <c r="V772" s="15">
        <f t="shared" ref="V772:V835" si="166">IF(U772 &gt;0,U772,)</f>
        <v>2.7664194009925542</v>
      </c>
      <c r="W772" s="15">
        <f t="shared" ref="W772:W835" si="167">IF(U772 &lt;=0,U772,)*-1</f>
        <v>0</v>
      </c>
      <c r="Y772" s="15">
        <f t="shared" si="160"/>
        <v>3.3763740807019822</v>
      </c>
      <c r="Z772" s="15">
        <f t="shared" ref="Z772:Z835" si="168">IF(Y772 &gt;0,Y772,)</f>
        <v>3.3763740807019822</v>
      </c>
      <c r="AA772" s="15">
        <f t="shared" si="161"/>
        <v>0</v>
      </c>
      <c r="AB772" s="15">
        <f>SUM($Z$3:Z772)</f>
        <v>542.56096962164054</v>
      </c>
      <c r="AC772" s="15">
        <f>SUM($AA$3:AA772)</f>
        <v>153.1348564283858</v>
      </c>
      <c r="AD772" s="15">
        <f>AC772*'KERS system '!$B$18</f>
        <v>117.83727202164287</v>
      </c>
      <c r="AE772" s="15">
        <f>AC772*'KERS system '!$B$19</f>
        <v>90.675780820654182</v>
      </c>
    </row>
    <row r="773" spans="6:31" x14ac:dyDescent="0.3">
      <c r="F773" s="9" t="s">
        <v>6</v>
      </c>
      <c r="G773" s="9">
        <v>770</v>
      </c>
      <c r="H773" s="9">
        <v>181</v>
      </c>
      <c r="J773" s="10">
        <v>30.1</v>
      </c>
      <c r="K773" s="10">
        <f t="shared" si="162"/>
        <v>8.3611111111111107</v>
      </c>
      <c r="L773" s="11">
        <v>1.3472222222222217</v>
      </c>
      <c r="N773" s="11">
        <f t="shared" si="156"/>
        <v>387.99999999999983</v>
      </c>
      <c r="O773" s="11">
        <f t="shared" si="157"/>
        <v>15.468097192062555</v>
      </c>
      <c r="P773" s="11">
        <f t="shared" si="158"/>
        <v>56.505600000000008</v>
      </c>
      <c r="Q773" s="11">
        <f t="shared" si="163"/>
        <v>459.97369719206239</v>
      </c>
      <c r="R773" s="11">
        <f t="shared" si="164"/>
        <v>459.97369719206239</v>
      </c>
      <c r="S773" s="11">
        <f t="shared" si="165"/>
        <v>0</v>
      </c>
      <c r="U773" s="11">
        <f t="shared" si="159"/>
        <v>3.9863287604114106</v>
      </c>
      <c r="V773" s="11">
        <f t="shared" si="166"/>
        <v>3.9863287604114106</v>
      </c>
      <c r="W773" s="11">
        <f t="shared" si="167"/>
        <v>0</v>
      </c>
      <c r="Y773" s="11">
        <f t="shared" si="160"/>
        <v>4.3795889318875698</v>
      </c>
      <c r="Z773" s="11">
        <f t="shared" si="168"/>
        <v>4.3795889318875698</v>
      </c>
      <c r="AA773" s="11">
        <f t="shared" si="161"/>
        <v>0</v>
      </c>
      <c r="AB773" s="11">
        <f>SUM($Z$3:Z773)</f>
        <v>546.94055855352815</v>
      </c>
      <c r="AC773" s="11">
        <f>SUM($AA$3:AA773)</f>
        <v>153.1348564283858</v>
      </c>
      <c r="AD773" s="11">
        <f>AC773*'KERS system '!$B$18</f>
        <v>117.83727202164287</v>
      </c>
      <c r="AE773" s="11">
        <f>AC773*'KERS system '!$B$19</f>
        <v>90.675780820654182</v>
      </c>
    </row>
    <row r="774" spans="6:31" x14ac:dyDescent="0.3">
      <c r="F774" s="13" t="s">
        <v>6</v>
      </c>
      <c r="G774" s="13">
        <v>771</v>
      </c>
      <c r="H774" s="13">
        <v>182</v>
      </c>
      <c r="J774" s="14">
        <v>35.299999999999997</v>
      </c>
      <c r="K774" s="14">
        <f t="shared" si="162"/>
        <v>9.8055555555555554</v>
      </c>
      <c r="L774" s="15">
        <v>1.3611111111111107</v>
      </c>
      <c r="N774" s="15">
        <f t="shared" si="156"/>
        <v>391.99999999999989</v>
      </c>
      <c r="O774" s="15">
        <f t="shared" si="157"/>
        <v>21.274203629162184</v>
      </c>
      <c r="P774" s="15">
        <f t="shared" si="158"/>
        <v>56.505600000000008</v>
      </c>
      <c r="Q774" s="15">
        <f t="shared" si="163"/>
        <v>469.77980362916207</v>
      </c>
      <c r="R774" s="15">
        <f t="shared" si="164"/>
        <v>469.77980362916207</v>
      </c>
      <c r="S774" s="15">
        <f t="shared" si="165"/>
        <v>0</v>
      </c>
      <c r="U774" s="15">
        <f t="shared" si="159"/>
        <v>4.7728491033637281</v>
      </c>
      <c r="V774" s="15">
        <f t="shared" si="166"/>
        <v>4.7728491033637281</v>
      </c>
      <c r="W774" s="15">
        <f t="shared" si="167"/>
        <v>0</v>
      </c>
      <c r="Y774" s="15">
        <f t="shared" si="160"/>
        <v>4.9777984082661106</v>
      </c>
      <c r="Z774" s="15">
        <f t="shared" si="168"/>
        <v>4.9777984082661106</v>
      </c>
      <c r="AA774" s="15">
        <f t="shared" si="161"/>
        <v>0</v>
      </c>
      <c r="AB774" s="15">
        <f>SUM($Z$3:Z774)</f>
        <v>551.9183569617943</v>
      </c>
      <c r="AC774" s="15">
        <f>SUM($AA$3:AA774)</f>
        <v>153.1348564283858</v>
      </c>
      <c r="AD774" s="15">
        <f>AC774*'KERS system '!$B$18</f>
        <v>117.83727202164287</v>
      </c>
      <c r="AE774" s="15">
        <f>AC774*'KERS system '!$B$19</f>
        <v>90.675780820654182</v>
      </c>
    </row>
    <row r="775" spans="6:31" x14ac:dyDescent="0.3">
      <c r="F775" s="9" t="s">
        <v>6</v>
      </c>
      <c r="G775" s="9">
        <v>772</v>
      </c>
      <c r="H775" s="9">
        <v>183</v>
      </c>
      <c r="J775" s="10">
        <v>39.9</v>
      </c>
      <c r="K775" s="10">
        <f t="shared" si="162"/>
        <v>11.083333333333334</v>
      </c>
      <c r="L775" s="11">
        <v>1.2777777777777781</v>
      </c>
      <c r="N775" s="11">
        <f t="shared" si="156"/>
        <v>368.00000000000011</v>
      </c>
      <c r="O775" s="11">
        <f t="shared" si="157"/>
        <v>27.180015022721065</v>
      </c>
      <c r="P775" s="11">
        <f t="shared" si="158"/>
        <v>56.505600000000008</v>
      </c>
      <c r="Q775" s="11">
        <f t="shared" si="163"/>
        <v>451.68561502272121</v>
      </c>
      <c r="R775" s="11">
        <f t="shared" si="164"/>
        <v>451.68561502272121</v>
      </c>
      <c r="S775" s="11">
        <f t="shared" si="165"/>
        <v>0</v>
      </c>
      <c r="U775" s="11">
        <f t="shared" si="159"/>
        <v>5.1827477131684931</v>
      </c>
      <c r="V775" s="11">
        <f t="shared" si="166"/>
        <v>5.1827477131684931</v>
      </c>
      <c r="W775" s="11">
        <f t="shared" si="167"/>
        <v>0</v>
      </c>
      <c r="Y775" s="11">
        <f t="shared" si="160"/>
        <v>5.1097902055203477</v>
      </c>
      <c r="Z775" s="11">
        <f t="shared" si="168"/>
        <v>5.1097902055203477</v>
      </c>
      <c r="AA775" s="11">
        <f t="shared" si="161"/>
        <v>0</v>
      </c>
      <c r="AB775" s="11">
        <f>SUM($Z$3:Z775)</f>
        <v>557.02814716731461</v>
      </c>
      <c r="AC775" s="11">
        <f>SUM($AA$3:AA775)</f>
        <v>153.1348564283858</v>
      </c>
      <c r="AD775" s="11">
        <f>AC775*'KERS system '!$B$18</f>
        <v>117.83727202164287</v>
      </c>
      <c r="AE775" s="11">
        <f>AC775*'KERS system '!$B$19</f>
        <v>90.675780820654182</v>
      </c>
    </row>
    <row r="776" spans="6:31" x14ac:dyDescent="0.3">
      <c r="F776" s="13" t="s">
        <v>6</v>
      </c>
      <c r="G776" s="13">
        <v>773</v>
      </c>
      <c r="H776" s="13">
        <v>184</v>
      </c>
      <c r="J776" s="14">
        <v>44.5</v>
      </c>
      <c r="K776" s="14">
        <f t="shared" si="162"/>
        <v>12.361111111111111</v>
      </c>
      <c r="L776" s="15">
        <v>1.0555555555555558</v>
      </c>
      <c r="N776" s="15">
        <f t="shared" si="156"/>
        <v>304.00000000000006</v>
      </c>
      <c r="O776" s="15">
        <f t="shared" si="157"/>
        <v>33.808345895279167</v>
      </c>
      <c r="P776" s="15">
        <f t="shared" si="158"/>
        <v>56.505600000000008</v>
      </c>
      <c r="Q776" s="15">
        <f t="shared" si="163"/>
        <v>394.31394589527923</v>
      </c>
      <c r="R776" s="15">
        <f t="shared" si="164"/>
        <v>394.31394589527923</v>
      </c>
      <c r="S776" s="15">
        <f t="shared" si="165"/>
        <v>0</v>
      </c>
      <c r="U776" s="15">
        <f t="shared" si="159"/>
        <v>5.0368326978722022</v>
      </c>
      <c r="V776" s="15">
        <f t="shared" si="166"/>
        <v>5.0368326978722022</v>
      </c>
      <c r="W776" s="15">
        <f t="shared" si="167"/>
        <v>0</v>
      </c>
      <c r="Y776" s="15">
        <f t="shared" si="160"/>
        <v>4.9073250710282625</v>
      </c>
      <c r="Z776" s="15">
        <f t="shared" si="168"/>
        <v>4.9073250710282625</v>
      </c>
      <c r="AA776" s="15">
        <f t="shared" si="161"/>
        <v>0</v>
      </c>
      <c r="AB776" s="15">
        <f>SUM($Z$3:Z776)</f>
        <v>561.93547223834287</v>
      </c>
      <c r="AC776" s="15">
        <f>SUM($AA$3:AA776)</f>
        <v>153.1348564283858</v>
      </c>
      <c r="AD776" s="15">
        <f>AC776*'KERS system '!$B$18</f>
        <v>117.83727202164287</v>
      </c>
      <c r="AE776" s="15">
        <f>AC776*'KERS system '!$B$19</f>
        <v>90.675780820654182</v>
      </c>
    </row>
    <row r="777" spans="6:31" x14ac:dyDescent="0.3">
      <c r="F777" s="9" t="s">
        <v>6</v>
      </c>
      <c r="G777" s="9">
        <v>774</v>
      </c>
      <c r="H777" s="9">
        <v>185</v>
      </c>
      <c r="J777" s="10">
        <v>47.5</v>
      </c>
      <c r="K777" s="10">
        <f t="shared" si="162"/>
        <v>13.194444444444445</v>
      </c>
      <c r="L777" s="11">
        <v>0.88888888888888862</v>
      </c>
      <c r="N777" s="11">
        <f t="shared" si="156"/>
        <v>255.99999999999991</v>
      </c>
      <c r="O777" s="11">
        <f t="shared" si="157"/>
        <v>38.520429453969761</v>
      </c>
      <c r="P777" s="11">
        <f t="shared" si="158"/>
        <v>56.505600000000008</v>
      </c>
      <c r="Q777" s="11">
        <f t="shared" si="163"/>
        <v>351.02602945396967</v>
      </c>
      <c r="R777" s="11">
        <f t="shared" si="164"/>
        <v>351.02602945396967</v>
      </c>
      <c r="S777" s="11">
        <f t="shared" si="165"/>
        <v>0</v>
      </c>
      <c r="U777" s="11">
        <f t="shared" si="159"/>
        <v>4.7778174441843229</v>
      </c>
      <c r="V777" s="11">
        <f t="shared" si="166"/>
        <v>4.7778174441843229</v>
      </c>
      <c r="W777" s="11">
        <f t="shared" si="167"/>
        <v>0</v>
      </c>
      <c r="Y777" s="11">
        <f t="shared" si="160"/>
        <v>5.0481965720633681</v>
      </c>
      <c r="Z777" s="11">
        <f t="shared" si="168"/>
        <v>5.0481965720633681</v>
      </c>
      <c r="AA777" s="11">
        <f t="shared" si="161"/>
        <v>0</v>
      </c>
      <c r="AB777" s="11">
        <f>SUM($Z$3:Z777)</f>
        <v>566.98366881040624</v>
      </c>
      <c r="AC777" s="11">
        <f>SUM($AA$3:AA777)</f>
        <v>153.1348564283858</v>
      </c>
      <c r="AD777" s="11">
        <f>AC777*'KERS system '!$B$18</f>
        <v>117.83727202164287</v>
      </c>
      <c r="AE777" s="11">
        <f>AC777*'KERS system '!$B$19</f>
        <v>90.675780820654182</v>
      </c>
    </row>
    <row r="778" spans="6:31" x14ac:dyDescent="0.3">
      <c r="F778" s="13" t="s">
        <v>6</v>
      </c>
      <c r="G778" s="13">
        <v>775</v>
      </c>
      <c r="H778" s="13">
        <v>186</v>
      </c>
      <c r="J778" s="14">
        <v>50.9</v>
      </c>
      <c r="K778" s="14">
        <f t="shared" si="162"/>
        <v>14.138888888888889</v>
      </c>
      <c r="L778" s="15">
        <v>0.91666666666666685</v>
      </c>
      <c r="N778" s="15">
        <f t="shared" si="156"/>
        <v>264.00000000000006</v>
      </c>
      <c r="O778" s="15">
        <f t="shared" si="157"/>
        <v>44.232294219895586</v>
      </c>
      <c r="P778" s="15">
        <f t="shared" si="158"/>
        <v>56.505600000000008</v>
      </c>
      <c r="Q778" s="15">
        <f t="shared" si="163"/>
        <v>364.73789421989568</v>
      </c>
      <c r="R778" s="15">
        <f t="shared" si="164"/>
        <v>364.73789421989568</v>
      </c>
      <c r="S778" s="15">
        <f t="shared" si="165"/>
        <v>0</v>
      </c>
      <c r="U778" s="15">
        <f t="shared" si="159"/>
        <v>5.3185756999424134</v>
      </c>
      <c r="V778" s="15">
        <f t="shared" si="166"/>
        <v>5.3185756999424134</v>
      </c>
      <c r="W778" s="15">
        <f t="shared" si="167"/>
        <v>0</v>
      </c>
      <c r="Y778" s="15">
        <f t="shared" si="160"/>
        <v>5.1525839085733844</v>
      </c>
      <c r="Z778" s="15">
        <f t="shared" si="168"/>
        <v>5.1525839085733844</v>
      </c>
      <c r="AA778" s="15">
        <f t="shared" si="161"/>
        <v>0</v>
      </c>
      <c r="AB778" s="15">
        <f>SUM($Z$3:Z778)</f>
        <v>572.13625271897968</v>
      </c>
      <c r="AC778" s="15">
        <f>SUM($AA$3:AA778)</f>
        <v>153.1348564283858</v>
      </c>
      <c r="AD778" s="15">
        <f>AC778*'KERS system '!$B$18</f>
        <v>117.83727202164287</v>
      </c>
      <c r="AE778" s="15">
        <f>AC778*'KERS system '!$B$19</f>
        <v>90.675780820654182</v>
      </c>
    </row>
    <row r="779" spans="6:31" x14ac:dyDescent="0.3">
      <c r="F779" s="9" t="s">
        <v>6</v>
      </c>
      <c r="G779" s="9">
        <v>776</v>
      </c>
      <c r="H779" s="9">
        <v>187</v>
      </c>
      <c r="J779" s="10">
        <v>54.1</v>
      </c>
      <c r="K779" s="10">
        <f t="shared" si="162"/>
        <v>15.027777777777779</v>
      </c>
      <c r="L779" s="11">
        <v>0.74999999999999978</v>
      </c>
      <c r="N779" s="11">
        <f t="shared" si="156"/>
        <v>215.99999999999994</v>
      </c>
      <c r="O779" s="11">
        <f t="shared" si="157"/>
        <v>49.968743769605872</v>
      </c>
      <c r="P779" s="11">
        <f t="shared" si="158"/>
        <v>56.505600000000008</v>
      </c>
      <c r="Q779" s="11">
        <f t="shared" si="163"/>
        <v>322.47434376960581</v>
      </c>
      <c r="R779" s="11">
        <f t="shared" si="164"/>
        <v>322.47434376960581</v>
      </c>
      <c r="S779" s="11">
        <f t="shared" si="165"/>
        <v>0</v>
      </c>
      <c r="U779" s="11">
        <f t="shared" si="159"/>
        <v>4.9865921172043555</v>
      </c>
      <c r="V779" s="11">
        <f t="shared" si="166"/>
        <v>4.9865921172043555</v>
      </c>
      <c r="W779" s="11">
        <f t="shared" si="167"/>
        <v>0</v>
      </c>
      <c r="Y779" s="11">
        <f t="shared" si="160"/>
        <v>4.6635623561105914</v>
      </c>
      <c r="Z779" s="11">
        <f t="shared" si="168"/>
        <v>4.6635623561105914</v>
      </c>
      <c r="AA779" s="11">
        <f t="shared" si="161"/>
        <v>0</v>
      </c>
      <c r="AB779" s="11">
        <f>SUM($Z$3:Z779)</f>
        <v>576.79981507509024</v>
      </c>
      <c r="AC779" s="11">
        <f>SUM($AA$3:AA779)</f>
        <v>153.1348564283858</v>
      </c>
      <c r="AD779" s="11">
        <f>AC779*'KERS system '!$B$18</f>
        <v>117.83727202164287</v>
      </c>
      <c r="AE779" s="11">
        <f>AC779*'KERS system '!$B$19</f>
        <v>90.675780820654182</v>
      </c>
    </row>
    <row r="780" spans="6:31" x14ac:dyDescent="0.3">
      <c r="F780" s="13" t="s">
        <v>6</v>
      </c>
      <c r="G780" s="13">
        <v>777</v>
      </c>
      <c r="H780" s="13">
        <v>188</v>
      </c>
      <c r="J780" s="14">
        <v>56.3</v>
      </c>
      <c r="K780" s="14">
        <f t="shared" si="162"/>
        <v>15.638888888888889</v>
      </c>
      <c r="L780" s="15">
        <v>0.55555555555555558</v>
      </c>
      <c r="N780" s="15">
        <f t="shared" si="156"/>
        <v>160</v>
      </c>
      <c r="O780" s="15">
        <f t="shared" si="157"/>
        <v>54.115377301253595</v>
      </c>
      <c r="P780" s="15">
        <f t="shared" si="158"/>
        <v>56.505600000000008</v>
      </c>
      <c r="Q780" s="15">
        <f t="shared" si="163"/>
        <v>270.62097730125362</v>
      </c>
      <c r="R780" s="15">
        <f t="shared" si="164"/>
        <v>270.62097730125362</v>
      </c>
      <c r="S780" s="15">
        <f t="shared" si="165"/>
        <v>0</v>
      </c>
      <c r="U780" s="15">
        <f t="shared" si="159"/>
        <v>4.3405325950168274</v>
      </c>
      <c r="V780" s="15">
        <f t="shared" si="166"/>
        <v>4.3405325950168274</v>
      </c>
      <c r="W780" s="15">
        <f t="shared" si="167"/>
        <v>0</v>
      </c>
      <c r="Y780" s="15">
        <f t="shared" si="160"/>
        <v>4.2699131586638819</v>
      </c>
      <c r="Z780" s="15">
        <f t="shared" si="168"/>
        <v>4.2699131586638819</v>
      </c>
      <c r="AA780" s="15">
        <f t="shared" si="161"/>
        <v>0</v>
      </c>
      <c r="AB780" s="15">
        <f>SUM($Z$3:Z780)</f>
        <v>581.06972823375406</v>
      </c>
      <c r="AC780" s="15">
        <f>SUM($AA$3:AA780)</f>
        <v>153.1348564283858</v>
      </c>
      <c r="AD780" s="15">
        <f>AC780*'KERS system '!$B$18</f>
        <v>117.83727202164287</v>
      </c>
      <c r="AE780" s="15">
        <f>AC780*'KERS system '!$B$19</f>
        <v>90.675780820654182</v>
      </c>
    </row>
    <row r="781" spans="6:31" x14ac:dyDescent="0.3">
      <c r="F781" s="9" t="s">
        <v>6</v>
      </c>
      <c r="G781" s="9">
        <v>778</v>
      </c>
      <c r="H781" s="9">
        <v>189</v>
      </c>
      <c r="J781" s="10">
        <v>58.1</v>
      </c>
      <c r="K781" s="10">
        <f t="shared" si="162"/>
        <v>16.138888888888889</v>
      </c>
      <c r="L781" s="11">
        <v>0.4861111111111111</v>
      </c>
      <c r="N781" s="11">
        <f t="shared" si="156"/>
        <v>140</v>
      </c>
      <c r="O781" s="11">
        <f t="shared" si="157"/>
        <v>57.63100138243319</v>
      </c>
      <c r="P781" s="11">
        <f t="shared" si="158"/>
        <v>56.505600000000008</v>
      </c>
      <c r="Q781" s="11">
        <f t="shared" si="163"/>
        <v>254.13660138243321</v>
      </c>
      <c r="R781" s="11">
        <f t="shared" si="164"/>
        <v>254.13660138243321</v>
      </c>
      <c r="S781" s="11">
        <f t="shared" si="165"/>
        <v>0</v>
      </c>
      <c r="U781" s="11">
        <f t="shared" si="159"/>
        <v>4.1992937223109363</v>
      </c>
      <c r="V781" s="11">
        <f t="shared" si="166"/>
        <v>4.1992937223109363</v>
      </c>
      <c r="W781" s="11">
        <f t="shared" si="167"/>
        <v>0</v>
      </c>
      <c r="Y781" s="11">
        <f t="shared" si="160"/>
        <v>4.1158478471736597</v>
      </c>
      <c r="Z781" s="11">
        <f t="shared" si="168"/>
        <v>4.1158478471736597</v>
      </c>
      <c r="AA781" s="11">
        <f t="shared" si="161"/>
        <v>0</v>
      </c>
      <c r="AB781" s="11">
        <f>SUM($Z$3:Z781)</f>
        <v>585.18557608092772</v>
      </c>
      <c r="AC781" s="11">
        <f>SUM($AA$3:AA781)</f>
        <v>153.1348564283858</v>
      </c>
      <c r="AD781" s="11">
        <f>AC781*'KERS system '!$B$18</f>
        <v>117.83727202164287</v>
      </c>
      <c r="AE781" s="11">
        <f>AC781*'KERS system '!$B$19</f>
        <v>90.675780820654182</v>
      </c>
    </row>
    <row r="782" spans="6:31" x14ac:dyDescent="0.3">
      <c r="F782" s="13" t="s">
        <v>6</v>
      </c>
      <c r="G782" s="13">
        <v>779</v>
      </c>
      <c r="H782" s="13">
        <v>190</v>
      </c>
      <c r="J782" s="14">
        <v>59.8</v>
      </c>
      <c r="K782" s="14">
        <f t="shared" si="162"/>
        <v>16.611111111111111</v>
      </c>
      <c r="L782" s="15">
        <v>0.41666666666666663</v>
      </c>
      <c r="N782" s="15">
        <f t="shared" si="156"/>
        <v>119.99999999999999</v>
      </c>
      <c r="O782" s="15">
        <f t="shared" si="157"/>
        <v>61.052895975434467</v>
      </c>
      <c r="P782" s="15">
        <f t="shared" si="158"/>
        <v>56.505600000000008</v>
      </c>
      <c r="Q782" s="15">
        <f t="shared" si="163"/>
        <v>237.55849597543448</v>
      </c>
      <c r="R782" s="15">
        <f t="shared" si="164"/>
        <v>237.55849597543448</v>
      </c>
      <c r="S782" s="15">
        <f t="shared" si="165"/>
        <v>0</v>
      </c>
      <c r="U782" s="15">
        <f t="shared" si="159"/>
        <v>4.032401972036384</v>
      </c>
      <c r="V782" s="15">
        <f t="shared" si="166"/>
        <v>4.032401972036384</v>
      </c>
      <c r="W782" s="15">
        <f t="shared" si="167"/>
        <v>0</v>
      </c>
      <c r="Y782" s="15">
        <f t="shared" si="160"/>
        <v>3.8511061407810319</v>
      </c>
      <c r="Z782" s="15">
        <f t="shared" si="168"/>
        <v>3.8511061407810319</v>
      </c>
      <c r="AA782" s="15">
        <f t="shared" si="161"/>
        <v>0</v>
      </c>
      <c r="AB782" s="15">
        <f>SUM($Z$3:Z782)</f>
        <v>589.0366822217087</v>
      </c>
      <c r="AC782" s="15">
        <f>SUM($AA$3:AA782)</f>
        <v>153.1348564283858</v>
      </c>
      <c r="AD782" s="15">
        <f>AC782*'KERS system '!$B$18</f>
        <v>117.83727202164287</v>
      </c>
      <c r="AE782" s="15">
        <f>AC782*'KERS system '!$B$19</f>
        <v>90.675780820654182</v>
      </c>
    </row>
    <row r="783" spans="6:31" x14ac:dyDescent="0.3">
      <c r="F783" s="9" t="s">
        <v>6</v>
      </c>
      <c r="G783" s="9">
        <v>780</v>
      </c>
      <c r="H783" s="9">
        <v>191</v>
      </c>
      <c r="J783" s="10">
        <v>61.1</v>
      </c>
      <c r="K783" s="10">
        <f t="shared" si="162"/>
        <v>16.972222222222221</v>
      </c>
      <c r="L783" s="11">
        <v>0.31944444444444503</v>
      </c>
      <c r="N783" s="11">
        <f t="shared" si="156"/>
        <v>92.000000000000171</v>
      </c>
      <c r="O783" s="11">
        <f t="shared" si="157"/>
        <v>63.736222688910559</v>
      </c>
      <c r="P783" s="11">
        <f t="shared" si="158"/>
        <v>56.505600000000008</v>
      </c>
      <c r="Q783" s="11">
        <f t="shared" si="163"/>
        <v>212.24182268891076</v>
      </c>
      <c r="R783" s="11">
        <f t="shared" si="164"/>
        <v>212.24182268891076</v>
      </c>
      <c r="S783" s="11">
        <f t="shared" si="165"/>
        <v>0</v>
      </c>
      <c r="U783" s="11">
        <f t="shared" si="159"/>
        <v>3.6698103095256793</v>
      </c>
      <c r="V783" s="11">
        <f t="shared" si="166"/>
        <v>3.6698103095256793</v>
      </c>
      <c r="W783" s="11">
        <f t="shared" si="167"/>
        <v>0</v>
      </c>
      <c r="Y783" s="11">
        <f t="shared" si="160"/>
        <v>3.5020219821556511</v>
      </c>
      <c r="Z783" s="11">
        <f t="shared" si="168"/>
        <v>3.5020219821556511</v>
      </c>
      <c r="AA783" s="11">
        <f t="shared" si="161"/>
        <v>0</v>
      </c>
      <c r="AB783" s="11">
        <f>SUM($Z$3:Z783)</f>
        <v>592.53870420386431</v>
      </c>
      <c r="AC783" s="11">
        <f>SUM($AA$3:AA783)</f>
        <v>153.1348564283858</v>
      </c>
      <c r="AD783" s="11">
        <f>AC783*'KERS system '!$B$18</f>
        <v>117.83727202164287</v>
      </c>
      <c r="AE783" s="11">
        <f>AC783*'KERS system '!$B$19</f>
        <v>90.675780820654182</v>
      </c>
    </row>
    <row r="784" spans="6:31" x14ac:dyDescent="0.3">
      <c r="F784" s="13" t="s">
        <v>6</v>
      </c>
      <c r="G784" s="13">
        <v>781</v>
      </c>
      <c r="H784" s="13">
        <v>192</v>
      </c>
      <c r="J784" s="14">
        <v>62.1</v>
      </c>
      <c r="K784" s="14">
        <f t="shared" si="162"/>
        <v>17.25</v>
      </c>
      <c r="L784" s="15">
        <v>0.23611111111111052</v>
      </c>
      <c r="N784" s="15">
        <f t="shared" si="156"/>
        <v>67.999999999999829</v>
      </c>
      <c r="O784" s="15">
        <f t="shared" si="157"/>
        <v>65.83958752380434</v>
      </c>
      <c r="P784" s="15">
        <f t="shared" si="158"/>
        <v>56.505600000000008</v>
      </c>
      <c r="Q784" s="15">
        <f t="shared" si="163"/>
        <v>190.34518752380419</v>
      </c>
      <c r="R784" s="15">
        <f t="shared" si="164"/>
        <v>190.34518752380419</v>
      </c>
      <c r="S784" s="15">
        <f t="shared" si="165"/>
        <v>0</v>
      </c>
      <c r="U784" s="15">
        <f t="shared" si="159"/>
        <v>3.3342336547856228</v>
      </c>
      <c r="V784" s="15">
        <f t="shared" si="166"/>
        <v>3.3342336547856228</v>
      </c>
      <c r="W784" s="15">
        <f t="shared" si="167"/>
        <v>0</v>
      </c>
      <c r="Y784" s="15">
        <f t="shared" si="160"/>
        <v>3.1840489041461697</v>
      </c>
      <c r="Z784" s="15">
        <f t="shared" si="168"/>
        <v>3.1840489041461697</v>
      </c>
      <c r="AA784" s="15">
        <f t="shared" si="161"/>
        <v>0</v>
      </c>
      <c r="AB784" s="15">
        <f>SUM($Z$3:Z784)</f>
        <v>595.72275310801047</v>
      </c>
      <c r="AC784" s="15">
        <f>SUM($AA$3:AA784)</f>
        <v>153.1348564283858</v>
      </c>
      <c r="AD784" s="15">
        <f>AC784*'KERS system '!$B$18</f>
        <v>117.83727202164287</v>
      </c>
      <c r="AE784" s="15">
        <f>AC784*'KERS system '!$B$19</f>
        <v>90.675780820654182</v>
      </c>
    </row>
    <row r="785" spans="6:31" x14ac:dyDescent="0.3">
      <c r="F785" s="9" t="s">
        <v>6</v>
      </c>
      <c r="G785" s="9">
        <v>782</v>
      </c>
      <c r="H785" s="9">
        <v>193</v>
      </c>
      <c r="J785" s="10">
        <v>62.8</v>
      </c>
      <c r="K785" s="10">
        <f t="shared" si="162"/>
        <v>17.444444444444443</v>
      </c>
      <c r="L785" s="11">
        <v>0.16666666666666607</v>
      </c>
      <c r="N785" s="11">
        <f t="shared" si="156"/>
        <v>47.999999999999829</v>
      </c>
      <c r="O785" s="11">
        <f t="shared" si="157"/>
        <v>67.332259500385192</v>
      </c>
      <c r="P785" s="11">
        <f t="shared" si="158"/>
        <v>56.505600000000008</v>
      </c>
      <c r="Q785" s="11">
        <f t="shared" si="163"/>
        <v>171.83785950038504</v>
      </c>
      <c r="R785" s="11">
        <f t="shared" si="164"/>
        <v>171.83785950038504</v>
      </c>
      <c r="S785" s="11">
        <f t="shared" si="165"/>
        <v>0</v>
      </c>
      <c r="U785" s="11">
        <f t="shared" si="159"/>
        <v>3.0338641535067166</v>
      </c>
      <c r="V785" s="11">
        <f t="shared" si="166"/>
        <v>3.0338641535067166</v>
      </c>
      <c r="W785" s="11">
        <f t="shared" si="167"/>
        <v>0</v>
      </c>
      <c r="Y785" s="11">
        <f t="shared" si="160"/>
        <v>2.9086491949857951</v>
      </c>
      <c r="Z785" s="11">
        <f t="shared" si="168"/>
        <v>2.9086491949857951</v>
      </c>
      <c r="AA785" s="11">
        <f t="shared" si="161"/>
        <v>0</v>
      </c>
      <c r="AB785" s="11">
        <f>SUM($Z$3:Z785)</f>
        <v>598.63140230299621</v>
      </c>
      <c r="AC785" s="11">
        <f>SUM($AA$3:AA785)</f>
        <v>153.1348564283858</v>
      </c>
      <c r="AD785" s="11">
        <f>AC785*'KERS system '!$B$18</f>
        <v>117.83727202164287</v>
      </c>
      <c r="AE785" s="11">
        <f>AC785*'KERS system '!$B$19</f>
        <v>90.675780820654182</v>
      </c>
    </row>
    <row r="786" spans="6:31" x14ac:dyDescent="0.3">
      <c r="F786" s="13" t="s">
        <v>6</v>
      </c>
      <c r="G786" s="13">
        <v>783</v>
      </c>
      <c r="H786" s="13">
        <v>194</v>
      </c>
      <c r="J786" s="14">
        <v>63.3</v>
      </c>
      <c r="K786" s="14">
        <f t="shared" si="162"/>
        <v>17.583333333333332</v>
      </c>
      <c r="L786" s="15">
        <v>0.1111111111111117</v>
      </c>
      <c r="N786" s="15">
        <f t="shared" si="156"/>
        <v>32.000000000000171</v>
      </c>
      <c r="O786" s="15">
        <f t="shared" si="157"/>
        <v>68.408697429281716</v>
      </c>
      <c r="P786" s="15">
        <f t="shared" si="158"/>
        <v>56.505600000000008</v>
      </c>
      <c r="Q786" s="15">
        <f t="shared" si="163"/>
        <v>156.9142974292819</v>
      </c>
      <c r="R786" s="15">
        <f t="shared" si="164"/>
        <v>156.9142974292819</v>
      </c>
      <c r="S786" s="15">
        <f t="shared" si="165"/>
        <v>0</v>
      </c>
      <c r="U786" s="15">
        <f t="shared" si="159"/>
        <v>2.7834342364648732</v>
      </c>
      <c r="V786" s="15">
        <f t="shared" si="166"/>
        <v>2.7834342364648732</v>
      </c>
      <c r="W786" s="15">
        <f t="shared" si="167"/>
        <v>0</v>
      </c>
      <c r="Y786" s="15">
        <f t="shared" si="160"/>
        <v>2.758908454145927</v>
      </c>
      <c r="Z786" s="15">
        <f t="shared" si="168"/>
        <v>2.758908454145927</v>
      </c>
      <c r="AA786" s="15">
        <f t="shared" si="161"/>
        <v>0</v>
      </c>
      <c r="AB786" s="15">
        <f>SUM($Z$3:Z786)</f>
        <v>601.39031075714217</v>
      </c>
      <c r="AC786" s="15">
        <f>SUM($AA$3:AA786)</f>
        <v>153.1348564283858</v>
      </c>
      <c r="AD786" s="15">
        <f>AC786*'KERS system '!$B$18</f>
        <v>117.83727202164287</v>
      </c>
      <c r="AE786" s="15">
        <f>AC786*'KERS system '!$B$19</f>
        <v>90.675780820654182</v>
      </c>
    </row>
    <row r="787" spans="6:31" x14ac:dyDescent="0.3">
      <c r="F787" s="9" t="s">
        <v>6</v>
      </c>
      <c r="G787" s="9">
        <v>784</v>
      </c>
      <c r="H787" s="9">
        <v>195</v>
      </c>
      <c r="J787" s="10">
        <v>63.6</v>
      </c>
      <c r="K787" s="10">
        <f t="shared" si="162"/>
        <v>17.666666666666668</v>
      </c>
      <c r="L787" s="11">
        <v>9.7222222222222612E-2</v>
      </c>
      <c r="N787" s="11">
        <f t="shared" si="156"/>
        <v>28.000000000000114</v>
      </c>
      <c r="O787" s="11">
        <f t="shared" si="157"/>
        <v>69.058657650583726</v>
      </c>
      <c r="P787" s="11">
        <f t="shared" si="158"/>
        <v>56.505600000000008</v>
      </c>
      <c r="Q787" s="11">
        <f t="shared" si="163"/>
        <v>153.56425765058384</v>
      </c>
      <c r="R787" s="11">
        <f t="shared" si="164"/>
        <v>153.56425765058384</v>
      </c>
      <c r="S787" s="11">
        <f t="shared" si="165"/>
        <v>0</v>
      </c>
      <c r="U787" s="11">
        <f t="shared" si="159"/>
        <v>2.7343826718269812</v>
      </c>
      <c r="V787" s="11">
        <f t="shared" si="166"/>
        <v>2.7343826718269812</v>
      </c>
      <c r="W787" s="11">
        <f t="shared" si="167"/>
        <v>0</v>
      </c>
      <c r="Y787" s="11">
        <f t="shared" si="160"/>
        <v>2.8991061061678129</v>
      </c>
      <c r="Z787" s="11">
        <f t="shared" si="168"/>
        <v>2.8991061061678129</v>
      </c>
      <c r="AA787" s="11">
        <f t="shared" si="161"/>
        <v>0</v>
      </c>
      <c r="AB787" s="11">
        <f>SUM($Z$3:Z787)</f>
        <v>604.28941686330995</v>
      </c>
      <c r="AC787" s="11">
        <f>SUM($AA$3:AA787)</f>
        <v>153.1348564283858</v>
      </c>
      <c r="AD787" s="11">
        <f>AC787*'KERS system '!$B$18</f>
        <v>117.83727202164287</v>
      </c>
      <c r="AE787" s="11">
        <f>AC787*'KERS system '!$B$19</f>
        <v>90.675780820654182</v>
      </c>
    </row>
    <row r="788" spans="6:31" x14ac:dyDescent="0.3">
      <c r="F788" s="13" t="s">
        <v>6</v>
      </c>
      <c r="G788" s="13">
        <v>785</v>
      </c>
      <c r="H788" s="13">
        <v>196</v>
      </c>
      <c r="J788" s="14">
        <v>64</v>
      </c>
      <c r="K788" s="14">
        <f t="shared" si="162"/>
        <v>17.777777777777779</v>
      </c>
      <c r="L788" s="15">
        <v>0.15277777777777798</v>
      </c>
      <c r="N788" s="15">
        <f t="shared" si="156"/>
        <v>44.000000000000057</v>
      </c>
      <c r="O788" s="15">
        <f t="shared" si="157"/>
        <v>69.930051653611159</v>
      </c>
      <c r="P788" s="15">
        <f t="shared" si="158"/>
        <v>56.505600000000008</v>
      </c>
      <c r="Q788" s="15">
        <f t="shared" si="163"/>
        <v>170.43565165361122</v>
      </c>
      <c r="R788" s="15">
        <f t="shared" si="164"/>
        <v>170.43565165361122</v>
      </c>
      <c r="S788" s="15">
        <f t="shared" si="165"/>
        <v>0</v>
      </c>
      <c r="U788" s="15">
        <f t="shared" si="159"/>
        <v>3.0638295405086442</v>
      </c>
      <c r="V788" s="15">
        <f t="shared" si="166"/>
        <v>3.0638295405086442</v>
      </c>
      <c r="W788" s="15">
        <f t="shared" si="167"/>
        <v>0</v>
      </c>
      <c r="Y788" s="15">
        <f t="shared" si="160"/>
        <v>3.1319067452732856</v>
      </c>
      <c r="Z788" s="15">
        <f t="shared" si="168"/>
        <v>3.1319067452732856</v>
      </c>
      <c r="AA788" s="15">
        <f t="shared" si="161"/>
        <v>0</v>
      </c>
      <c r="AB788" s="15">
        <f>SUM($Z$3:Z788)</f>
        <v>607.42132360858329</v>
      </c>
      <c r="AC788" s="15">
        <f>SUM($AA$3:AA788)</f>
        <v>153.1348564283858</v>
      </c>
      <c r="AD788" s="15">
        <f>AC788*'KERS system '!$B$18</f>
        <v>117.83727202164287</v>
      </c>
      <c r="AE788" s="15">
        <f>AC788*'KERS system '!$B$19</f>
        <v>90.675780820654182</v>
      </c>
    </row>
    <row r="789" spans="6:31" x14ac:dyDescent="0.3">
      <c r="F789" s="9" t="s">
        <v>6</v>
      </c>
      <c r="G789" s="9">
        <v>786</v>
      </c>
      <c r="H789" s="9">
        <v>197</v>
      </c>
      <c r="J789" s="10">
        <v>64.7</v>
      </c>
      <c r="K789" s="10">
        <f t="shared" si="162"/>
        <v>17.972222222222221</v>
      </c>
      <c r="L789" s="11">
        <v>0.16666666666666705</v>
      </c>
      <c r="N789" s="11">
        <f t="shared" si="156"/>
        <v>48.000000000000107</v>
      </c>
      <c r="O789" s="11">
        <f t="shared" si="157"/>
        <v>71.468137189127205</v>
      </c>
      <c r="P789" s="11">
        <f t="shared" si="158"/>
        <v>56.505600000000008</v>
      </c>
      <c r="Q789" s="11">
        <f t="shared" si="163"/>
        <v>175.97373718912732</v>
      </c>
      <c r="R789" s="11">
        <f t="shared" si="164"/>
        <v>175.97373718912732</v>
      </c>
      <c r="S789" s="11">
        <f t="shared" si="165"/>
        <v>0</v>
      </c>
      <c r="U789" s="11">
        <f t="shared" si="159"/>
        <v>3.1999839500379275</v>
      </c>
      <c r="V789" s="11">
        <f t="shared" si="166"/>
        <v>3.1999839500379275</v>
      </c>
      <c r="W789" s="11">
        <f t="shared" si="167"/>
        <v>0</v>
      </c>
      <c r="Y789" s="11">
        <f t="shared" si="160"/>
        <v>2.9956484450205272</v>
      </c>
      <c r="Z789" s="11">
        <f t="shared" si="168"/>
        <v>2.9956484450205272</v>
      </c>
      <c r="AA789" s="11">
        <f t="shared" si="161"/>
        <v>0</v>
      </c>
      <c r="AB789" s="11">
        <f>SUM($Z$3:Z789)</f>
        <v>610.41697205360379</v>
      </c>
      <c r="AC789" s="11">
        <f>SUM($AA$3:AA789)</f>
        <v>153.1348564283858</v>
      </c>
      <c r="AD789" s="11">
        <f>AC789*'KERS system '!$B$18</f>
        <v>117.83727202164287</v>
      </c>
      <c r="AE789" s="11">
        <f>AC789*'KERS system '!$B$19</f>
        <v>90.675780820654182</v>
      </c>
    </row>
    <row r="790" spans="6:31" x14ac:dyDescent="0.3">
      <c r="F790" s="13" t="s">
        <v>6</v>
      </c>
      <c r="G790" s="13">
        <v>787</v>
      </c>
      <c r="H790" s="13">
        <v>198</v>
      </c>
      <c r="J790" s="14">
        <v>65.2</v>
      </c>
      <c r="K790" s="14">
        <f t="shared" si="162"/>
        <v>18.111111111111111</v>
      </c>
      <c r="L790" s="15">
        <v>8.3333333333332538E-2</v>
      </c>
      <c r="N790" s="15">
        <f t="shared" si="156"/>
        <v>23.999999999999773</v>
      </c>
      <c r="O790" s="15">
        <f t="shared" si="157"/>
        <v>72.577013374406036</v>
      </c>
      <c r="P790" s="15">
        <f t="shared" si="158"/>
        <v>56.505600000000008</v>
      </c>
      <c r="Q790" s="15">
        <f t="shared" si="163"/>
        <v>153.08261337440581</v>
      </c>
      <c r="R790" s="15">
        <f t="shared" si="164"/>
        <v>153.08261337440581</v>
      </c>
      <c r="S790" s="15">
        <f t="shared" si="165"/>
        <v>0</v>
      </c>
      <c r="U790" s="15">
        <f t="shared" si="159"/>
        <v>2.7913129400031274</v>
      </c>
      <c r="V790" s="15">
        <f t="shared" si="166"/>
        <v>2.7913129400031274</v>
      </c>
      <c r="W790" s="15">
        <f t="shared" si="167"/>
        <v>0</v>
      </c>
      <c r="Y790" s="15">
        <f t="shared" si="160"/>
        <v>2.6062329721442934</v>
      </c>
      <c r="Z790" s="15">
        <f t="shared" si="168"/>
        <v>2.6062329721442934</v>
      </c>
      <c r="AA790" s="15">
        <f t="shared" si="161"/>
        <v>0</v>
      </c>
      <c r="AB790" s="15">
        <f>SUM($Z$3:Z790)</f>
        <v>613.0232050257481</v>
      </c>
      <c r="AC790" s="15">
        <f>SUM($AA$3:AA790)</f>
        <v>153.1348564283858</v>
      </c>
      <c r="AD790" s="15">
        <f>AC790*'KERS system '!$B$18</f>
        <v>117.83727202164287</v>
      </c>
      <c r="AE790" s="15">
        <f>AC790*'KERS system '!$B$19</f>
        <v>90.675780820654182</v>
      </c>
    </row>
    <row r="791" spans="6:31" x14ac:dyDescent="0.3">
      <c r="F791" s="9" t="s">
        <v>6</v>
      </c>
      <c r="G791" s="9">
        <v>788</v>
      </c>
      <c r="H791" s="9">
        <v>199</v>
      </c>
      <c r="J791" s="10">
        <v>65.3</v>
      </c>
      <c r="K791" s="10">
        <f t="shared" si="162"/>
        <v>18.138888888888889</v>
      </c>
      <c r="L791" s="11">
        <v>1.3888888888888099E-2</v>
      </c>
      <c r="N791" s="11">
        <f t="shared" si="156"/>
        <v>3.9999999999997726</v>
      </c>
      <c r="O791" s="11">
        <f t="shared" si="157"/>
        <v>72.799812977452817</v>
      </c>
      <c r="P791" s="11">
        <f t="shared" si="158"/>
        <v>56.505600000000008</v>
      </c>
      <c r="Q791" s="11">
        <f t="shared" si="163"/>
        <v>133.30541297745259</v>
      </c>
      <c r="R791" s="11">
        <f t="shared" si="164"/>
        <v>133.30541297745259</v>
      </c>
      <c r="S791" s="11">
        <f t="shared" si="165"/>
        <v>0</v>
      </c>
      <c r="U791" s="11">
        <f t="shared" si="159"/>
        <v>2.4211530042854594</v>
      </c>
      <c r="V791" s="11">
        <f t="shared" si="166"/>
        <v>2.4211530042854594</v>
      </c>
      <c r="W791" s="11">
        <f t="shared" si="167"/>
        <v>0</v>
      </c>
      <c r="Y791" s="11">
        <f t="shared" si="160"/>
        <v>2.4211530042854648</v>
      </c>
      <c r="Z791" s="11">
        <f t="shared" si="168"/>
        <v>2.4211530042854648</v>
      </c>
      <c r="AA791" s="11">
        <f t="shared" si="161"/>
        <v>0</v>
      </c>
      <c r="AB791" s="11">
        <f>SUM($Z$3:Z791)</f>
        <v>615.44435803003353</v>
      </c>
      <c r="AC791" s="11">
        <f>SUM($AA$3:AA791)</f>
        <v>153.1348564283858</v>
      </c>
      <c r="AD791" s="11">
        <f>AC791*'KERS system '!$B$18</f>
        <v>117.83727202164287</v>
      </c>
      <c r="AE791" s="11">
        <f>AC791*'KERS system '!$B$19</f>
        <v>90.675780820654182</v>
      </c>
    </row>
    <row r="792" spans="6:31" x14ac:dyDescent="0.3">
      <c r="F792" s="13" t="s">
        <v>6</v>
      </c>
      <c r="G792" s="13">
        <v>789</v>
      </c>
      <c r="H792" s="13">
        <v>200</v>
      </c>
      <c r="J792" s="14">
        <v>65.3</v>
      </c>
      <c r="K792" s="14">
        <f t="shared" si="162"/>
        <v>18.138888888888889</v>
      </c>
      <c r="L792" s="15">
        <v>1.3888888888890073E-2</v>
      </c>
      <c r="N792" s="15">
        <f t="shared" si="156"/>
        <v>4.0000000000003411</v>
      </c>
      <c r="O792" s="15">
        <f t="shared" si="157"/>
        <v>72.799812977452817</v>
      </c>
      <c r="P792" s="15">
        <f t="shared" si="158"/>
        <v>56.505600000000008</v>
      </c>
      <c r="Q792" s="15">
        <f t="shared" si="163"/>
        <v>133.30541297745316</v>
      </c>
      <c r="R792" s="15">
        <f t="shared" si="164"/>
        <v>133.30541297745316</v>
      </c>
      <c r="S792" s="15">
        <f t="shared" si="165"/>
        <v>0</v>
      </c>
      <c r="U792" s="15">
        <f t="shared" si="159"/>
        <v>2.4211530042854701</v>
      </c>
      <c r="V792" s="15">
        <f t="shared" si="166"/>
        <v>2.4211530042854701</v>
      </c>
      <c r="W792" s="15">
        <f t="shared" si="167"/>
        <v>0</v>
      </c>
      <c r="Y792" s="15">
        <f t="shared" si="160"/>
        <v>2.5387523479681926</v>
      </c>
      <c r="Z792" s="15">
        <f t="shared" si="168"/>
        <v>2.5387523479681926</v>
      </c>
      <c r="AA792" s="15">
        <f t="shared" si="161"/>
        <v>0</v>
      </c>
      <c r="AB792" s="15">
        <f>SUM($Z$3:Z792)</f>
        <v>617.9831103780017</v>
      </c>
      <c r="AC792" s="15">
        <f>SUM($AA$3:AA792)</f>
        <v>153.1348564283858</v>
      </c>
      <c r="AD792" s="15">
        <f>AC792*'KERS system '!$B$18</f>
        <v>117.83727202164287</v>
      </c>
      <c r="AE792" s="15">
        <f>AC792*'KERS system '!$B$19</f>
        <v>90.675780820654182</v>
      </c>
    </row>
    <row r="793" spans="6:31" x14ac:dyDescent="0.3">
      <c r="F793" s="9" t="s">
        <v>6</v>
      </c>
      <c r="G793" s="9">
        <v>790</v>
      </c>
      <c r="H793" s="9">
        <v>201</v>
      </c>
      <c r="J793" s="10">
        <v>65.400000000000006</v>
      </c>
      <c r="K793" s="10">
        <f t="shared" si="162"/>
        <v>18.166666666666668</v>
      </c>
      <c r="L793" s="11">
        <v>5.5555555555556344E-2</v>
      </c>
      <c r="N793" s="11">
        <f t="shared" si="156"/>
        <v>16.000000000000227</v>
      </c>
      <c r="O793" s="11">
        <f t="shared" si="157"/>
        <v>73.022954035829954</v>
      </c>
      <c r="P793" s="11">
        <f t="shared" si="158"/>
        <v>56.505600000000008</v>
      </c>
      <c r="Q793" s="11">
        <f t="shared" si="163"/>
        <v>145.52855403583018</v>
      </c>
      <c r="R793" s="11">
        <f t="shared" si="164"/>
        <v>145.52855403583018</v>
      </c>
      <c r="S793" s="11">
        <f t="shared" si="165"/>
        <v>0</v>
      </c>
      <c r="U793" s="11">
        <f t="shared" si="159"/>
        <v>2.6563516916509156</v>
      </c>
      <c r="V793" s="11">
        <f t="shared" si="166"/>
        <v>2.6563516916509156</v>
      </c>
      <c r="W793" s="11">
        <f t="shared" si="167"/>
        <v>0</v>
      </c>
      <c r="Y793" s="11">
        <f t="shared" si="160"/>
        <v>2.7447315925548139</v>
      </c>
      <c r="Z793" s="11">
        <f t="shared" si="168"/>
        <v>2.7447315925548139</v>
      </c>
      <c r="AA793" s="11">
        <f t="shared" si="161"/>
        <v>0</v>
      </c>
      <c r="AB793" s="11">
        <f>SUM($Z$3:Z793)</f>
        <v>620.72784197055648</v>
      </c>
      <c r="AC793" s="11">
        <f>SUM($AA$3:AA793)</f>
        <v>153.1348564283858</v>
      </c>
      <c r="AD793" s="11">
        <f>AC793*'KERS system '!$B$18</f>
        <v>117.83727202164287</v>
      </c>
      <c r="AE793" s="11">
        <f>AC793*'KERS system '!$B$19</f>
        <v>90.675780820654182</v>
      </c>
    </row>
    <row r="794" spans="6:31" x14ac:dyDescent="0.3">
      <c r="F794" s="13" t="s">
        <v>6</v>
      </c>
      <c r="G794" s="13">
        <v>791</v>
      </c>
      <c r="H794" s="13">
        <v>202</v>
      </c>
      <c r="J794" s="14">
        <v>65.7</v>
      </c>
      <c r="K794" s="14">
        <f t="shared" si="162"/>
        <v>18.25</v>
      </c>
      <c r="L794" s="15">
        <v>8.3333333333332538E-2</v>
      </c>
      <c r="N794" s="15">
        <f t="shared" si="156"/>
        <v>23.999999999999773</v>
      </c>
      <c r="O794" s="15">
        <f t="shared" si="157"/>
        <v>73.694425942943354</v>
      </c>
      <c r="P794" s="15">
        <f t="shared" si="158"/>
        <v>56.505600000000008</v>
      </c>
      <c r="Q794" s="15">
        <f t="shared" si="163"/>
        <v>154.20002594294314</v>
      </c>
      <c r="R794" s="15">
        <f t="shared" si="164"/>
        <v>154.20002594294314</v>
      </c>
      <c r="S794" s="15">
        <f t="shared" si="165"/>
        <v>0</v>
      </c>
      <c r="U794" s="15">
        <f t="shared" si="159"/>
        <v>2.8331114934587123</v>
      </c>
      <c r="V794" s="15">
        <f t="shared" si="166"/>
        <v>2.8331114934587123</v>
      </c>
      <c r="W794" s="15">
        <f t="shared" si="167"/>
        <v>0</v>
      </c>
      <c r="Y794" s="15">
        <f t="shared" si="160"/>
        <v>2.577985347086293</v>
      </c>
      <c r="Z794" s="15">
        <f t="shared" si="168"/>
        <v>2.577985347086293</v>
      </c>
      <c r="AA794" s="15">
        <f t="shared" si="161"/>
        <v>0</v>
      </c>
      <c r="AB794" s="15">
        <f>SUM($Z$3:Z794)</f>
        <v>623.30582731764275</v>
      </c>
      <c r="AC794" s="15">
        <f>SUM($AA$3:AA794)</f>
        <v>153.1348564283858</v>
      </c>
      <c r="AD794" s="15">
        <f>AC794*'KERS system '!$B$18</f>
        <v>117.83727202164287</v>
      </c>
      <c r="AE794" s="15">
        <f>AC794*'KERS system '!$B$19</f>
        <v>90.675780820654182</v>
      </c>
    </row>
    <row r="795" spans="6:31" x14ac:dyDescent="0.3">
      <c r="F795" s="9" t="s">
        <v>6</v>
      </c>
      <c r="G795" s="9">
        <v>792</v>
      </c>
      <c r="H795" s="9">
        <v>203</v>
      </c>
      <c r="J795" s="10">
        <v>66</v>
      </c>
      <c r="K795" s="10">
        <f t="shared" si="162"/>
        <v>18.333333333333332</v>
      </c>
      <c r="L795" s="11">
        <v>-1.3888888888890073E-2</v>
      </c>
      <c r="N795" s="11">
        <f t="shared" si="156"/>
        <v>-4.0000000000003411</v>
      </c>
      <c r="O795" s="11">
        <f t="shared" si="157"/>
        <v>74.368970948029812</v>
      </c>
      <c r="P795" s="11">
        <f t="shared" si="158"/>
        <v>56.505600000000008</v>
      </c>
      <c r="Q795" s="11">
        <f t="shared" si="163"/>
        <v>126.87457094802949</v>
      </c>
      <c r="R795" s="11">
        <f t="shared" si="164"/>
        <v>126.87457094802949</v>
      </c>
      <c r="S795" s="11">
        <f t="shared" si="165"/>
        <v>0</v>
      </c>
      <c r="U795" s="11">
        <f t="shared" si="159"/>
        <v>2.3228592007138738</v>
      </c>
      <c r="V795" s="11">
        <f t="shared" si="166"/>
        <v>2.3228592007138738</v>
      </c>
      <c r="W795" s="11">
        <f t="shared" si="167"/>
        <v>0</v>
      </c>
      <c r="Y795" s="11">
        <f t="shared" si="160"/>
        <v>1.3951009961928444</v>
      </c>
      <c r="Z795" s="11">
        <f t="shared" si="168"/>
        <v>1.3951009961928444</v>
      </c>
      <c r="AA795" s="11">
        <f t="shared" si="161"/>
        <v>0</v>
      </c>
      <c r="AB795" s="11">
        <f>SUM($Z$3:Z795)</f>
        <v>624.70092831383556</v>
      </c>
      <c r="AC795" s="11">
        <f>SUM($AA$3:AA795)</f>
        <v>153.1348564283858</v>
      </c>
      <c r="AD795" s="11">
        <f>AC795*'KERS system '!$B$18</f>
        <v>117.83727202164287</v>
      </c>
      <c r="AE795" s="11">
        <f>AC795*'KERS system '!$B$19</f>
        <v>90.675780820654182</v>
      </c>
    </row>
    <row r="796" spans="6:31" x14ac:dyDescent="0.3">
      <c r="F796" s="13" t="s">
        <v>6</v>
      </c>
      <c r="G796" s="13">
        <v>793</v>
      </c>
      <c r="H796" s="13">
        <v>204</v>
      </c>
      <c r="J796" s="14">
        <v>65.599999999999994</v>
      </c>
      <c r="K796" s="14">
        <f t="shared" si="162"/>
        <v>18.222222222222221</v>
      </c>
      <c r="L796" s="15">
        <v>-0.34722222222222221</v>
      </c>
      <c r="N796" s="15">
        <f t="shared" si="156"/>
        <v>-100</v>
      </c>
      <c r="O796" s="15">
        <f t="shared" si="157"/>
        <v>73.470260518575202</v>
      </c>
      <c r="P796" s="15">
        <f t="shared" si="158"/>
        <v>56.505600000000008</v>
      </c>
      <c r="Q796" s="15">
        <f t="shared" si="163"/>
        <v>29.97586051857521</v>
      </c>
      <c r="R796" s="15">
        <f t="shared" si="164"/>
        <v>29.97586051857521</v>
      </c>
      <c r="S796" s="15">
        <f t="shared" si="165"/>
        <v>0</v>
      </c>
      <c r="U796" s="15">
        <f t="shared" si="159"/>
        <v>0.46734279167181497</v>
      </c>
      <c r="V796" s="15">
        <f t="shared" si="166"/>
        <v>0.46734279167181497</v>
      </c>
      <c r="W796" s="15">
        <f t="shared" si="167"/>
        <v>0</v>
      </c>
      <c r="Y796" s="15">
        <f t="shared" si="160"/>
        <v>-0.832327597629687</v>
      </c>
      <c r="Z796" s="15">
        <f t="shared" si="168"/>
        <v>0</v>
      </c>
      <c r="AA796" s="15">
        <f t="shared" si="161"/>
        <v>0.832327597629687</v>
      </c>
      <c r="AB796" s="15">
        <f>SUM($Z$3:Z796)</f>
        <v>624.70092831383556</v>
      </c>
      <c r="AC796" s="15">
        <f>SUM($AA$3:AA796)</f>
        <v>153.9671840260155</v>
      </c>
      <c r="AD796" s="15">
        <f>AC796*'KERS system '!$B$18</f>
        <v>118.47774810801893</v>
      </c>
      <c r="AE796" s="15">
        <f>AC796*'KERS system '!$B$19</f>
        <v>91.168627169120555</v>
      </c>
    </row>
    <row r="797" spans="6:31" x14ac:dyDescent="0.3">
      <c r="F797" s="9" t="s">
        <v>6</v>
      </c>
      <c r="G797" s="9">
        <v>794</v>
      </c>
      <c r="H797" s="9">
        <v>205</v>
      </c>
      <c r="J797" s="10">
        <v>63.5</v>
      </c>
      <c r="K797" s="10">
        <f t="shared" si="162"/>
        <v>17.638888888888889</v>
      </c>
      <c r="L797" s="11">
        <v>-0.8194444444444432</v>
      </c>
      <c r="N797" s="11">
        <f t="shared" si="156"/>
        <v>-235.99999999999963</v>
      </c>
      <c r="O797" s="11">
        <f t="shared" si="157"/>
        <v>68.841662788152718</v>
      </c>
      <c r="P797" s="11">
        <f t="shared" si="158"/>
        <v>56.505600000000008</v>
      </c>
      <c r="Q797" s="11">
        <f t="shared" si="163"/>
        <v>-110.6527372118469</v>
      </c>
      <c r="R797" s="11">
        <f t="shared" si="164"/>
        <v>0</v>
      </c>
      <c r="S797" s="11">
        <f t="shared" si="165"/>
        <v>110.6527372118469</v>
      </c>
      <c r="U797" s="11">
        <f t="shared" si="159"/>
        <v>-2.1319979869311889</v>
      </c>
      <c r="V797" s="11">
        <f t="shared" si="166"/>
        <v>0</v>
      </c>
      <c r="W797" s="11">
        <f t="shared" si="167"/>
        <v>2.1319979869311889</v>
      </c>
      <c r="Y797" s="11">
        <f t="shared" si="160"/>
        <v>-3.1725529915199395</v>
      </c>
      <c r="Z797" s="11">
        <f t="shared" si="168"/>
        <v>0</v>
      </c>
      <c r="AA797" s="11">
        <f t="shared" si="161"/>
        <v>3.1725529915199395</v>
      </c>
      <c r="AB797" s="11">
        <f>SUM($Z$3:Z797)</f>
        <v>624.70092831383556</v>
      </c>
      <c r="AC797" s="11">
        <f>SUM($AA$3:AA797)</f>
        <v>157.13973701753545</v>
      </c>
      <c r="AD797" s="11">
        <f>AC797*'KERS system '!$B$18</f>
        <v>120.91902763499353</v>
      </c>
      <c r="AE797" s="11">
        <f>AC797*'KERS system '!$B$19</f>
        <v>93.047191765127522</v>
      </c>
    </row>
    <row r="798" spans="6:31" x14ac:dyDescent="0.3">
      <c r="F798" s="13" t="s">
        <v>6</v>
      </c>
      <c r="G798" s="13">
        <v>795</v>
      </c>
      <c r="H798" s="13">
        <v>206</v>
      </c>
      <c r="J798" s="14">
        <v>59.7</v>
      </c>
      <c r="K798" s="14">
        <f t="shared" si="162"/>
        <v>16.583333333333332</v>
      </c>
      <c r="L798" s="15">
        <v>-1.2361111111111109</v>
      </c>
      <c r="N798" s="15">
        <f t="shared" si="156"/>
        <v>-355.99999999999994</v>
      </c>
      <c r="O798" s="15">
        <f t="shared" si="157"/>
        <v>60.848876415556376</v>
      </c>
      <c r="P798" s="15">
        <f t="shared" si="158"/>
        <v>56.505600000000008</v>
      </c>
      <c r="Q798" s="15">
        <f t="shared" si="163"/>
        <v>-238.64552358444354</v>
      </c>
      <c r="R798" s="15">
        <f t="shared" si="164"/>
        <v>0</v>
      </c>
      <c r="S798" s="15">
        <f t="shared" si="165"/>
        <v>238.64552358444354</v>
      </c>
      <c r="U798" s="15">
        <f t="shared" si="159"/>
        <v>-4.2131079961086897</v>
      </c>
      <c r="V798" s="15">
        <f t="shared" si="166"/>
        <v>0</v>
      </c>
      <c r="W798" s="15">
        <f t="shared" si="167"/>
        <v>4.2131079961086897</v>
      </c>
      <c r="Y798" s="15">
        <f t="shared" si="160"/>
        <v>-4.5833191326116625</v>
      </c>
      <c r="Z798" s="15">
        <f t="shared" si="168"/>
        <v>0</v>
      </c>
      <c r="AA798" s="15">
        <f t="shared" si="161"/>
        <v>4.5833191326116625</v>
      </c>
      <c r="AB798" s="15">
        <f>SUM($Z$3:Z798)</f>
        <v>624.70092831383556</v>
      </c>
      <c r="AC798" s="15">
        <f>SUM($AA$3:AA798)</f>
        <v>161.7230561501471</v>
      </c>
      <c r="AD798" s="15">
        <f>AC798*'KERS system '!$B$18</f>
        <v>124.44589170753819</v>
      </c>
      <c r="AE798" s="15">
        <f>AC798*'KERS system '!$B$19</f>
        <v>95.761113668950642</v>
      </c>
    </row>
    <row r="799" spans="6:31" x14ac:dyDescent="0.3">
      <c r="F799" s="9" t="s">
        <v>6</v>
      </c>
      <c r="G799" s="9">
        <v>796</v>
      </c>
      <c r="H799" s="9">
        <v>207</v>
      </c>
      <c r="J799" s="10">
        <v>54.6</v>
      </c>
      <c r="K799" s="10">
        <f t="shared" si="162"/>
        <v>15.166666666666666</v>
      </c>
      <c r="L799" s="11">
        <v>-1.4444444444444453</v>
      </c>
      <c r="N799" s="11">
        <f t="shared" si="156"/>
        <v>-416.00000000000023</v>
      </c>
      <c r="O799" s="11">
        <f t="shared" si="157"/>
        <v>50.896648629804538</v>
      </c>
      <c r="P799" s="11">
        <f t="shared" si="158"/>
        <v>56.505600000000008</v>
      </c>
      <c r="Q799" s="11">
        <f t="shared" si="163"/>
        <v>-308.59775137019568</v>
      </c>
      <c r="R799" s="11">
        <f t="shared" si="164"/>
        <v>0</v>
      </c>
      <c r="S799" s="11">
        <f t="shared" si="165"/>
        <v>308.59775137019568</v>
      </c>
      <c r="U799" s="11">
        <f t="shared" si="159"/>
        <v>-4.9535302691146352</v>
      </c>
      <c r="V799" s="11">
        <f t="shared" si="166"/>
        <v>0</v>
      </c>
      <c r="W799" s="11">
        <f t="shared" si="167"/>
        <v>4.9535302691146352</v>
      </c>
      <c r="Y799" s="11">
        <f t="shared" si="160"/>
        <v>-4.5774636863920097</v>
      </c>
      <c r="Z799" s="11">
        <f t="shared" si="168"/>
        <v>0</v>
      </c>
      <c r="AA799" s="11">
        <f t="shared" si="161"/>
        <v>4.5774636863920097</v>
      </c>
      <c r="AB799" s="11">
        <f>SUM($Z$3:Z799)</f>
        <v>624.70092831383556</v>
      </c>
      <c r="AC799" s="11">
        <f>SUM($AA$3:AA799)</f>
        <v>166.30051983653911</v>
      </c>
      <c r="AD799" s="11">
        <f>AC799*'KERS system '!$B$18</f>
        <v>127.96825001421684</v>
      </c>
      <c r="AE799" s="11">
        <f>AC799*'KERS system '!$B$19</f>
        <v>98.471568385939861</v>
      </c>
    </row>
    <row r="800" spans="6:31" x14ac:dyDescent="0.3">
      <c r="F800" s="13" t="s">
        <v>6</v>
      </c>
      <c r="G800" s="13">
        <v>797</v>
      </c>
      <c r="H800" s="13">
        <v>208</v>
      </c>
      <c r="J800" s="14">
        <v>49.3</v>
      </c>
      <c r="K800" s="14">
        <f t="shared" si="162"/>
        <v>13.694444444444445</v>
      </c>
      <c r="L800" s="15">
        <v>-1.3472222222222225</v>
      </c>
      <c r="N800" s="15">
        <f t="shared" si="156"/>
        <v>-388.00000000000011</v>
      </c>
      <c r="O800" s="15">
        <f t="shared" si="157"/>
        <v>41.495188291890955</v>
      </c>
      <c r="P800" s="15">
        <f t="shared" si="158"/>
        <v>56.505600000000008</v>
      </c>
      <c r="Q800" s="15">
        <f t="shared" si="163"/>
        <v>-289.99921170810916</v>
      </c>
      <c r="R800" s="15">
        <f t="shared" si="164"/>
        <v>0</v>
      </c>
      <c r="S800" s="15">
        <f t="shared" si="165"/>
        <v>289.99921170810916</v>
      </c>
      <c r="U800" s="15">
        <f t="shared" si="159"/>
        <v>-4.2013971036693842</v>
      </c>
      <c r="V800" s="15">
        <f t="shared" si="166"/>
        <v>0</v>
      </c>
      <c r="W800" s="15">
        <f t="shared" si="167"/>
        <v>4.2013971036693842</v>
      </c>
      <c r="Y800" s="15">
        <f t="shared" si="160"/>
        <v>-3.3553837276174536</v>
      </c>
      <c r="Z800" s="15">
        <f t="shared" si="168"/>
        <v>0</v>
      </c>
      <c r="AA800" s="15">
        <f t="shared" si="161"/>
        <v>3.3553837276174536</v>
      </c>
      <c r="AB800" s="15">
        <f>SUM($Z$3:Z800)</f>
        <v>624.70092831383556</v>
      </c>
      <c r="AC800" s="15">
        <f>SUM($AA$3:AA800)</f>
        <v>169.65590356415657</v>
      </c>
      <c r="AD800" s="15">
        <f>AC800*'KERS system '!$B$18</f>
        <v>130.55021779261847</v>
      </c>
      <c r="AE800" s="15">
        <f>AC800*'KERS system '!$B$19</f>
        <v>100.45839259141992</v>
      </c>
    </row>
    <row r="801" spans="6:31" x14ac:dyDescent="0.3">
      <c r="F801" s="9" t="s">
        <v>6</v>
      </c>
      <c r="G801" s="9">
        <v>798</v>
      </c>
      <c r="H801" s="9">
        <v>209</v>
      </c>
      <c r="J801" s="10">
        <v>44.9</v>
      </c>
      <c r="K801" s="10">
        <f t="shared" si="162"/>
        <v>12.472222222222221</v>
      </c>
      <c r="L801" s="11">
        <v>-0.97222222222222221</v>
      </c>
      <c r="N801" s="11">
        <f t="shared" si="156"/>
        <v>-280</v>
      </c>
      <c r="O801" s="11">
        <f t="shared" si="157"/>
        <v>34.418868025926898</v>
      </c>
      <c r="P801" s="11">
        <f t="shared" si="158"/>
        <v>56.505600000000008</v>
      </c>
      <c r="Q801" s="11">
        <f t="shared" si="163"/>
        <v>-189.0755319740731</v>
      </c>
      <c r="R801" s="11">
        <f t="shared" si="164"/>
        <v>0</v>
      </c>
      <c r="S801" s="11">
        <f t="shared" si="165"/>
        <v>189.0755319740731</v>
      </c>
      <c r="U801" s="11">
        <f t="shared" si="159"/>
        <v>-2.509370351565523</v>
      </c>
      <c r="V801" s="11">
        <f t="shared" si="166"/>
        <v>0</v>
      </c>
      <c r="W801" s="11">
        <f t="shared" si="167"/>
        <v>2.509370351565523</v>
      </c>
      <c r="Y801" s="11">
        <f t="shared" si="160"/>
        <v>-1.6013505346757479</v>
      </c>
      <c r="Z801" s="11">
        <f t="shared" si="168"/>
        <v>0</v>
      </c>
      <c r="AA801" s="11">
        <f t="shared" si="161"/>
        <v>1.6013505346757479</v>
      </c>
      <c r="AB801" s="11">
        <f>SUM($Z$3:Z801)</f>
        <v>624.70092831383556</v>
      </c>
      <c r="AC801" s="11">
        <f>SUM($AA$3:AA801)</f>
        <v>171.25725409883233</v>
      </c>
      <c r="AD801" s="11">
        <f>AC801*'KERS system '!$B$18</f>
        <v>131.78245702905147</v>
      </c>
      <c r="AE801" s="11">
        <f>AC801*'KERS system '!$B$19</f>
        <v>101.4066006838551</v>
      </c>
    </row>
    <row r="802" spans="6:31" x14ac:dyDescent="0.3">
      <c r="F802" s="13" t="s">
        <v>6</v>
      </c>
      <c r="G802" s="13">
        <v>799</v>
      </c>
      <c r="H802" s="13">
        <v>210</v>
      </c>
      <c r="J802" s="14">
        <v>42.3</v>
      </c>
      <c r="K802" s="14">
        <f t="shared" si="162"/>
        <v>11.75</v>
      </c>
      <c r="L802" s="15">
        <v>-0.4861111111111111</v>
      </c>
      <c r="N802" s="15">
        <f t="shared" si="156"/>
        <v>-140</v>
      </c>
      <c r="O802" s="15">
        <f t="shared" si="157"/>
        <v>30.54813040119382</v>
      </c>
      <c r="P802" s="15">
        <f t="shared" si="158"/>
        <v>56.505600000000008</v>
      </c>
      <c r="Q802" s="15">
        <f t="shared" si="163"/>
        <v>-52.946269598806175</v>
      </c>
      <c r="R802" s="15">
        <f t="shared" si="164"/>
        <v>0</v>
      </c>
      <c r="S802" s="15">
        <f t="shared" si="165"/>
        <v>52.946269598806175</v>
      </c>
      <c r="U802" s="15">
        <f t="shared" si="159"/>
        <v>-0.69333071778597277</v>
      </c>
      <c r="V802" s="15">
        <f t="shared" si="166"/>
        <v>0</v>
      </c>
      <c r="W802" s="15">
        <f t="shared" si="167"/>
        <v>0.69333071778597277</v>
      </c>
      <c r="Y802" s="15">
        <f t="shared" si="160"/>
        <v>-9.345813522104196E-2</v>
      </c>
      <c r="Z802" s="15">
        <f t="shared" si="168"/>
        <v>0</v>
      </c>
      <c r="AA802" s="15">
        <f t="shared" si="161"/>
        <v>9.345813522104196E-2</v>
      </c>
      <c r="AB802" s="15">
        <f>SUM($Z$3:Z802)</f>
        <v>624.70092831383556</v>
      </c>
      <c r="AC802" s="15">
        <f>SUM($AA$3:AA802)</f>
        <v>171.35071223405339</v>
      </c>
      <c r="AD802" s="15">
        <f>AC802*'KERS system '!$B$18</f>
        <v>131.85437306410407</v>
      </c>
      <c r="AE802" s="15">
        <f>AC802*'KERS system '!$B$19</f>
        <v>101.46194007282809</v>
      </c>
    </row>
    <row r="803" spans="6:31" x14ac:dyDescent="0.3">
      <c r="F803" s="9" t="s">
        <v>6</v>
      </c>
      <c r="G803" s="9">
        <v>800</v>
      </c>
      <c r="H803" s="9">
        <v>211</v>
      </c>
      <c r="J803" s="10">
        <v>41.4</v>
      </c>
      <c r="K803" s="10">
        <f t="shared" si="162"/>
        <v>11.5</v>
      </c>
      <c r="L803" s="11">
        <v>-0.1388888888888889</v>
      </c>
      <c r="N803" s="11">
        <f t="shared" si="156"/>
        <v>-40</v>
      </c>
      <c r="O803" s="11">
        <f t="shared" si="157"/>
        <v>29.262038899468592</v>
      </c>
      <c r="P803" s="11">
        <f t="shared" si="158"/>
        <v>56.505600000000008</v>
      </c>
      <c r="Q803" s="11">
        <f t="shared" si="163"/>
        <v>45.767638899468601</v>
      </c>
      <c r="R803" s="11">
        <f t="shared" si="164"/>
        <v>45.767638899468601</v>
      </c>
      <c r="S803" s="11">
        <f t="shared" si="165"/>
        <v>0</v>
      </c>
      <c r="U803" s="11">
        <f t="shared" si="159"/>
        <v>0.50641444734388885</v>
      </c>
      <c r="V803" s="11">
        <f t="shared" si="166"/>
        <v>0.50641444734388885</v>
      </c>
      <c r="W803" s="11">
        <f t="shared" si="167"/>
        <v>0</v>
      </c>
      <c r="Y803" s="11">
        <f t="shared" si="160"/>
        <v>0.91193400451519602</v>
      </c>
      <c r="Z803" s="11">
        <f t="shared" si="168"/>
        <v>0.91193400451519602</v>
      </c>
      <c r="AA803" s="11">
        <f t="shared" si="161"/>
        <v>0</v>
      </c>
      <c r="AB803" s="11">
        <f>SUM($Z$3:Z803)</f>
        <v>625.61286231835072</v>
      </c>
      <c r="AC803" s="11">
        <f>SUM($AA$3:AA803)</f>
        <v>171.35071223405339</v>
      </c>
      <c r="AD803" s="11">
        <f>AC803*'KERS system '!$B$18</f>
        <v>131.85437306410407</v>
      </c>
      <c r="AE803" s="11">
        <f>AC803*'KERS system '!$B$19</f>
        <v>101.46194007282809</v>
      </c>
    </row>
    <row r="804" spans="6:31" x14ac:dyDescent="0.3">
      <c r="F804" s="13" t="s">
        <v>6</v>
      </c>
      <c r="G804" s="13">
        <v>801</v>
      </c>
      <c r="H804" s="13">
        <v>212</v>
      </c>
      <c r="J804" s="14">
        <v>41.3</v>
      </c>
      <c r="K804" s="14">
        <f t="shared" si="162"/>
        <v>11.472222222222221</v>
      </c>
      <c r="L804" s="15">
        <v>9.7222222222222612E-2</v>
      </c>
      <c r="N804" s="15">
        <f t="shared" si="156"/>
        <v>28.000000000000114</v>
      </c>
      <c r="O804" s="15">
        <f t="shared" si="157"/>
        <v>29.120847120373043</v>
      </c>
      <c r="P804" s="15">
        <f t="shared" si="158"/>
        <v>56.505600000000008</v>
      </c>
      <c r="Q804" s="15">
        <f t="shared" si="163"/>
        <v>113.62644712037317</v>
      </c>
      <c r="R804" s="15">
        <f t="shared" si="164"/>
        <v>113.62644712037317</v>
      </c>
      <c r="S804" s="15">
        <f t="shared" si="165"/>
        <v>0</v>
      </c>
      <c r="U804" s="15">
        <f t="shared" si="159"/>
        <v>1.3174535616865033</v>
      </c>
      <c r="V804" s="15">
        <f t="shared" si="166"/>
        <v>1.3174535616865033</v>
      </c>
      <c r="W804" s="15">
        <f t="shared" si="167"/>
        <v>0</v>
      </c>
      <c r="Y804" s="15">
        <f t="shared" si="160"/>
        <v>1.9957115789697104</v>
      </c>
      <c r="Z804" s="15">
        <f t="shared" si="168"/>
        <v>1.9957115789697104</v>
      </c>
      <c r="AA804" s="15">
        <f t="shared" si="161"/>
        <v>0</v>
      </c>
      <c r="AB804" s="15">
        <f>SUM($Z$3:Z804)</f>
        <v>627.60857389732041</v>
      </c>
      <c r="AC804" s="15">
        <f>SUM($AA$3:AA804)</f>
        <v>171.35071223405339</v>
      </c>
      <c r="AD804" s="15">
        <f>AC804*'KERS system '!$B$18</f>
        <v>131.85437306410407</v>
      </c>
      <c r="AE804" s="15">
        <f>AC804*'KERS system '!$B$19</f>
        <v>101.46194007282809</v>
      </c>
    </row>
    <row r="805" spans="6:31" x14ac:dyDescent="0.3">
      <c r="F805" s="9" t="s">
        <v>6</v>
      </c>
      <c r="G805" s="9">
        <v>802</v>
      </c>
      <c r="H805" s="9">
        <v>213</v>
      </c>
      <c r="J805" s="10">
        <v>42.1</v>
      </c>
      <c r="K805" s="10">
        <f t="shared" si="162"/>
        <v>11.694444444444445</v>
      </c>
      <c r="L805" s="11">
        <v>0.47222222222222299</v>
      </c>
      <c r="N805" s="11">
        <f t="shared" si="156"/>
        <v>136.00000000000023</v>
      </c>
      <c r="O805" s="11">
        <f t="shared" si="157"/>
        <v>30.259942102386947</v>
      </c>
      <c r="P805" s="11">
        <f t="shared" si="158"/>
        <v>56.505600000000008</v>
      </c>
      <c r="Q805" s="11">
        <f t="shared" si="163"/>
        <v>222.7655421023872</v>
      </c>
      <c r="R805" s="11">
        <f t="shared" si="164"/>
        <v>222.7655421023872</v>
      </c>
      <c r="S805" s="11">
        <f t="shared" si="165"/>
        <v>0</v>
      </c>
      <c r="U805" s="11">
        <f t="shared" si="159"/>
        <v>2.6739695962529173</v>
      </c>
      <c r="V805" s="11">
        <f t="shared" si="166"/>
        <v>2.6739695962529173</v>
      </c>
      <c r="W805" s="11">
        <f t="shared" si="167"/>
        <v>0</v>
      </c>
      <c r="Y805" s="11">
        <f t="shared" si="160"/>
        <v>3.5318020066031837</v>
      </c>
      <c r="Z805" s="11">
        <f t="shared" si="168"/>
        <v>3.5318020066031837</v>
      </c>
      <c r="AA805" s="11">
        <f t="shared" si="161"/>
        <v>0</v>
      </c>
      <c r="AB805" s="11">
        <f>SUM($Z$3:Z805)</f>
        <v>631.14037590392354</v>
      </c>
      <c r="AC805" s="11">
        <f>SUM($AA$3:AA805)</f>
        <v>171.35071223405339</v>
      </c>
      <c r="AD805" s="11">
        <f>AC805*'KERS system '!$B$18</f>
        <v>131.85437306410407</v>
      </c>
      <c r="AE805" s="11">
        <f>AC805*'KERS system '!$B$19</f>
        <v>101.46194007282809</v>
      </c>
    </row>
    <row r="806" spans="6:31" x14ac:dyDescent="0.3">
      <c r="F806" s="13" t="s">
        <v>6</v>
      </c>
      <c r="G806" s="13">
        <v>803</v>
      </c>
      <c r="H806" s="13">
        <v>214</v>
      </c>
      <c r="J806" s="14">
        <v>44.7</v>
      </c>
      <c r="K806" s="14">
        <f t="shared" si="162"/>
        <v>12.416666666666666</v>
      </c>
      <c r="L806" s="15">
        <v>0.87499999999999956</v>
      </c>
      <c r="N806" s="15">
        <f t="shared" si="156"/>
        <v>251.99999999999989</v>
      </c>
      <c r="O806" s="15">
        <f t="shared" si="157"/>
        <v>34.11292404994235</v>
      </c>
      <c r="P806" s="15">
        <f t="shared" si="158"/>
        <v>56.505600000000008</v>
      </c>
      <c r="Q806" s="15">
        <f t="shared" si="163"/>
        <v>342.61852404994227</v>
      </c>
      <c r="R806" s="15">
        <f t="shared" si="164"/>
        <v>342.61852404994227</v>
      </c>
      <c r="S806" s="15">
        <f t="shared" si="165"/>
        <v>0</v>
      </c>
      <c r="U806" s="15">
        <f t="shared" si="159"/>
        <v>4.3896344169534496</v>
      </c>
      <c r="V806" s="15">
        <f t="shared" si="166"/>
        <v>4.3896344169534496</v>
      </c>
      <c r="W806" s="15">
        <f t="shared" si="167"/>
        <v>0</v>
      </c>
      <c r="Y806" s="15">
        <f t="shared" si="160"/>
        <v>4.7230537246866264</v>
      </c>
      <c r="Z806" s="15">
        <f t="shared" si="168"/>
        <v>4.7230537246866264</v>
      </c>
      <c r="AA806" s="15">
        <f t="shared" si="161"/>
        <v>0</v>
      </c>
      <c r="AB806" s="15">
        <f>SUM($Z$3:Z806)</f>
        <v>635.86342962861022</v>
      </c>
      <c r="AC806" s="15">
        <f>SUM($AA$3:AA806)</f>
        <v>171.35071223405339</v>
      </c>
      <c r="AD806" s="15">
        <f>AC806*'KERS system '!$B$18</f>
        <v>131.85437306410407</v>
      </c>
      <c r="AE806" s="15">
        <f>AC806*'KERS system '!$B$19</f>
        <v>101.46194007282809</v>
      </c>
    </row>
    <row r="807" spans="6:31" x14ac:dyDescent="0.3">
      <c r="F807" s="9" t="s">
        <v>6</v>
      </c>
      <c r="G807" s="9">
        <v>804</v>
      </c>
      <c r="H807" s="9">
        <v>215</v>
      </c>
      <c r="J807" s="10">
        <v>48.4</v>
      </c>
      <c r="K807" s="10">
        <f t="shared" si="162"/>
        <v>13.444444444444445</v>
      </c>
      <c r="L807" s="11">
        <v>0.93055555555555491</v>
      </c>
      <c r="N807" s="11">
        <f t="shared" si="156"/>
        <v>267.99999999999983</v>
      </c>
      <c r="O807" s="11">
        <f t="shared" si="157"/>
        <v>39.993979932051595</v>
      </c>
      <c r="P807" s="11">
        <f t="shared" si="158"/>
        <v>56.505600000000008</v>
      </c>
      <c r="Q807" s="11">
        <f t="shared" si="163"/>
        <v>364.49957993205146</v>
      </c>
      <c r="R807" s="11">
        <f t="shared" si="164"/>
        <v>364.49957993205146</v>
      </c>
      <c r="S807" s="11">
        <f t="shared" si="165"/>
        <v>0</v>
      </c>
      <c r="U807" s="11">
        <f t="shared" si="159"/>
        <v>5.0564730324198033</v>
      </c>
      <c r="V807" s="11">
        <f t="shared" si="166"/>
        <v>5.0564730324198033</v>
      </c>
      <c r="W807" s="11">
        <f t="shared" si="167"/>
        <v>0</v>
      </c>
      <c r="Y807" s="11">
        <f t="shared" si="160"/>
        <v>4.5346715406654763</v>
      </c>
      <c r="Z807" s="11">
        <f t="shared" si="168"/>
        <v>4.5346715406654763</v>
      </c>
      <c r="AA807" s="11">
        <f t="shared" si="161"/>
        <v>0</v>
      </c>
      <c r="AB807" s="11">
        <f>SUM($Z$3:Z807)</f>
        <v>640.39810116927572</v>
      </c>
      <c r="AC807" s="11">
        <f>SUM($AA$3:AA807)</f>
        <v>171.35071223405339</v>
      </c>
      <c r="AD807" s="11">
        <f>AC807*'KERS system '!$B$18</f>
        <v>131.85437306410407</v>
      </c>
      <c r="AE807" s="11">
        <f>AC807*'KERS system '!$B$19</f>
        <v>101.46194007282809</v>
      </c>
    </row>
    <row r="808" spans="6:31" x14ac:dyDescent="0.3">
      <c r="F808" s="13" t="s">
        <v>6</v>
      </c>
      <c r="G808" s="13">
        <v>805</v>
      </c>
      <c r="H808" s="13">
        <v>216</v>
      </c>
      <c r="J808" s="14">
        <v>51.4</v>
      </c>
      <c r="K808" s="14">
        <f t="shared" si="162"/>
        <v>14.277777777777779</v>
      </c>
      <c r="L808" s="15">
        <v>0.59722222222222276</v>
      </c>
      <c r="N808" s="15">
        <f t="shared" si="156"/>
        <v>172.00000000000017</v>
      </c>
      <c r="O808" s="15">
        <f t="shared" si="157"/>
        <v>45.105566227239876</v>
      </c>
      <c r="P808" s="15">
        <f t="shared" si="158"/>
        <v>56.505600000000008</v>
      </c>
      <c r="Q808" s="15">
        <f t="shared" si="163"/>
        <v>273.61116622724006</v>
      </c>
      <c r="R808" s="15">
        <f t="shared" si="164"/>
        <v>273.61116622724006</v>
      </c>
      <c r="S808" s="15">
        <f t="shared" si="165"/>
        <v>0</v>
      </c>
      <c r="U808" s="15">
        <f t="shared" si="159"/>
        <v>4.0128700489111502</v>
      </c>
      <c r="V808" s="15">
        <f t="shared" si="166"/>
        <v>4.0128700489111502</v>
      </c>
      <c r="W808" s="15">
        <f t="shared" si="167"/>
        <v>0</v>
      </c>
      <c r="Y808" s="15">
        <f t="shared" si="160"/>
        <v>3.255806980294909</v>
      </c>
      <c r="Z808" s="15">
        <f t="shared" si="168"/>
        <v>3.255806980294909</v>
      </c>
      <c r="AA808" s="15">
        <f t="shared" si="161"/>
        <v>0</v>
      </c>
      <c r="AB808" s="15">
        <f>SUM($Z$3:Z808)</f>
        <v>643.65390814957061</v>
      </c>
      <c r="AC808" s="15">
        <f>SUM($AA$3:AA808)</f>
        <v>171.35071223405339</v>
      </c>
      <c r="AD808" s="15">
        <f>AC808*'KERS system '!$B$18</f>
        <v>131.85437306410407</v>
      </c>
      <c r="AE808" s="15">
        <f>AC808*'KERS system '!$B$19</f>
        <v>101.46194007282809</v>
      </c>
    </row>
    <row r="809" spans="6:31" x14ac:dyDescent="0.3">
      <c r="F809" s="9" t="s">
        <v>6</v>
      </c>
      <c r="G809" s="9">
        <v>806</v>
      </c>
      <c r="H809" s="9">
        <v>217</v>
      </c>
      <c r="J809" s="10">
        <v>52.7</v>
      </c>
      <c r="K809" s="10">
        <f t="shared" si="162"/>
        <v>14.638888888888889</v>
      </c>
      <c r="L809" s="11">
        <v>0.2222222222222224</v>
      </c>
      <c r="N809" s="11">
        <f t="shared" si="156"/>
        <v>64.000000000000057</v>
      </c>
      <c r="O809" s="11">
        <f t="shared" si="157"/>
        <v>47.416023719984793</v>
      </c>
      <c r="P809" s="11">
        <f t="shared" si="158"/>
        <v>56.505600000000008</v>
      </c>
      <c r="Q809" s="11">
        <f t="shared" si="163"/>
        <v>167.92162371998486</v>
      </c>
      <c r="R809" s="11">
        <f t="shared" si="164"/>
        <v>167.92162371998486</v>
      </c>
      <c r="S809" s="11">
        <f t="shared" si="165"/>
        <v>0</v>
      </c>
      <c r="U809" s="11">
        <f t="shared" si="159"/>
        <v>2.4987439116786674</v>
      </c>
      <c r="V809" s="11">
        <f t="shared" si="166"/>
        <v>2.4987439116786674</v>
      </c>
      <c r="W809" s="11">
        <f t="shared" si="167"/>
        <v>0</v>
      </c>
      <c r="Y809" s="11">
        <f t="shared" si="160"/>
        <v>1.9568975253880343</v>
      </c>
      <c r="Z809" s="11">
        <f t="shared" si="168"/>
        <v>1.9568975253880343</v>
      </c>
      <c r="AA809" s="11">
        <f t="shared" si="161"/>
        <v>0</v>
      </c>
      <c r="AB809" s="11">
        <f>SUM($Z$3:Z809)</f>
        <v>645.61080567495867</v>
      </c>
      <c r="AC809" s="11">
        <f>SUM($AA$3:AA809)</f>
        <v>171.35071223405339</v>
      </c>
      <c r="AD809" s="11">
        <f>AC809*'KERS system '!$B$18</f>
        <v>131.85437306410407</v>
      </c>
      <c r="AE809" s="11">
        <f>AC809*'KERS system '!$B$19</f>
        <v>101.46194007282809</v>
      </c>
    </row>
    <row r="810" spans="6:31" x14ac:dyDescent="0.3">
      <c r="F810" s="13" t="s">
        <v>6</v>
      </c>
      <c r="G810" s="13">
        <v>807</v>
      </c>
      <c r="H810" s="13">
        <v>218</v>
      </c>
      <c r="J810" s="14">
        <v>53</v>
      </c>
      <c r="K810" s="14">
        <f t="shared" si="162"/>
        <v>14.722222222222221</v>
      </c>
      <c r="L810" s="15">
        <v>-2.7777777777778172E-2</v>
      </c>
      <c r="N810" s="15">
        <f t="shared" si="156"/>
        <v>-8.0000000000001137</v>
      </c>
      <c r="O810" s="15">
        <f t="shared" si="157"/>
        <v>47.957401146238688</v>
      </c>
      <c r="P810" s="15">
        <f t="shared" si="158"/>
        <v>56.505600000000008</v>
      </c>
      <c r="Q810" s="15">
        <f t="shared" si="163"/>
        <v>96.463001146238582</v>
      </c>
      <c r="R810" s="15">
        <f t="shared" si="164"/>
        <v>96.463001146238582</v>
      </c>
      <c r="S810" s="15">
        <f t="shared" si="165"/>
        <v>0</v>
      </c>
      <c r="U810" s="15">
        <f t="shared" si="159"/>
        <v>1.4150511390974012</v>
      </c>
      <c r="V810" s="15">
        <f t="shared" si="166"/>
        <v>1.4150511390974012</v>
      </c>
      <c r="W810" s="15">
        <f t="shared" si="167"/>
        <v>0</v>
      </c>
      <c r="Y810" s="15">
        <f t="shared" si="160"/>
        <v>0.9453702039104398</v>
      </c>
      <c r="Z810" s="15">
        <f t="shared" si="168"/>
        <v>0.9453702039104398</v>
      </c>
      <c r="AA810" s="15">
        <f t="shared" si="161"/>
        <v>0</v>
      </c>
      <c r="AB810" s="15">
        <f>SUM($Z$3:Z810)</f>
        <v>646.55617587886911</v>
      </c>
      <c r="AC810" s="15">
        <f>SUM($AA$3:AA810)</f>
        <v>171.35071223405339</v>
      </c>
      <c r="AD810" s="15">
        <f>AC810*'KERS system '!$B$18</f>
        <v>131.85437306410407</v>
      </c>
      <c r="AE810" s="15">
        <f>AC810*'KERS system '!$B$19</f>
        <v>101.46194007282809</v>
      </c>
    </row>
    <row r="811" spans="6:31" x14ac:dyDescent="0.3">
      <c r="F811" s="9" t="s">
        <v>6</v>
      </c>
      <c r="G811" s="9">
        <v>808</v>
      </c>
      <c r="H811" s="9">
        <v>219</v>
      </c>
      <c r="J811" s="10">
        <v>52.5</v>
      </c>
      <c r="K811" s="10">
        <f t="shared" si="162"/>
        <v>14.583333333333334</v>
      </c>
      <c r="L811" s="11">
        <v>-0.23611111111111149</v>
      </c>
      <c r="N811" s="11">
        <f t="shared" si="156"/>
        <v>-68.000000000000114</v>
      </c>
      <c r="O811" s="11">
        <f t="shared" si="157"/>
        <v>47.056812712467213</v>
      </c>
      <c r="P811" s="11">
        <f t="shared" si="158"/>
        <v>56.505600000000008</v>
      </c>
      <c r="Q811" s="11">
        <f t="shared" si="163"/>
        <v>35.562412712467108</v>
      </c>
      <c r="R811" s="11">
        <f t="shared" si="164"/>
        <v>35.562412712467108</v>
      </c>
      <c r="S811" s="11">
        <f t="shared" si="165"/>
        <v>0</v>
      </c>
      <c r="U811" s="11">
        <f t="shared" si="159"/>
        <v>0.47568926872347844</v>
      </c>
      <c r="V811" s="11">
        <f t="shared" si="166"/>
        <v>0.47568926872347844</v>
      </c>
      <c r="W811" s="11">
        <f t="shared" si="167"/>
        <v>0</v>
      </c>
      <c r="Y811" s="11">
        <f t="shared" si="160"/>
        <v>0.12802949538190112</v>
      </c>
      <c r="Z811" s="11">
        <f t="shared" si="168"/>
        <v>0.12802949538190112</v>
      </c>
      <c r="AA811" s="11">
        <f t="shared" si="161"/>
        <v>0</v>
      </c>
      <c r="AB811" s="11">
        <f>SUM($Z$3:Z811)</f>
        <v>646.68420537425106</v>
      </c>
      <c r="AC811" s="11">
        <f>SUM($AA$3:AA811)</f>
        <v>171.35071223405339</v>
      </c>
      <c r="AD811" s="11">
        <f>AC811*'KERS system '!$B$18</f>
        <v>131.85437306410407</v>
      </c>
      <c r="AE811" s="11">
        <f>AC811*'KERS system '!$B$19</f>
        <v>101.46194007282809</v>
      </c>
    </row>
    <row r="812" spans="6:31" x14ac:dyDescent="0.3">
      <c r="F812" s="13" t="s">
        <v>6</v>
      </c>
      <c r="G812" s="13">
        <v>809</v>
      </c>
      <c r="H812" s="13">
        <v>220</v>
      </c>
      <c r="J812" s="14">
        <v>51.3</v>
      </c>
      <c r="K812" s="14">
        <f t="shared" si="162"/>
        <v>14.25</v>
      </c>
      <c r="L812" s="15">
        <v>-0.38888888888888851</v>
      </c>
      <c r="N812" s="15">
        <f t="shared" si="156"/>
        <v>-111.99999999999989</v>
      </c>
      <c r="O812" s="15">
        <f t="shared" si="157"/>
        <v>44.930228915110327</v>
      </c>
      <c r="P812" s="15">
        <f t="shared" si="158"/>
        <v>56.505600000000008</v>
      </c>
      <c r="Q812" s="15">
        <f t="shared" si="163"/>
        <v>-10.564171084889558</v>
      </c>
      <c r="R812" s="15">
        <f t="shared" si="164"/>
        <v>0</v>
      </c>
      <c r="S812" s="15">
        <f t="shared" si="165"/>
        <v>10.564171084889558</v>
      </c>
      <c r="U812" s="15">
        <f t="shared" si="159"/>
        <v>-0.21963027795967624</v>
      </c>
      <c r="V812" s="15">
        <f t="shared" si="166"/>
        <v>0</v>
      </c>
      <c r="W812" s="15">
        <f t="shared" si="167"/>
        <v>0.21963027795967624</v>
      </c>
      <c r="Y812" s="15">
        <f t="shared" si="160"/>
        <v>-0.55212008295978099</v>
      </c>
      <c r="Z812" s="15">
        <f t="shared" si="168"/>
        <v>0</v>
      </c>
      <c r="AA812" s="15">
        <f t="shared" si="161"/>
        <v>0.55212008295978099</v>
      </c>
      <c r="AB812" s="15">
        <f>SUM($Z$3:Z812)</f>
        <v>646.68420537425106</v>
      </c>
      <c r="AC812" s="15">
        <f>SUM($AA$3:AA812)</f>
        <v>171.90283231701318</v>
      </c>
      <c r="AD812" s="15">
        <f>AC812*'KERS system '!$B$18</f>
        <v>132.27922946794163</v>
      </c>
      <c r="AE812" s="15">
        <f>AC812*'KERS system '!$B$19</f>
        <v>101.78886707558108</v>
      </c>
    </row>
    <row r="813" spans="6:31" x14ac:dyDescent="0.3">
      <c r="F813" s="9" t="s">
        <v>6</v>
      </c>
      <c r="G813" s="9">
        <v>810</v>
      </c>
      <c r="H813" s="9">
        <v>221</v>
      </c>
      <c r="J813" s="10">
        <v>49.7</v>
      </c>
      <c r="K813" s="10">
        <f t="shared" si="162"/>
        <v>13.805555555555555</v>
      </c>
      <c r="L813" s="11">
        <v>-0.54166666666666641</v>
      </c>
      <c r="N813" s="11">
        <f t="shared" si="156"/>
        <v>-155.99999999999991</v>
      </c>
      <c r="O813" s="11">
        <f t="shared" si="157"/>
        <v>42.171269845963955</v>
      </c>
      <c r="P813" s="11">
        <f t="shared" si="158"/>
        <v>56.505600000000008</v>
      </c>
      <c r="Q813" s="11">
        <f t="shared" si="163"/>
        <v>-57.323130154035944</v>
      </c>
      <c r="R813" s="11">
        <f t="shared" si="164"/>
        <v>0</v>
      </c>
      <c r="S813" s="11">
        <f t="shared" si="165"/>
        <v>57.323130154035944</v>
      </c>
      <c r="U813" s="11">
        <f t="shared" si="159"/>
        <v>-0.88460988795988571</v>
      </c>
      <c r="V813" s="11">
        <f t="shared" si="166"/>
        <v>0</v>
      </c>
      <c r="W813" s="11">
        <f t="shared" si="167"/>
        <v>0.88460988795988571</v>
      </c>
      <c r="Y813" s="11">
        <f t="shared" si="160"/>
        <v>-1.4661817520567635</v>
      </c>
      <c r="Z813" s="11">
        <f t="shared" si="168"/>
        <v>0</v>
      </c>
      <c r="AA813" s="11">
        <f t="shared" si="161"/>
        <v>1.4661817520567635</v>
      </c>
      <c r="AB813" s="11">
        <f>SUM($Z$3:Z813)</f>
        <v>646.68420537425106</v>
      </c>
      <c r="AC813" s="11">
        <f>SUM($AA$3:AA813)</f>
        <v>173.36901406906995</v>
      </c>
      <c r="AD813" s="11">
        <f>AC813*'KERS system '!$B$18</f>
        <v>133.40745632614932</v>
      </c>
      <c r="AE813" s="11">
        <f>AC813*'KERS system '!$B$19</f>
        <v>102.6570376429719</v>
      </c>
    </row>
    <row r="814" spans="6:31" x14ac:dyDescent="0.3">
      <c r="F814" s="13" t="s">
        <v>6</v>
      </c>
      <c r="G814" s="13">
        <v>811</v>
      </c>
      <c r="H814" s="13">
        <v>222</v>
      </c>
      <c r="J814" s="14">
        <v>47.4</v>
      </c>
      <c r="K814" s="14">
        <f t="shared" si="162"/>
        <v>13.166666666666666</v>
      </c>
      <c r="L814" s="15">
        <v>-0.83333333333333326</v>
      </c>
      <c r="N814" s="15">
        <f t="shared" si="156"/>
        <v>-239.99999999999997</v>
      </c>
      <c r="O814" s="15">
        <f t="shared" si="157"/>
        <v>38.358408899723472</v>
      </c>
      <c r="P814" s="15">
        <f t="shared" si="158"/>
        <v>56.505600000000008</v>
      </c>
      <c r="Q814" s="15">
        <f t="shared" si="163"/>
        <v>-145.1359911002765</v>
      </c>
      <c r="R814" s="15">
        <f t="shared" si="164"/>
        <v>0</v>
      </c>
      <c r="S814" s="15">
        <f t="shared" si="165"/>
        <v>145.1359911002765</v>
      </c>
      <c r="U814" s="15">
        <f t="shared" si="159"/>
        <v>-2.0477536161536412</v>
      </c>
      <c r="V814" s="15">
        <f t="shared" si="166"/>
        <v>0</v>
      </c>
      <c r="W814" s="15">
        <f t="shared" si="167"/>
        <v>2.0477536161536412</v>
      </c>
      <c r="Y814" s="15">
        <f t="shared" si="160"/>
        <v>-2.4333476477843186</v>
      </c>
      <c r="Z814" s="15">
        <f t="shared" si="168"/>
        <v>0</v>
      </c>
      <c r="AA814" s="15">
        <f t="shared" si="161"/>
        <v>2.4333476477843186</v>
      </c>
      <c r="AB814" s="15">
        <f>SUM($Z$3:Z814)</f>
        <v>646.68420537425106</v>
      </c>
      <c r="AC814" s="15">
        <f>SUM($AA$3:AA814)</f>
        <v>175.80236171685428</v>
      </c>
      <c r="AD814" s="15">
        <f>AC814*'KERS system '!$B$18</f>
        <v>135.27991734111936</v>
      </c>
      <c r="AE814" s="15">
        <f>AC814*'KERS system '!$B$19</f>
        <v>104.09789639399135</v>
      </c>
    </row>
    <row r="815" spans="6:31" x14ac:dyDescent="0.3">
      <c r="F815" s="9" t="s">
        <v>6</v>
      </c>
      <c r="G815" s="9">
        <v>812</v>
      </c>
      <c r="H815" s="9">
        <v>223</v>
      </c>
      <c r="J815" s="10">
        <v>43.7</v>
      </c>
      <c r="K815" s="10">
        <f t="shared" si="162"/>
        <v>12.138888888888889</v>
      </c>
      <c r="L815" s="11">
        <v>-1.0694444444444438</v>
      </c>
      <c r="N815" s="11">
        <f t="shared" si="156"/>
        <v>-307.99999999999977</v>
      </c>
      <c r="O815" s="11">
        <f t="shared" si="157"/>
        <v>32.60369148984001</v>
      </c>
      <c r="P815" s="11">
        <f t="shared" si="158"/>
        <v>56.505600000000008</v>
      </c>
      <c r="Q815" s="11">
        <f t="shared" si="163"/>
        <v>-218.89070851015975</v>
      </c>
      <c r="R815" s="11">
        <f t="shared" si="164"/>
        <v>0</v>
      </c>
      <c r="S815" s="11">
        <f t="shared" si="165"/>
        <v>218.89070851015975</v>
      </c>
      <c r="U815" s="11">
        <f t="shared" si="159"/>
        <v>-2.818941679414996</v>
      </c>
      <c r="V815" s="11">
        <f t="shared" si="166"/>
        <v>0</v>
      </c>
      <c r="W815" s="11">
        <f t="shared" si="167"/>
        <v>2.818941679414996</v>
      </c>
      <c r="Y815" s="11">
        <f t="shared" si="160"/>
        <v>-2.8363842488440421</v>
      </c>
      <c r="Z815" s="11">
        <f t="shared" si="168"/>
        <v>0</v>
      </c>
      <c r="AA815" s="11">
        <f t="shared" si="161"/>
        <v>2.8363842488440421</v>
      </c>
      <c r="AB815" s="11">
        <f>SUM($Z$3:Z815)</f>
        <v>646.68420537425106</v>
      </c>
      <c r="AC815" s="11">
        <f>SUM($AA$3:AA815)</f>
        <v>178.63874596569832</v>
      </c>
      <c r="AD815" s="11">
        <f>AC815*'KERS system '!$B$18</f>
        <v>137.46251502060485</v>
      </c>
      <c r="AE815" s="11">
        <f>AC815*'KERS system '!$B$19</f>
        <v>105.77740530835543</v>
      </c>
    </row>
    <row r="816" spans="6:31" x14ac:dyDescent="0.3">
      <c r="F816" s="13" t="s">
        <v>6</v>
      </c>
      <c r="G816" s="13">
        <v>813</v>
      </c>
      <c r="H816" s="13">
        <v>224</v>
      </c>
      <c r="J816" s="14">
        <v>39.700000000000003</v>
      </c>
      <c r="K816" s="14">
        <f t="shared" si="162"/>
        <v>11.027777777777779</v>
      </c>
      <c r="L816" s="15">
        <v>-1.1388888888888893</v>
      </c>
      <c r="N816" s="15">
        <f t="shared" si="156"/>
        <v>-328.00000000000011</v>
      </c>
      <c r="O816" s="15">
        <f t="shared" si="157"/>
        <v>26.908216579770507</v>
      </c>
      <c r="P816" s="15">
        <f t="shared" si="158"/>
        <v>56.505600000000008</v>
      </c>
      <c r="Q816" s="15">
        <f t="shared" si="163"/>
        <v>-244.58618342022959</v>
      </c>
      <c r="R816" s="15">
        <f t="shared" si="164"/>
        <v>0</v>
      </c>
      <c r="S816" s="15">
        <f t="shared" si="165"/>
        <v>244.58618342022959</v>
      </c>
      <c r="U816" s="15">
        <f t="shared" si="159"/>
        <v>-2.8538268182730882</v>
      </c>
      <c r="V816" s="15">
        <f t="shared" si="166"/>
        <v>0</v>
      </c>
      <c r="W816" s="15">
        <f t="shared" si="167"/>
        <v>2.8538268182730882</v>
      </c>
      <c r="Y816" s="15">
        <f t="shared" si="160"/>
        <v>-2.8117595637048747</v>
      </c>
      <c r="Z816" s="15">
        <f t="shared" si="168"/>
        <v>0</v>
      </c>
      <c r="AA816" s="15">
        <f t="shared" si="161"/>
        <v>2.8117595637048747</v>
      </c>
      <c r="AB816" s="15">
        <f>SUM($Z$3:Z816)</f>
        <v>646.68420537425106</v>
      </c>
      <c r="AC816" s="15">
        <f>SUM($AA$3:AA816)</f>
        <v>181.45050552940319</v>
      </c>
      <c r="AD816" s="15">
        <f>AC816*'KERS system '!$B$18</f>
        <v>139.62616400487573</v>
      </c>
      <c r="AE816" s="15">
        <f>AC816*'KERS system '!$B$19</f>
        <v>107.44233320175189</v>
      </c>
    </row>
    <row r="817" spans="6:31" x14ac:dyDescent="0.3">
      <c r="F817" s="9" t="s">
        <v>6</v>
      </c>
      <c r="G817" s="9">
        <v>814</v>
      </c>
      <c r="H817" s="9">
        <v>225</v>
      </c>
      <c r="J817" s="10">
        <v>35.5</v>
      </c>
      <c r="K817" s="10">
        <f t="shared" si="162"/>
        <v>9.8611111111111107</v>
      </c>
      <c r="L817" s="11">
        <v>-1.1944444444444446</v>
      </c>
      <c r="N817" s="11">
        <f t="shared" si="156"/>
        <v>-344.00000000000006</v>
      </c>
      <c r="O817" s="11">
        <f t="shared" si="157"/>
        <v>21.515954003042829</v>
      </c>
      <c r="P817" s="11">
        <f t="shared" si="158"/>
        <v>56.505600000000008</v>
      </c>
      <c r="Q817" s="11">
        <f t="shared" si="163"/>
        <v>-265.97844599695719</v>
      </c>
      <c r="R817" s="11">
        <f t="shared" si="164"/>
        <v>0</v>
      </c>
      <c r="S817" s="11">
        <f t="shared" si="165"/>
        <v>265.97844599695719</v>
      </c>
      <c r="U817" s="11">
        <f t="shared" si="159"/>
        <v>-2.7696923091366612</v>
      </c>
      <c r="V817" s="11">
        <f t="shared" si="166"/>
        <v>0</v>
      </c>
      <c r="W817" s="11">
        <f t="shared" si="167"/>
        <v>2.7696923091366612</v>
      </c>
      <c r="Y817" s="11">
        <f t="shared" si="160"/>
        <v>-2.7278139978127371</v>
      </c>
      <c r="Z817" s="11">
        <f t="shared" si="168"/>
        <v>0</v>
      </c>
      <c r="AA817" s="11">
        <f t="shared" si="161"/>
        <v>2.7278139978127371</v>
      </c>
      <c r="AB817" s="11">
        <f>SUM($Z$3:Z817)</f>
        <v>646.68420537425106</v>
      </c>
      <c r="AC817" s="11">
        <f>SUM($AA$3:AA817)</f>
        <v>184.17831952721593</v>
      </c>
      <c r="AD817" s="11">
        <f>AC817*'KERS system '!$B$18</f>
        <v>141.72521687619266</v>
      </c>
      <c r="AE817" s="11">
        <f>AC817*'KERS system '!$B$19</f>
        <v>109.05755438623025</v>
      </c>
    </row>
    <row r="818" spans="6:31" x14ac:dyDescent="0.3">
      <c r="F818" s="13" t="s">
        <v>6</v>
      </c>
      <c r="G818" s="13">
        <v>815</v>
      </c>
      <c r="H818" s="13">
        <v>226</v>
      </c>
      <c r="J818" s="14">
        <v>31.1</v>
      </c>
      <c r="K818" s="14">
        <f t="shared" si="162"/>
        <v>8.6388888888888893</v>
      </c>
      <c r="L818" s="15">
        <v>-1.2777777777777777</v>
      </c>
      <c r="N818" s="15">
        <f t="shared" si="156"/>
        <v>-368</v>
      </c>
      <c r="O818" s="15">
        <f t="shared" si="157"/>
        <v>16.512950502902648</v>
      </c>
      <c r="P818" s="15">
        <f t="shared" si="158"/>
        <v>56.505600000000008</v>
      </c>
      <c r="Q818" s="15">
        <f t="shared" si="163"/>
        <v>-294.98144949709734</v>
      </c>
      <c r="R818" s="15">
        <f t="shared" si="164"/>
        <v>0</v>
      </c>
      <c r="S818" s="15">
        <f t="shared" si="165"/>
        <v>294.98144949709734</v>
      </c>
      <c r="U818" s="15">
        <f t="shared" si="159"/>
        <v>-2.6859356864888131</v>
      </c>
      <c r="V818" s="15">
        <f t="shared" si="166"/>
        <v>0</v>
      </c>
      <c r="W818" s="15">
        <f t="shared" si="167"/>
        <v>2.6859356864888131</v>
      </c>
      <c r="Y818" s="15">
        <f t="shared" si="160"/>
        <v>-2.4958431666836729</v>
      </c>
      <c r="Z818" s="15">
        <f t="shared" si="168"/>
        <v>0</v>
      </c>
      <c r="AA818" s="15">
        <f t="shared" si="161"/>
        <v>2.4958431666836729</v>
      </c>
      <c r="AB818" s="15">
        <f>SUM($Z$3:Z818)</f>
        <v>646.68420537425106</v>
      </c>
      <c r="AC818" s="15">
        <f>SUM($AA$3:AA818)</f>
        <v>186.6741626938996</v>
      </c>
      <c r="AD818" s="15">
        <f>AC818*'KERS system '!$B$18</f>
        <v>143.64576819295573</v>
      </c>
      <c r="AE818" s="15">
        <f>AC818*'KERS system '!$B$19</f>
        <v>110.53541862447943</v>
      </c>
    </row>
    <row r="819" spans="6:31" x14ac:dyDescent="0.3">
      <c r="F819" s="9" t="s">
        <v>6</v>
      </c>
      <c r="G819" s="9">
        <v>816</v>
      </c>
      <c r="H819" s="9">
        <v>227</v>
      </c>
      <c r="J819" s="10">
        <v>26.3</v>
      </c>
      <c r="K819" s="10">
        <f t="shared" si="162"/>
        <v>7.3055555555555554</v>
      </c>
      <c r="L819" s="11">
        <v>-1.2777777777777781</v>
      </c>
      <c r="N819" s="11">
        <f t="shared" si="156"/>
        <v>-368.00000000000011</v>
      </c>
      <c r="O819" s="11">
        <f t="shared" si="157"/>
        <v>11.809061872140207</v>
      </c>
      <c r="P819" s="11">
        <f t="shared" si="158"/>
        <v>56.505600000000008</v>
      </c>
      <c r="Q819" s="11">
        <f t="shared" si="163"/>
        <v>-299.68533812785989</v>
      </c>
      <c r="R819" s="11">
        <f t="shared" si="164"/>
        <v>0</v>
      </c>
      <c r="S819" s="11">
        <f t="shared" si="165"/>
        <v>299.68533812785989</v>
      </c>
      <c r="U819" s="11">
        <f t="shared" si="159"/>
        <v>-2.3057506468785323</v>
      </c>
      <c r="V819" s="11">
        <f t="shared" si="166"/>
        <v>0</v>
      </c>
      <c r="W819" s="11">
        <f t="shared" si="167"/>
        <v>2.3057506468785323</v>
      </c>
      <c r="Y819" s="11">
        <f t="shared" si="160"/>
        <v>-2.0096471552270678</v>
      </c>
      <c r="Z819" s="11">
        <f t="shared" si="168"/>
        <v>0</v>
      </c>
      <c r="AA819" s="11">
        <f t="shared" si="161"/>
        <v>2.0096471552270678</v>
      </c>
      <c r="AB819" s="11">
        <f>SUM($Z$3:Z819)</f>
        <v>646.68420537425106</v>
      </c>
      <c r="AC819" s="11">
        <f>SUM($AA$3:AA819)</f>
        <v>188.68380984912667</v>
      </c>
      <c r="AD819" s="11">
        <f>AC819*'KERS system '!$B$18</f>
        <v>145.19219167890296</v>
      </c>
      <c r="AE819" s="11">
        <f>AC819*'KERS system '!$B$19</f>
        <v>111.72539149691583</v>
      </c>
    </row>
    <row r="820" spans="6:31" x14ac:dyDescent="0.3">
      <c r="F820" s="13" t="s">
        <v>6</v>
      </c>
      <c r="G820" s="13">
        <v>817</v>
      </c>
      <c r="H820" s="13">
        <v>228</v>
      </c>
      <c r="J820" s="14">
        <v>21.9</v>
      </c>
      <c r="K820" s="14">
        <f t="shared" si="162"/>
        <v>6.083333333333333</v>
      </c>
      <c r="L820" s="15">
        <v>-1.1527777777777779</v>
      </c>
      <c r="N820" s="15">
        <f t="shared" si="156"/>
        <v>-332.00000000000006</v>
      </c>
      <c r="O820" s="15">
        <f t="shared" si="157"/>
        <v>8.1882695492159279</v>
      </c>
      <c r="P820" s="15">
        <f t="shared" si="158"/>
        <v>56.505600000000008</v>
      </c>
      <c r="Q820" s="15">
        <f t="shared" si="163"/>
        <v>-267.30613045078411</v>
      </c>
      <c r="R820" s="15">
        <f t="shared" si="164"/>
        <v>0</v>
      </c>
      <c r="S820" s="15">
        <f t="shared" si="165"/>
        <v>267.30613045078411</v>
      </c>
      <c r="U820" s="15">
        <f t="shared" si="159"/>
        <v>-1.7135436635756036</v>
      </c>
      <c r="V820" s="15">
        <f t="shared" si="166"/>
        <v>0</v>
      </c>
      <c r="W820" s="15">
        <f t="shared" si="167"/>
        <v>1.7135436635756036</v>
      </c>
      <c r="Y820" s="15">
        <f t="shared" si="160"/>
        <v>-1.2128909909090357</v>
      </c>
      <c r="Z820" s="15">
        <f t="shared" si="168"/>
        <v>0</v>
      </c>
      <c r="AA820" s="15">
        <f t="shared" si="161"/>
        <v>1.2128909909090357</v>
      </c>
      <c r="AB820" s="15">
        <f>SUM($Z$3:Z820)</f>
        <v>646.68420537425106</v>
      </c>
      <c r="AC820" s="15">
        <f>SUM($AA$3:AA820)</f>
        <v>189.89670084003572</v>
      </c>
      <c r="AD820" s="15">
        <f>AC820*'KERS system '!$B$18</f>
        <v>146.12551129640747</v>
      </c>
      <c r="AE820" s="15">
        <f>AC820*'KERS system '!$B$19</f>
        <v>112.44358094258556</v>
      </c>
    </row>
    <row r="821" spans="6:31" x14ac:dyDescent="0.3">
      <c r="F821" s="9" t="s">
        <v>6</v>
      </c>
      <c r="G821" s="9">
        <v>818</v>
      </c>
      <c r="H821" s="9">
        <v>229</v>
      </c>
      <c r="J821" s="10">
        <v>18</v>
      </c>
      <c r="K821" s="10">
        <f t="shared" si="162"/>
        <v>5</v>
      </c>
      <c r="L821" s="11">
        <v>-0.68055555555555536</v>
      </c>
      <c r="N821" s="11">
        <f t="shared" si="156"/>
        <v>-195.99999999999994</v>
      </c>
      <c r="O821" s="11">
        <f t="shared" si="157"/>
        <v>5.5315763515063505</v>
      </c>
      <c r="P821" s="11">
        <f t="shared" si="158"/>
        <v>56.505600000000008</v>
      </c>
      <c r="Q821" s="11">
        <f t="shared" si="163"/>
        <v>-133.96282364849358</v>
      </c>
      <c r="R821" s="11">
        <f t="shared" si="164"/>
        <v>0</v>
      </c>
      <c r="S821" s="11">
        <f t="shared" si="165"/>
        <v>133.96282364849358</v>
      </c>
      <c r="U821" s="11">
        <f t="shared" si="159"/>
        <v>-0.71223831824246797</v>
      </c>
      <c r="V821" s="11">
        <f t="shared" si="166"/>
        <v>0</v>
      </c>
      <c r="W821" s="11">
        <f t="shared" si="167"/>
        <v>0.71223831824246797</v>
      </c>
      <c r="Y821" s="11">
        <f t="shared" si="160"/>
        <v>-0.21105336719095674</v>
      </c>
      <c r="Z821" s="11">
        <f t="shared" si="168"/>
        <v>0</v>
      </c>
      <c r="AA821" s="11">
        <f t="shared" si="161"/>
        <v>0.21105336719095674</v>
      </c>
      <c r="AB821" s="11">
        <f>SUM($Z$3:Z821)</f>
        <v>646.68420537425106</v>
      </c>
      <c r="AC821" s="11">
        <f>SUM($AA$3:AA821)</f>
        <v>190.10775420722669</v>
      </c>
      <c r="AD821" s="11">
        <f>AC821*'KERS system '!$B$18</f>
        <v>146.28791686246092</v>
      </c>
      <c r="AE821" s="11">
        <f>AC821*'KERS system '!$B$19</f>
        <v>112.56855202566369</v>
      </c>
    </row>
    <row r="822" spans="6:31" x14ac:dyDescent="0.3">
      <c r="F822" s="13" t="s">
        <v>6</v>
      </c>
      <c r="G822" s="13">
        <v>819</v>
      </c>
      <c r="H822" s="13">
        <v>230</v>
      </c>
      <c r="J822" s="14">
        <v>17</v>
      </c>
      <c r="K822" s="14">
        <f t="shared" si="162"/>
        <v>4.7222222222222223</v>
      </c>
      <c r="L822" s="15">
        <v>0</v>
      </c>
      <c r="N822" s="15">
        <f t="shared" si="156"/>
        <v>0</v>
      </c>
      <c r="O822" s="15">
        <f t="shared" si="157"/>
        <v>4.9340295234115281</v>
      </c>
      <c r="P822" s="15">
        <f t="shared" si="158"/>
        <v>56.505600000000008</v>
      </c>
      <c r="Q822" s="15">
        <f t="shared" si="163"/>
        <v>61.43962952341154</v>
      </c>
      <c r="R822" s="15">
        <f t="shared" si="164"/>
        <v>61.43962952341154</v>
      </c>
      <c r="S822" s="15">
        <f t="shared" si="165"/>
        <v>0</v>
      </c>
      <c r="U822" s="15">
        <f t="shared" si="159"/>
        <v>0.29013158386055449</v>
      </c>
      <c r="V822" s="15">
        <f t="shared" si="166"/>
        <v>0.29013158386055449</v>
      </c>
      <c r="W822" s="15">
        <f t="shared" si="167"/>
        <v>0</v>
      </c>
      <c r="Y822" s="15">
        <f t="shared" si="160"/>
        <v>0.75920633280904315</v>
      </c>
      <c r="Z822" s="15">
        <f t="shared" si="168"/>
        <v>0.75920633280904315</v>
      </c>
      <c r="AA822" s="15">
        <f t="shared" si="161"/>
        <v>0</v>
      </c>
      <c r="AB822" s="15">
        <f>SUM($Z$3:Z822)</f>
        <v>647.44341170706014</v>
      </c>
      <c r="AC822" s="15">
        <f>SUM($AA$3:AA822)</f>
        <v>190.10775420722669</v>
      </c>
      <c r="AD822" s="15">
        <f>AC822*'KERS system '!$B$18</f>
        <v>146.28791686246092</v>
      </c>
      <c r="AE822" s="15">
        <f>AC822*'KERS system '!$B$19</f>
        <v>112.56855202566369</v>
      </c>
    </row>
    <row r="823" spans="6:31" x14ac:dyDescent="0.3">
      <c r="F823" s="9" t="s">
        <v>6</v>
      </c>
      <c r="G823" s="9">
        <v>820</v>
      </c>
      <c r="H823" s="9">
        <v>231</v>
      </c>
      <c r="J823" s="10">
        <v>18</v>
      </c>
      <c r="K823" s="10">
        <f t="shared" si="162"/>
        <v>5</v>
      </c>
      <c r="L823" s="11">
        <v>0.61111111111111094</v>
      </c>
      <c r="N823" s="11">
        <f t="shared" si="156"/>
        <v>175.99999999999994</v>
      </c>
      <c r="O823" s="11">
        <f t="shared" si="157"/>
        <v>5.5315763515063505</v>
      </c>
      <c r="P823" s="11">
        <f t="shared" si="158"/>
        <v>56.505600000000008</v>
      </c>
      <c r="Q823" s="11">
        <f t="shared" si="163"/>
        <v>238.0371763515063</v>
      </c>
      <c r="R823" s="11">
        <f t="shared" si="164"/>
        <v>238.0371763515063</v>
      </c>
      <c r="S823" s="11">
        <f t="shared" si="165"/>
        <v>0</v>
      </c>
      <c r="U823" s="11">
        <f t="shared" si="159"/>
        <v>1.2282810817575318</v>
      </c>
      <c r="V823" s="11">
        <f t="shared" si="166"/>
        <v>1.2282810817575318</v>
      </c>
      <c r="W823" s="11">
        <f t="shared" si="167"/>
        <v>0</v>
      </c>
      <c r="Y823" s="11">
        <f t="shared" si="160"/>
        <v>1.6487684932257429</v>
      </c>
      <c r="Z823" s="11">
        <f t="shared" si="168"/>
        <v>1.6487684932257429</v>
      </c>
      <c r="AA823" s="11">
        <f t="shared" si="161"/>
        <v>0</v>
      </c>
      <c r="AB823" s="11">
        <f>SUM($Z$3:Z823)</f>
        <v>649.09218020028584</v>
      </c>
      <c r="AC823" s="11">
        <f>SUM($AA$3:AA823)</f>
        <v>190.10775420722669</v>
      </c>
      <c r="AD823" s="11">
        <f>AC823*'KERS system '!$B$18</f>
        <v>146.28791686246092</v>
      </c>
      <c r="AE823" s="11">
        <f>AC823*'KERS system '!$B$19</f>
        <v>112.56855202566369</v>
      </c>
    </row>
    <row r="824" spans="6:31" x14ac:dyDescent="0.3">
      <c r="F824" s="13" t="s">
        <v>6</v>
      </c>
      <c r="G824" s="13">
        <v>821</v>
      </c>
      <c r="H824" s="13">
        <v>232</v>
      </c>
      <c r="J824" s="14">
        <v>21.4</v>
      </c>
      <c r="K824" s="14">
        <f t="shared" si="162"/>
        <v>5.9444444444444446</v>
      </c>
      <c r="L824" s="15">
        <v>0.94444444444444453</v>
      </c>
      <c r="N824" s="15">
        <f t="shared" si="156"/>
        <v>272</v>
      </c>
      <c r="O824" s="15">
        <f t="shared" si="157"/>
        <v>7.818644154122989</v>
      </c>
      <c r="P824" s="15">
        <f t="shared" si="158"/>
        <v>56.505600000000008</v>
      </c>
      <c r="Q824" s="15">
        <f t="shared" si="163"/>
        <v>336.32424415412299</v>
      </c>
      <c r="R824" s="15">
        <f t="shared" si="164"/>
        <v>336.32424415412299</v>
      </c>
      <c r="S824" s="15">
        <f t="shared" si="165"/>
        <v>0</v>
      </c>
      <c r="U824" s="15">
        <f t="shared" si="159"/>
        <v>2.069255904693954</v>
      </c>
      <c r="V824" s="15">
        <f t="shared" si="166"/>
        <v>2.069255904693954</v>
      </c>
      <c r="W824" s="15">
        <f t="shared" si="167"/>
        <v>0</v>
      </c>
      <c r="Y824" s="15">
        <f t="shared" si="160"/>
        <v>2.1997506705555319</v>
      </c>
      <c r="Z824" s="15">
        <f t="shared" si="168"/>
        <v>2.1997506705555319</v>
      </c>
      <c r="AA824" s="15">
        <f t="shared" si="161"/>
        <v>0</v>
      </c>
      <c r="AB824" s="15">
        <f>SUM($Z$3:Z824)</f>
        <v>651.29193087084138</v>
      </c>
      <c r="AC824" s="15">
        <f>SUM($AA$3:AA824)</f>
        <v>190.10775420722669</v>
      </c>
      <c r="AD824" s="15">
        <f>AC824*'KERS system '!$B$18</f>
        <v>146.28791686246092</v>
      </c>
      <c r="AE824" s="15">
        <f>AC824*'KERS system '!$B$19</f>
        <v>112.56855202566369</v>
      </c>
    </row>
    <row r="825" spans="6:31" x14ac:dyDescent="0.3">
      <c r="F825" s="9" t="s">
        <v>6</v>
      </c>
      <c r="G825" s="9">
        <v>822</v>
      </c>
      <c r="H825" s="9">
        <v>233</v>
      </c>
      <c r="J825" s="10">
        <v>24.8</v>
      </c>
      <c r="K825" s="10">
        <f t="shared" si="162"/>
        <v>6.8888888888888893</v>
      </c>
      <c r="L825" s="11">
        <v>0.90277777777777779</v>
      </c>
      <c r="N825" s="11">
        <f t="shared" si="156"/>
        <v>260</v>
      </c>
      <c r="O825" s="11">
        <f t="shared" si="157"/>
        <v>10.50043431861255</v>
      </c>
      <c r="P825" s="11">
        <f t="shared" si="158"/>
        <v>56.505600000000008</v>
      </c>
      <c r="Q825" s="11">
        <f t="shared" si="163"/>
        <v>327.00603431861259</v>
      </c>
      <c r="R825" s="11">
        <f t="shared" si="164"/>
        <v>327.00603431861259</v>
      </c>
      <c r="S825" s="11">
        <f t="shared" si="165"/>
        <v>0</v>
      </c>
      <c r="U825" s="11">
        <f t="shared" si="159"/>
        <v>2.3302454364171092</v>
      </c>
      <c r="V825" s="11">
        <f t="shared" si="166"/>
        <v>2.3302454364171092</v>
      </c>
      <c r="W825" s="11">
        <f t="shared" si="167"/>
        <v>0</v>
      </c>
      <c r="Y825" s="11">
        <f t="shared" si="160"/>
        <v>2.405838865423469</v>
      </c>
      <c r="Z825" s="11">
        <f t="shared" si="168"/>
        <v>2.405838865423469</v>
      </c>
      <c r="AA825" s="11">
        <f t="shared" si="161"/>
        <v>0</v>
      </c>
      <c r="AB825" s="11">
        <f>SUM($Z$3:Z825)</f>
        <v>653.69776973626483</v>
      </c>
      <c r="AC825" s="11">
        <f>SUM($AA$3:AA825)</f>
        <v>190.10775420722669</v>
      </c>
      <c r="AD825" s="11">
        <f>AC825*'KERS system '!$B$18</f>
        <v>146.28791686246092</v>
      </c>
      <c r="AE825" s="11">
        <f>AC825*'KERS system '!$B$19</f>
        <v>112.56855202566369</v>
      </c>
    </row>
    <row r="826" spans="6:31" x14ac:dyDescent="0.3">
      <c r="F826" s="13" t="s">
        <v>6</v>
      </c>
      <c r="G826" s="13">
        <v>823</v>
      </c>
      <c r="H826" s="13">
        <v>234</v>
      </c>
      <c r="J826" s="14">
        <v>27.9</v>
      </c>
      <c r="K826" s="14">
        <f t="shared" si="162"/>
        <v>7.75</v>
      </c>
      <c r="L826" s="15">
        <v>0.83333333333333326</v>
      </c>
      <c r="N826" s="15">
        <f t="shared" si="156"/>
        <v>239.99999999999997</v>
      </c>
      <c r="O826" s="15">
        <f t="shared" si="157"/>
        <v>13.289612184494006</v>
      </c>
      <c r="P826" s="15">
        <f t="shared" si="158"/>
        <v>56.505600000000008</v>
      </c>
      <c r="Q826" s="15">
        <f t="shared" si="163"/>
        <v>309.79521218449401</v>
      </c>
      <c r="R826" s="15">
        <f t="shared" si="164"/>
        <v>309.79521218449401</v>
      </c>
      <c r="S826" s="15">
        <f t="shared" si="165"/>
        <v>0</v>
      </c>
      <c r="U826" s="15">
        <f t="shared" si="159"/>
        <v>2.4814322944298288</v>
      </c>
      <c r="V826" s="15">
        <f t="shared" si="166"/>
        <v>2.4814322944298288</v>
      </c>
      <c r="W826" s="15">
        <f t="shared" si="167"/>
        <v>0</v>
      </c>
      <c r="Y826" s="15">
        <f t="shared" si="160"/>
        <v>2.4621614544709436</v>
      </c>
      <c r="Z826" s="15">
        <f t="shared" si="168"/>
        <v>2.4621614544709436</v>
      </c>
      <c r="AA826" s="15">
        <f t="shared" si="161"/>
        <v>0</v>
      </c>
      <c r="AB826" s="15">
        <f>SUM($Z$3:Z826)</f>
        <v>656.15993119073573</v>
      </c>
      <c r="AC826" s="15">
        <f>SUM($AA$3:AA826)</f>
        <v>190.10775420722669</v>
      </c>
      <c r="AD826" s="15">
        <f>AC826*'KERS system '!$B$18</f>
        <v>146.28791686246092</v>
      </c>
      <c r="AE826" s="15">
        <f>AC826*'KERS system '!$B$19</f>
        <v>112.56855202566369</v>
      </c>
    </row>
    <row r="827" spans="6:31" x14ac:dyDescent="0.3">
      <c r="F827" s="9" t="s">
        <v>6</v>
      </c>
      <c r="G827" s="9">
        <v>824</v>
      </c>
      <c r="H827" s="9">
        <v>235</v>
      </c>
      <c r="J827" s="10">
        <v>30.8</v>
      </c>
      <c r="K827" s="10">
        <f t="shared" si="162"/>
        <v>8.5555555555555554</v>
      </c>
      <c r="L827" s="11">
        <v>0.70833333333333348</v>
      </c>
      <c r="N827" s="11">
        <f t="shared" si="156"/>
        <v>204.00000000000006</v>
      </c>
      <c r="O827" s="11">
        <f t="shared" si="157"/>
        <v>16.195909228682051</v>
      </c>
      <c r="P827" s="11">
        <f t="shared" si="158"/>
        <v>56.505600000000008</v>
      </c>
      <c r="Q827" s="11">
        <f t="shared" si="163"/>
        <v>276.70150922868208</v>
      </c>
      <c r="R827" s="11">
        <f t="shared" si="164"/>
        <v>276.70150922868208</v>
      </c>
      <c r="S827" s="11">
        <f t="shared" si="165"/>
        <v>0</v>
      </c>
      <c r="U827" s="11">
        <f t="shared" si="159"/>
        <v>2.4428906145120584</v>
      </c>
      <c r="V827" s="11">
        <f t="shared" si="166"/>
        <v>2.4428906145120584</v>
      </c>
      <c r="W827" s="11">
        <f t="shared" si="167"/>
        <v>0</v>
      </c>
      <c r="Y827" s="11">
        <f t="shared" si="160"/>
        <v>2.3881040364673138</v>
      </c>
      <c r="Z827" s="11">
        <f t="shared" si="168"/>
        <v>2.3881040364673138</v>
      </c>
      <c r="AA827" s="11">
        <f t="shared" si="161"/>
        <v>0</v>
      </c>
      <c r="AB827" s="11">
        <f>SUM($Z$3:Z827)</f>
        <v>658.54803522720306</v>
      </c>
      <c r="AC827" s="11">
        <f>SUM($AA$3:AA827)</f>
        <v>190.10775420722669</v>
      </c>
      <c r="AD827" s="11">
        <f>AC827*'KERS system '!$B$18</f>
        <v>146.28791686246092</v>
      </c>
      <c r="AE827" s="11">
        <f>AC827*'KERS system '!$B$19</f>
        <v>112.56855202566369</v>
      </c>
    </row>
    <row r="828" spans="6:31" x14ac:dyDescent="0.3">
      <c r="F828" s="13" t="s">
        <v>6</v>
      </c>
      <c r="G828" s="13">
        <v>825</v>
      </c>
      <c r="H828" s="13">
        <v>236</v>
      </c>
      <c r="J828" s="14">
        <v>33</v>
      </c>
      <c r="K828" s="14">
        <f t="shared" si="162"/>
        <v>9.1666666666666661</v>
      </c>
      <c r="L828" s="15">
        <v>0.59722222222222232</v>
      </c>
      <c r="N828" s="15">
        <f t="shared" si="156"/>
        <v>172.00000000000003</v>
      </c>
      <c r="O828" s="15">
        <f t="shared" si="157"/>
        <v>18.592242737007453</v>
      </c>
      <c r="P828" s="15">
        <f t="shared" si="158"/>
        <v>56.505600000000008</v>
      </c>
      <c r="Q828" s="15">
        <f t="shared" si="163"/>
        <v>247.09784273700751</v>
      </c>
      <c r="R828" s="15">
        <f t="shared" si="164"/>
        <v>247.09784273700751</v>
      </c>
      <c r="S828" s="15">
        <f t="shared" si="165"/>
        <v>0</v>
      </c>
      <c r="U828" s="15">
        <f t="shared" si="159"/>
        <v>2.3333174584225689</v>
      </c>
      <c r="V828" s="15">
        <f t="shared" si="166"/>
        <v>2.3333174584225689</v>
      </c>
      <c r="W828" s="15">
        <f t="shared" si="167"/>
        <v>0</v>
      </c>
      <c r="Y828" s="15">
        <f t="shared" si="160"/>
        <v>2.3787737522097241</v>
      </c>
      <c r="Z828" s="15">
        <f t="shared" si="168"/>
        <v>2.3787737522097241</v>
      </c>
      <c r="AA828" s="15">
        <f t="shared" si="161"/>
        <v>0</v>
      </c>
      <c r="AB828" s="15">
        <f>SUM($Z$3:Z828)</f>
        <v>660.92680897941273</v>
      </c>
      <c r="AC828" s="15">
        <f>SUM($AA$3:AA828)</f>
        <v>190.10775420722669</v>
      </c>
      <c r="AD828" s="15">
        <f>AC828*'KERS system '!$B$18</f>
        <v>146.28791686246092</v>
      </c>
      <c r="AE828" s="15">
        <f>AC828*'KERS system '!$B$19</f>
        <v>112.56855202566369</v>
      </c>
    </row>
    <row r="829" spans="6:31" x14ac:dyDescent="0.3">
      <c r="F829" s="9" t="s">
        <v>6</v>
      </c>
      <c r="G829" s="9">
        <v>826</v>
      </c>
      <c r="H829" s="9">
        <v>237</v>
      </c>
      <c r="J829" s="10">
        <v>35.1</v>
      </c>
      <c r="K829" s="10">
        <f t="shared" si="162"/>
        <v>9.75</v>
      </c>
      <c r="L829" s="11">
        <v>0.56944444444444464</v>
      </c>
      <c r="N829" s="11">
        <f t="shared" si="156"/>
        <v>164.00000000000006</v>
      </c>
      <c r="O829" s="11">
        <f t="shared" si="157"/>
        <v>21.033819076602896</v>
      </c>
      <c r="P829" s="11">
        <f t="shared" si="158"/>
        <v>56.505600000000008</v>
      </c>
      <c r="Q829" s="11">
        <f t="shared" si="163"/>
        <v>241.53941907660297</v>
      </c>
      <c r="R829" s="11">
        <f t="shared" si="164"/>
        <v>241.53941907660297</v>
      </c>
      <c r="S829" s="11">
        <f t="shared" si="165"/>
        <v>0</v>
      </c>
      <c r="U829" s="11">
        <f t="shared" si="159"/>
        <v>2.4242300459968793</v>
      </c>
      <c r="V829" s="11">
        <f t="shared" si="166"/>
        <v>2.4242300459968793</v>
      </c>
      <c r="W829" s="11">
        <f t="shared" si="167"/>
        <v>0</v>
      </c>
      <c r="Y829" s="11">
        <f t="shared" si="160"/>
        <v>2.4414895123647549</v>
      </c>
      <c r="Z829" s="11">
        <f t="shared" si="168"/>
        <v>2.4414895123647549</v>
      </c>
      <c r="AA829" s="11">
        <f t="shared" si="161"/>
        <v>0</v>
      </c>
      <c r="AB829" s="11">
        <f>SUM($Z$3:Z829)</f>
        <v>663.36829849177752</v>
      </c>
      <c r="AC829" s="11">
        <f>SUM($AA$3:AA829)</f>
        <v>190.10775420722669</v>
      </c>
      <c r="AD829" s="11">
        <f>AC829*'KERS system '!$B$18</f>
        <v>146.28791686246092</v>
      </c>
      <c r="AE829" s="11">
        <f>AC829*'KERS system '!$B$19</f>
        <v>112.56855202566369</v>
      </c>
    </row>
    <row r="830" spans="6:31" x14ac:dyDescent="0.3">
      <c r="F830" s="13" t="s">
        <v>6</v>
      </c>
      <c r="G830" s="13">
        <v>827</v>
      </c>
      <c r="H830" s="13">
        <v>238</v>
      </c>
      <c r="J830" s="14">
        <v>37.1</v>
      </c>
      <c r="K830" s="14">
        <f t="shared" si="162"/>
        <v>10.305555555555555</v>
      </c>
      <c r="L830" s="15">
        <v>0.52777777777777735</v>
      </c>
      <c r="N830" s="15">
        <f t="shared" si="156"/>
        <v>151.99999999999989</v>
      </c>
      <c r="O830" s="15">
        <f t="shared" si="157"/>
        <v>23.499126561656961</v>
      </c>
      <c r="P830" s="15">
        <f t="shared" si="158"/>
        <v>56.505600000000008</v>
      </c>
      <c r="Q830" s="15">
        <f t="shared" si="163"/>
        <v>232.00472656165687</v>
      </c>
      <c r="R830" s="15">
        <f t="shared" si="164"/>
        <v>232.00472656165687</v>
      </c>
      <c r="S830" s="15">
        <f t="shared" si="165"/>
        <v>0</v>
      </c>
      <c r="U830" s="15">
        <f t="shared" si="159"/>
        <v>2.4587489787326304</v>
      </c>
      <c r="V830" s="15">
        <f t="shared" si="166"/>
        <v>2.4587489787326304</v>
      </c>
      <c r="W830" s="15">
        <f t="shared" si="167"/>
        <v>0</v>
      </c>
      <c r="Y830" s="15">
        <f t="shared" si="160"/>
        <v>2.6437469426613114</v>
      </c>
      <c r="Z830" s="15">
        <f t="shared" si="168"/>
        <v>2.6437469426613114</v>
      </c>
      <c r="AA830" s="15">
        <f t="shared" si="161"/>
        <v>0</v>
      </c>
      <c r="AB830" s="15">
        <f>SUM($Z$3:Z830)</f>
        <v>666.01204543443885</v>
      </c>
      <c r="AC830" s="15">
        <f>SUM($AA$3:AA830)</f>
        <v>190.10775420722669</v>
      </c>
      <c r="AD830" s="15">
        <f>AC830*'KERS system '!$B$18</f>
        <v>146.28791686246092</v>
      </c>
      <c r="AE830" s="15">
        <f>AC830*'KERS system '!$B$19</f>
        <v>112.56855202566369</v>
      </c>
    </row>
    <row r="831" spans="6:31" x14ac:dyDescent="0.3">
      <c r="F831" s="9" t="s">
        <v>6</v>
      </c>
      <c r="G831" s="9">
        <v>828</v>
      </c>
      <c r="H831" s="9">
        <v>239</v>
      </c>
      <c r="J831" s="10">
        <v>38.9</v>
      </c>
      <c r="K831" s="10">
        <f t="shared" si="162"/>
        <v>10.805555555555555</v>
      </c>
      <c r="L831" s="11">
        <v>0.59722222222222177</v>
      </c>
      <c r="N831" s="11">
        <f t="shared" si="156"/>
        <v>171.99999999999986</v>
      </c>
      <c r="O831" s="11">
        <f t="shared" si="157"/>
        <v>25.834681021181865</v>
      </c>
      <c r="P831" s="11">
        <f t="shared" si="158"/>
        <v>56.505600000000008</v>
      </c>
      <c r="Q831" s="11">
        <f t="shared" si="163"/>
        <v>254.34028102118174</v>
      </c>
      <c r="R831" s="11">
        <f t="shared" si="164"/>
        <v>254.34028102118174</v>
      </c>
      <c r="S831" s="11">
        <f t="shared" si="165"/>
        <v>0</v>
      </c>
      <c r="U831" s="11">
        <f t="shared" si="159"/>
        <v>2.8287449065899923</v>
      </c>
      <c r="V831" s="11">
        <f t="shared" si="166"/>
        <v>2.8287449065899923</v>
      </c>
      <c r="W831" s="11">
        <f t="shared" si="167"/>
        <v>0</v>
      </c>
      <c r="Y831" s="11">
        <f t="shared" si="160"/>
        <v>3.1313155469669409</v>
      </c>
      <c r="Z831" s="11">
        <f t="shared" si="168"/>
        <v>3.1313155469669409</v>
      </c>
      <c r="AA831" s="11">
        <f t="shared" si="161"/>
        <v>0</v>
      </c>
      <c r="AB831" s="11">
        <f>SUM($Z$3:Z831)</f>
        <v>669.14336098140575</v>
      </c>
      <c r="AC831" s="11">
        <f>SUM($AA$3:AA831)</f>
        <v>190.10775420722669</v>
      </c>
      <c r="AD831" s="11">
        <f>AC831*'KERS system '!$B$18</f>
        <v>146.28791686246092</v>
      </c>
      <c r="AE831" s="11">
        <f>AC831*'KERS system '!$B$19</f>
        <v>112.56855202566369</v>
      </c>
    </row>
    <row r="832" spans="6:31" x14ac:dyDescent="0.3">
      <c r="F832" s="13" t="s">
        <v>6</v>
      </c>
      <c r="G832" s="13">
        <v>829</v>
      </c>
      <c r="H832" s="13">
        <v>240</v>
      </c>
      <c r="J832" s="14">
        <v>41.4</v>
      </c>
      <c r="K832" s="14">
        <f t="shared" si="162"/>
        <v>11.5</v>
      </c>
      <c r="L832" s="15">
        <v>0.70833333333333348</v>
      </c>
      <c r="N832" s="15">
        <f t="shared" si="156"/>
        <v>204.00000000000006</v>
      </c>
      <c r="O832" s="15">
        <f t="shared" si="157"/>
        <v>29.262038899468592</v>
      </c>
      <c r="P832" s="15">
        <f t="shared" si="158"/>
        <v>56.505600000000008</v>
      </c>
      <c r="Q832" s="15">
        <f t="shared" si="163"/>
        <v>289.76763889946864</v>
      </c>
      <c r="R832" s="15">
        <f t="shared" si="164"/>
        <v>289.76763889946864</v>
      </c>
      <c r="S832" s="15">
        <f t="shared" si="165"/>
        <v>0</v>
      </c>
      <c r="U832" s="15">
        <f t="shared" si="159"/>
        <v>3.4338861873438895</v>
      </c>
      <c r="V832" s="15">
        <f t="shared" si="166"/>
        <v>3.4338861873438895</v>
      </c>
      <c r="W832" s="15">
        <f t="shared" si="167"/>
        <v>0</v>
      </c>
      <c r="Y832" s="15">
        <f t="shared" si="160"/>
        <v>3.5138744690863466</v>
      </c>
      <c r="Z832" s="15">
        <f t="shared" si="168"/>
        <v>3.5138744690863466</v>
      </c>
      <c r="AA832" s="15">
        <f t="shared" si="161"/>
        <v>0</v>
      </c>
      <c r="AB832" s="15">
        <f>SUM($Z$3:Z832)</f>
        <v>672.65723545049207</v>
      </c>
      <c r="AC832" s="15">
        <f>SUM($AA$3:AA832)</f>
        <v>190.10775420722669</v>
      </c>
      <c r="AD832" s="15">
        <f>AC832*'KERS system '!$B$18</f>
        <v>146.28791686246092</v>
      </c>
      <c r="AE832" s="15">
        <f>AC832*'KERS system '!$B$19</f>
        <v>112.56855202566369</v>
      </c>
    </row>
    <row r="833" spans="6:31" x14ac:dyDescent="0.3">
      <c r="F833" s="9" t="s">
        <v>6</v>
      </c>
      <c r="G833" s="9">
        <v>830</v>
      </c>
      <c r="H833" s="9">
        <v>241</v>
      </c>
      <c r="J833" s="10">
        <v>44</v>
      </c>
      <c r="K833" s="10">
        <f t="shared" si="162"/>
        <v>12.222222222222221</v>
      </c>
      <c r="L833" s="11">
        <v>0.68055555555555536</v>
      </c>
      <c r="N833" s="11">
        <f t="shared" si="156"/>
        <v>195.99999999999994</v>
      </c>
      <c r="O833" s="11">
        <f t="shared" si="157"/>
        <v>33.052875976902143</v>
      </c>
      <c r="P833" s="11">
        <f t="shared" si="158"/>
        <v>56.505600000000008</v>
      </c>
      <c r="Q833" s="11">
        <f t="shared" si="163"/>
        <v>285.55847597690212</v>
      </c>
      <c r="R833" s="11">
        <f t="shared" si="164"/>
        <v>285.55847597690212</v>
      </c>
      <c r="S833" s="11">
        <f t="shared" si="165"/>
        <v>0</v>
      </c>
      <c r="U833" s="11">
        <f t="shared" si="159"/>
        <v>3.5938627508288037</v>
      </c>
      <c r="V833" s="11">
        <f t="shared" si="166"/>
        <v>3.5938627508288037</v>
      </c>
      <c r="W833" s="11">
        <f t="shared" si="167"/>
        <v>0</v>
      </c>
      <c r="Y833" s="11">
        <f t="shared" si="160"/>
        <v>3.3885661474946831</v>
      </c>
      <c r="Z833" s="11">
        <f t="shared" si="168"/>
        <v>3.3885661474946831</v>
      </c>
      <c r="AA833" s="11">
        <f t="shared" si="161"/>
        <v>0</v>
      </c>
      <c r="AB833" s="11">
        <f>SUM($Z$3:Z833)</f>
        <v>676.04580159798672</v>
      </c>
      <c r="AC833" s="11">
        <f>SUM($AA$3:AA833)</f>
        <v>190.10775420722669</v>
      </c>
      <c r="AD833" s="11">
        <f>AC833*'KERS system '!$B$18</f>
        <v>146.28791686246092</v>
      </c>
      <c r="AE833" s="11">
        <f>AC833*'KERS system '!$B$19</f>
        <v>112.56855202566369</v>
      </c>
    </row>
    <row r="834" spans="6:31" x14ac:dyDescent="0.3">
      <c r="F834" s="13" t="s">
        <v>6</v>
      </c>
      <c r="G834" s="13">
        <v>831</v>
      </c>
      <c r="H834" s="13">
        <v>242</v>
      </c>
      <c r="J834" s="14">
        <v>46.3</v>
      </c>
      <c r="K834" s="14">
        <f t="shared" si="162"/>
        <v>12.861111111111111</v>
      </c>
      <c r="L834" s="15">
        <v>0.51388888888888928</v>
      </c>
      <c r="N834" s="15">
        <f t="shared" si="156"/>
        <v>148.00000000000011</v>
      </c>
      <c r="O834" s="15">
        <f t="shared" si="157"/>
        <v>36.598718854816816</v>
      </c>
      <c r="P834" s="15">
        <f t="shared" si="158"/>
        <v>56.505600000000008</v>
      </c>
      <c r="Q834" s="15">
        <f t="shared" si="163"/>
        <v>241.10431885481694</v>
      </c>
      <c r="R834" s="15">
        <f t="shared" si="164"/>
        <v>241.10431885481694</v>
      </c>
      <c r="S834" s="15">
        <f t="shared" si="165"/>
        <v>0</v>
      </c>
      <c r="U834" s="15">
        <f t="shared" si="159"/>
        <v>3.1832695441605625</v>
      </c>
      <c r="V834" s="15">
        <f t="shared" si="166"/>
        <v>3.1832695441605625</v>
      </c>
      <c r="W834" s="15">
        <f t="shared" si="167"/>
        <v>0</v>
      </c>
      <c r="Y834" s="15">
        <f t="shared" si="160"/>
        <v>2.7486322909812864</v>
      </c>
      <c r="Z834" s="15">
        <f t="shared" si="168"/>
        <v>2.7486322909812864</v>
      </c>
      <c r="AA834" s="15">
        <f t="shared" si="161"/>
        <v>0</v>
      </c>
      <c r="AB834" s="15">
        <f>SUM($Z$3:Z834)</f>
        <v>678.794433888968</v>
      </c>
      <c r="AC834" s="15">
        <f>SUM($AA$3:AA834)</f>
        <v>190.10775420722669</v>
      </c>
      <c r="AD834" s="15">
        <f>AC834*'KERS system '!$B$18</f>
        <v>146.28791686246092</v>
      </c>
      <c r="AE834" s="15">
        <f>AC834*'KERS system '!$B$19</f>
        <v>112.56855202566369</v>
      </c>
    </row>
    <row r="835" spans="6:31" x14ac:dyDescent="0.3">
      <c r="F835" s="9" t="s">
        <v>6</v>
      </c>
      <c r="G835" s="9">
        <v>832</v>
      </c>
      <c r="H835" s="9">
        <v>243</v>
      </c>
      <c r="J835" s="10">
        <v>47.7</v>
      </c>
      <c r="K835" s="10">
        <f t="shared" si="162"/>
        <v>13.25</v>
      </c>
      <c r="L835" s="11">
        <v>0.26388888888888967</v>
      </c>
      <c r="N835" s="11">
        <f t="shared" ref="N835:N898" si="169">$C$7*$L835</f>
        <v>76.000000000000227</v>
      </c>
      <c r="O835" s="11">
        <f t="shared" ref="O835:O898" si="170">0.5*$C$3*$C$17*$C$14*K835^2</f>
        <v>38.845494928453341</v>
      </c>
      <c r="P835" s="11">
        <f t="shared" ref="P835:P898" si="171">$C$15</f>
        <v>56.505600000000008</v>
      </c>
      <c r="Q835" s="11">
        <f t="shared" si="163"/>
        <v>171.35109492845359</v>
      </c>
      <c r="R835" s="11">
        <f t="shared" si="164"/>
        <v>171.35109492845359</v>
      </c>
      <c r="S835" s="11">
        <f t="shared" si="165"/>
        <v>0</v>
      </c>
      <c r="U835" s="11">
        <f t="shared" ref="U835:U898" si="172">(K835/1000)*(($C$7*$C$4*$C$18)+(0.5*$C$3*$C$17*$C$14*K835^2)+($C$7*$C$19*L835))</f>
        <v>2.3139950378020102</v>
      </c>
      <c r="V835" s="11">
        <f t="shared" si="166"/>
        <v>2.3139950378020102</v>
      </c>
      <c r="W835" s="11">
        <f t="shared" si="167"/>
        <v>0</v>
      </c>
      <c r="Y835" s="11">
        <f t="shared" ref="Y835:Y898" si="173">((U835+U836)/2)*(G836-G835)</f>
        <v>2.080170338734042</v>
      </c>
      <c r="Z835" s="11">
        <f t="shared" si="168"/>
        <v>2.080170338734042</v>
      </c>
      <c r="AA835" s="11">
        <f t="shared" ref="AA835:AA898" si="174">IF(Y835 &lt;=0,Y835,)*-1</f>
        <v>0</v>
      </c>
      <c r="AB835" s="11">
        <f>SUM($Z$3:Z835)</f>
        <v>680.87460422770209</v>
      </c>
      <c r="AC835" s="11">
        <f>SUM($AA$3:AA835)</f>
        <v>190.10775420722669</v>
      </c>
      <c r="AD835" s="11">
        <f>AC835*'KERS system '!$B$18</f>
        <v>146.28791686246092</v>
      </c>
      <c r="AE835" s="11">
        <f>AC835*'KERS system '!$B$19</f>
        <v>112.56855202566369</v>
      </c>
    </row>
    <row r="836" spans="6:31" x14ac:dyDescent="0.3">
      <c r="F836" s="13" t="s">
        <v>6</v>
      </c>
      <c r="G836" s="13">
        <v>833</v>
      </c>
      <c r="H836" s="13">
        <v>244</v>
      </c>
      <c r="J836" s="14">
        <v>48.2</v>
      </c>
      <c r="K836" s="14">
        <f t="shared" ref="K836:K899" si="175">J836*1000/3600</f>
        <v>13.388888888888889</v>
      </c>
      <c r="L836" s="15">
        <v>0.1388888888888889</v>
      </c>
      <c r="N836" s="15">
        <f t="shared" si="169"/>
        <v>40</v>
      </c>
      <c r="O836" s="15">
        <f t="shared" si="170"/>
        <v>39.664134082943249</v>
      </c>
      <c r="P836" s="15">
        <f t="shared" si="171"/>
        <v>56.505600000000008</v>
      </c>
      <c r="Q836" s="15">
        <f t="shared" ref="Q836:Q899" si="176">N836+O836+P836</f>
        <v>136.16973408294325</v>
      </c>
      <c r="R836" s="15">
        <f t="shared" ref="R836:R899" si="177">IF(Q836 &gt;0,Q836,)</f>
        <v>136.16973408294325</v>
      </c>
      <c r="S836" s="15">
        <f t="shared" ref="S836:S899" si="178">IF(Q836 &lt;=0,Q836,)*-1</f>
        <v>0</v>
      </c>
      <c r="U836" s="15">
        <f t="shared" si="172"/>
        <v>1.8463456396660738</v>
      </c>
      <c r="V836" s="15">
        <f t="shared" ref="V836:V899" si="179">IF(U836 &gt;0,U836,)</f>
        <v>1.8463456396660738</v>
      </c>
      <c r="W836" s="15">
        <f t="shared" ref="W836:W899" si="180">IF(U836 &lt;=0,U836,)*-1</f>
        <v>0</v>
      </c>
      <c r="Y836" s="15">
        <f t="shared" si="173"/>
        <v>1.8897438351841029</v>
      </c>
      <c r="Z836" s="15">
        <f t="shared" ref="Z836:Z899" si="181">IF(Y836 &gt;0,Y836,)</f>
        <v>1.8897438351841029</v>
      </c>
      <c r="AA836" s="15">
        <f t="shared" si="174"/>
        <v>0</v>
      </c>
      <c r="AB836" s="15">
        <f>SUM($Z$3:Z836)</f>
        <v>682.76434806288614</v>
      </c>
      <c r="AC836" s="15">
        <f>SUM($AA$3:AA836)</f>
        <v>190.10775420722669</v>
      </c>
      <c r="AD836" s="15">
        <f>AC836*'KERS system '!$B$18</f>
        <v>146.28791686246092</v>
      </c>
      <c r="AE836" s="15">
        <f>AC836*'KERS system '!$B$19</f>
        <v>112.56855202566369</v>
      </c>
    </row>
    <row r="837" spans="6:31" x14ac:dyDescent="0.3">
      <c r="F837" s="9" t="s">
        <v>6</v>
      </c>
      <c r="G837" s="9">
        <v>834</v>
      </c>
      <c r="H837" s="9">
        <v>245</v>
      </c>
      <c r="J837" s="10">
        <v>48.7</v>
      </c>
      <c r="K837" s="10">
        <f t="shared" si="175"/>
        <v>13.527777777777779</v>
      </c>
      <c r="L837" s="11">
        <v>0.15277777777777699</v>
      </c>
      <c r="N837" s="11">
        <f t="shared" si="169"/>
        <v>43.999999999999773</v>
      </c>
      <c r="O837" s="11">
        <f t="shared" si="170"/>
        <v>40.491309620691659</v>
      </c>
      <c r="P837" s="11">
        <f t="shared" si="171"/>
        <v>56.505600000000008</v>
      </c>
      <c r="Q837" s="11">
        <f t="shared" si="176"/>
        <v>140.99690962069144</v>
      </c>
      <c r="R837" s="11">
        <f t="shared" si="177"/>
        <v>140.99690962069144</v>
      </c>
      <c r="S837" s="11">
        <f t="shared" si="178"/>
        <v>0</v>
      </c>
      <c r="U837" s="11">
        <f t="shared" si="172"/>
        <v>1.9331420307021319</v>
      </c>
      <c r="V837" s="11">
        <f t="shared" si="179"/>
        <v>1.9331420307021319</v>
      </c>
      <c r="W837" s="11">
        <f t="shared" si="180"/>
        <v>0</v>
      </c>
      <c r="Y837" s="11">
        <f t="shared" si="173"/>
        <v>1.9519242835163735</v>
      </c>
      <c r="Z837" s="11">
        <f t="shared" si="181"/>
        <v>1.9519242835163735</v>
      </c>
      <c r="AA837" s="11">
        <f t="shared" si="174"/>
        <v>0</v>
      </c>
      <c r="AB837" s="11">
        <f>SUM($Z$3:Z837)</f>
        <v>684.71627234640255</v>
      </c>
      <c r="AC837" s="11">
        <f>SUM($AA$3:AA837)</f>
        <v>190.10775420722669</v>
      </c>
      <c r="AD837" s="11">
        <f>AC837*'KERS system '!$B$18</f>
        <v>146.28791686246092</v>
      </c>
      <c r="AE837" s="11">
        <f>AC837*'KERS system '!$B$19</f>
        <v>112.56855202566369</v>
      </c>
    </row>
    <row r="838" spans="6:31" x14ac:dyDescent="0.3">
      <c r="F838" s="13" t="s">
        <v>6</v>
      </c>
      <c r="G838" s="13">
        <v>835</v>
      </c>
      <c r="H838" s="13">
        <v>246</v>
      </c>
      <c r="J838" s="14">
        <v>49.3</v>
      </c>
      <c r="K838" s="14">
        <f t="shared" si="175"/>
        <v>13.694444444444445</v>
      </c>
      <c r="L838" s="15">
        <v>0.15277777777777699</v>
      </c>
      <c r="N838" s="15">
        <f t="shared" si="169"/>
        <v>43.999999999999773</v>
      </c>
      <c r="O838" s="15">
        <f t="shared" si="170"/>
        <v>41.495188291890955</v>
      </c>
      <c r="P838" s="15">
        <f t="shared" si="171"/>
        <v>56.505600000000008</v>
      </c>
      <c r="Q838" s="15">
        <f t="shared" si="176"/>
        <v>142.00078829189073</v>
      </c>
      <c r="R838" s="15">
        <f t="shared" si="177"/>
        <v>142.00078829189073</v>
      </c>
      <c r="S838" s="15">
        <f t="shared" si="178"/>
        <v>0</v>
      </c>
      <c r="U838" s="15">
        <f t="shared" si="172"/>
        <v>1.9707065363306149</v>
      </c>
      <c r="V838" s="15">
        <f t="shared" si="179"/>
        <v>1.9707065363306149</v>
      </c>
      <c r="W838" s="15">
        <f t="shared" si="180"/>
        <v>0</v>
      </c>
      <c r="Y838" s="15">
        <f t="shared" si="173"/>
        <v>1.9288224566188981</v>
      </c>
      <c r="Z838" s="15">
        <f t="shared" si="181"/>
        <v>1.9288224566188981</v>
      </c>
      <c r="AA838" s="15">
        <f t="shared" si="174"/>
        <v>0</v>
      </c>
      <c r="AB838" s="15">
        <f>SUM($Z$3:Z838)</f>
        <v>686.64509480302149</v>
      </c>
      <c r="AC838" s="15">
        <f>SUM($AA$3:AA838)</f>
        <v>190.10775420722669</v>
      </c>
      <c r="AD838" s="15">
        <f>AC838*'KERS system '!$B$18</f>
        <v>146.28791686246092</v>
      </c>
      <c r="AE838" s="15">
        <f>AC838*'KERS system '!$B$19</f>
        <v>112.56855202566369</v>
      </c>
    </row>
    <row r="839" spans="6:31" x14ac:dyDescent="0.3">
      <c r="F839" s="9" t="s">
        <v>6</v>
      </c>
      <c r="G839" s="9">
        <v>836</v>
      </c>
      <c r="H839" s="9">
        <v>247</v>
      </c>
      <c r="J839" s="10">
        <v>49.8</v>
      </c>
      <c r="K839" s="10">
        <f t="shared" si="175"/>
        <v>13.833333333333334</v>
      </c>
      <c r="L839" s="11">
        <v>0.12500000000000078</v>
      </c>
      <c r="N839" s="11">
        <f t="shared" si="169"/>
        <v>36.000000000000227</v>
      </c>
      <c r="O839" s="11">
        <f t="shared" si="170"/>
        <v>42.341143872808054</v>
      </c>
      <c r="P839" s="11">
        <f t="shared" si="171"/>
        <v>56.505600000000008</v>
      </c>
      <c r="Q839" s="11">
        <f t="shared" si="176"/>
        <v>134.8467438728083</v>
      </c>
      <c r="R839" s="11">
        <f t="shared" si="177"/>
        <v>134.8467438728083</v>
      </c>
      <c r="S839" s="11">
        <f t="shared" si="178"/>
        <v>0</v>
      </c>
      <c r="U839" s="11">
        <f t="shared" si="172"/>
        <v>1.8869383769071815</v>
      </c>
      <c r="V839" s="11">
        <f t="shared" si="179"/>
        <v>1.8869383769071815</v>
      </c>
      <c r="W839" s="11">
        <f t="shared" si="180"/>
        <v>0</v>
      </c>
      <c r="Y839" s="11">
        <f t="shared" si="173"/>
        <v>1.957470245339854</v>
      </c>
      <c r="Z839" s="11">
        <f t="shared" si="181"/>
        <v>1.957470245339854</v>
      </c>
      <c r="AA839" s="11">
        <f t="shared" si="174"/>
        <v>0</v>
      </c>
      <c r="AB839" s="11">
        <f>SUM($Z$3:Z839)</f>
        <v>688.60256504836138</v>
      </c>
      <c r="AC839" s="11">
        <f>SUM($AA$3:AA839)</f>
        <v>190.10775420722669</v>
      </c>
      <c r="AD839" s="11">
        <f>AC839*'KERS system '!$B$18</f>
        <v>146.28791686246092</v>
      </c>
      <c r="AE839" s="11">
        <f>AC839*'KERS system '!$B$19</f>
        <v>112.56855202566369</v>
      </c>
    </row>
    <row r="840" spans="6:31" x14ac:dyDescent="0.3">
      <c r="F840" s="13" t="s">
        <v>6</v>
      </c>
      <c r="G840" s="13">
        <v>837</v>
      </c>
      <c r="H840" s="13">
        <v>248</v>
      </c>
      <c r="J840" s="14">
        <v>50.2</v>
      </c>
      <c r="K840" s="14">
        <f t="shared" si="175"/>
        <v>13.944444444444445</v>
      </c>
      <c r="L840" s="15">
        <v>0.15277777777777798</v>
      </c>
      <c r="N840" s="15">
        <f t="shared" si="169"/>
        <v>44.000000000000057</v>
      </c>
      <c r="O840" s="15">
        <f t="shared" si="170"/>
        <v>43.024054533487849</v>
      </c>
      <c r="P840" s="15">
        <f t="shared" si="171"/>
        <v>56.505600000000008</v>
      </c>
      <c r="Q840" s="15">
        <f t="shared" si="176"/>
        <v>143.52965453348793</v>
      </c>
      <c r="R840" s="15">
        <f t="shared" si="177"/>
        <v>143.52965453348793</v>
      </c>
      <c r="S840" s="15">
        <f t="shared" si="178"/>
        <v>0</v>
      </c>
      <c r="U840" s="15">
        <f t="shared" si="172"/>
        <v>2.0280021137725264</v>
      </c>
      <c r="V840" s="15">
        <f t="shared" si="179"/>
        <v>2.0280021137725264</v>
      </c>
      <c r="W840" s="15">
        <f t="shared" si="180"/>
        <v>0</v>
      </c>
      <c r="Y840" s="15">
        <f t="shared" si="173"/>
        <v>2.1981927679685791</v>
      </c>
      <c r="Z840" s="15">
        <f t="shared" si="181"/>
        <v>2.1981927679685791</v>
      </c>
      <c r="AA840" s="15">
        <f t="shared" si="174"/>
        <v>0</v>
      </c>
      <c r="AB840" s="15">
        <f>SUM($Z$3:Z840)</f>
        <v>690.80075781633002</v>
      </c>
      <c r="AC840" s="15">
        <f>SUM($AA$3:AA840)</f>
        <v>190.10775420722669</v>
      </c>
      <c r="AD840" s="15">
        <f>AC840*'KERS system '!$B$18</f>
        <v>146.28791686246092</v>
      </c>
      <c r="AE840" s="15">
        <f>AC840*'KERS system '!$B$19</f>
        <v>112.56855202566369</v>
      </c>
    </row>
    <row r="841" spans="6:31" x14ac:dyDescent="0.3">
      <c r="F841" s="9" t="s">
        <v>6</v>
      </c>
      <c r="G841" s="9">
        <v>838</v>
      </c>
      <c r="H841" s="9">
        <v>249</v>
      </c>
      <c r="J841" s="10">
        <v>50.9</v>
      </c>
      <c r="K841" s="10">
        <f t="shared" si="175"/>
        <v>14.138888888888889</v>
      </c>
      <c r="L841" s="11">
        <v>0.22222222222222143</v>
      </c>
      <c r="N841" s="11">
        <f t="shared" si="169"/>
        <v>63.999999999999773</v>
      </c>
      <c r="O841" s="11">
        <f t="shared" si="170"/>
        <v>44.232294219895586</v>
      </c>
      <c r="P841" s="11">
        <f t="shared" si="171"/>
        <v>56.505600000000008</v>
      </c>
      <c r="Q841" s="11">
        <f t="shared" si="176"/>
        <v>164.73789421989537</v>
      </c>
      <c r="R841" s="11">
        <f t="shared" si="177"/>
        <v>164.73789421989537</v>
      </c>
      <c r="S841" s="11">
        <f t="shared" si="178"/>
        <v>0</v>
      </c>
      <c r="U841" s="11">
        <f t="shared" si="172"/>
        <v>2.3683834221646323</v>
      </c>
      <c r="V841" s="11">
        <f t="shared" si="179"/>
        <v>2.3683834221646323</v>
      </c>
      <c r="W841" s="11">
        <f t="shared" si="180"/>
        <v>0</v>
      </c>
      <c r="Y841" s="11">
        <f t="shared" si="173"/>
        <v>2.4006750699025083</v>
      </c>
      <c r="Z841" s="11">
        <f t="shared" si="181"/>
        <v>2.4006750699025083</v>
      </c>
      <c r="AA841" s="11">
        <f t="shared" si="174"/>
        <v>0</v>
      </c>
      <c r="AB841" s="11">
        <f>SUM($Z$3:Z841)</f>
        <v>693.20143288623251</v>
      </c>
      <c r="AC841" s="11">
        <f>SUM($AA$3:AA841)</f>
        <v>190.10775420722669</v>
      </c>
      <c r="AD841" s="11">
        <f>AC841*'KERS system '!$B$18</f>
        <v>146.28791686246092</v>
      </c>
      <c r="AE841" s="11">
        <f>AC841*'KERS system '!$B$19</f>
        <v>112.56855202566369</v>
      </c>
    </row>
    <row r="842" spans="6:31" x14ac:dyDescent="0.3">
      <c r="F842" s="13" t="s">
        <v>6</v>
      </c>
      <c r="G842" s="13">
        <v>839</v>
      </c>
      <c r="H842" s="13">
        <v>250</v>
      </c>
      <c r="J842" s="14">
        <v>51.8</v>
      </c>
      <c r="K842" s="14">
        <f t="shared" si="175"/>
        <v>14.388888888888889</v>
      </c>
      <c r="L842" s="15">
        <v>0.2222222222222224</v>
      </c>
      <c r="N842" s="15">
        <f t="shared" si="169"/>
        <v>64.000000000000057</v>
      </c>
      <c r="O842" s="15">
        <f t="shared" si="170"/>
        <v>45.810330029061419</v>
      </c>
      <c r="P842" s="15">
        <f t="shared" si="171"/>
        <v>56.505600000000008</v>
      </c>
      <c r="Q842" s="15">
        <f t="shared" si="176"/>
        <v>166.31593002906149</v>
      </c>
      <c r="R842" s="15">
        <f t="shared" si="177"/>
        <v>166.31593002906149</v>
      </c>
      <c r="S842" s="15">
        <f t="shared" si="178"/>
        <v>0</v>
      </c>
      <c r="U842" s="15">
        <f t="shared" si="172"/>
        <v>2.4329667176403849</v>
      </c>
      <c r="V842" s="15">
        <f t="shared" si="179"/>
        <v>2.4329667176403849</v>
      </c>
      <c r="W842" s="15">
        <f t="shared" si="180"/>
        <v>0</v>
      </c>
      <c r="Y842" s="15">
        <f t="shared" si="173"/>
        <v>2.4280653265152656</v>
      </c>
      <c r="Z842" s="15">
        <f t="shared" si="181"/>
        <v>2.4280653265152656</v>
      </c>
      <c r="AA842" s="15">
        <f t="shared" si="174"/>
        <v>0</v>
      </c>
      <c r="AB842" s="15">
        <f>SUM($Z$3:Z842)</f>
        <v>695.62949821274776</v>
      </c>
      <c r="AC842" s="15">
        <f>SUM($AA$3:AA842)</f>
        <v>190.10775420722669</v>
      </c>
      <c r="AD842" s="15">
        <f>AC842*'KERS system '!$B$18</f>
        <v>146.28791686246092</v>
      </c>
      <c r="AE842" s="15">
        <f>AC842*'KERS system '!$B$19</f>
        <v>112.56855202566369</v>
      </c>
    </row>
    <row r="843" spans="6:31" x14ac:dyDescent="0.3">
      <c r="F843" s="9" t="s">
        <v>6</v>
      </c>
      <c r="G843" s="9">
        <v>840</v>
      </c>
      <c r="H843" s="9">
        <v>251</v>
      </c>
      <c r="J843" s="10">
        <v>52.5</v>
      </c>
      <c r="K843" s="10">
        <f t="shared" si="175"/>
        <v>14.583333333333334</v>
      </c>
      <c r="L843" s="11">
        <v>0.20833333333333331</v>
      </c>
      <c r="N843" s="11">
        <f t="shared" si="169"/>
        <v>59.999999999999993</v>
      </c>
      <c r="O843" s="11">
        <f t="shared" si="170"/>
        <v>47.056812712467213</v>
      </c>
      <c r="P843" s="11">
        <f t="shared" si="171"/>
        <v>56.505600000000008</v>
      </c>
      <c r="Q843" s="11">
        <f t="shared" si="176"/>
        <v>163.56241271246722</v>
      </c>
      <c r="R843" s="11">
        <f t="shared" si="177"/>
        <v>163.56241271246722</v>
      </c>
      <c r="S843" s="11">
        <f t="shared" si="178"/>
        <v>0</v>
      </c>
      <c r="U843" s="11">
        <f t="shared" si="172"/>
        <v>2.4231639353901469</v>
      </c>
      <c r="V843" s="11">
        <f t="shared" si="179"/>
        <v>2.4231639353901469</v>
      </c>
      <c r="W843" s="11">
        <f t="shared" si="180"/>
        <v>0</v>
      </c>
      <c r="Y843" s="11">
        <f t="shared" si="173"/>
        <v>2.606788319644493</v>
      </c>
      <c r="Z843" s="11">
        <f t="shared" si="181"/>
        <v>2.606788319644493</v>
      </c>
      <c r="AA843" s="11">
        <f t="shared" si="174"/>
        <v>0</v>
      </c>
      <c r="AB843" s="11">
        <f>SUM($Z$3:Z843)</f>
        <v>698.23628653239223</v>
      </c>
      <c r="AC843" s="11">
        <f>SUM($AA$3:AA843)</f>
        <v>190.10775420722669</v>
      </c>
      <c r="AD843" s="11">
        <f>AC843*'KERS system '!$B$18</f>
        <v>146.28791686246092</v>
      </c>
      <c r="AE843" s="11">
        <f>AC843*'KERS system '!$B$19</f>
        <v>112.56855202566369</v>
      </c>
    </row>
    <row r="844" spans="6:31" x14ac:dyDescent="0.3">
      <c r="F844" s="13" t="s">
        <v>6</v>
      </c>
      <c r="G844" s="13">
        <v>841</v>
      </c>
      <c r="H844" s="13">
        <v>252</v>
      </c>
      <c r="J844" s="14">
        <v>53.3</v>
      </c>
      <c r="K844" s="14">
        <f t="shared" si="175"/>
        <v>14.805555555555555</v>
      </c>
      <c r="L844" s="15">
        <v>0.27777777777777779</v>
      </c>
      <c r="N844" s="15">
        <f t="shared" si="169"/>
        <v>80</v>
      </c>
      <c r="O844" s="15">
        <f t="shared" si="170"/>
        <v>48.501851670465662</v>
      </c>
      <c r="P844" s="15">
        <f t="shared" si="171"/>
        <v>56.505600000000008</v>
      </c>
      <c r="Q844" s="15">
        <f t="shared" si="176"/>
        <v>185.00745167046568</v>
      </c>
      <c r="R844" s="15">
        <f t="shared" si="177"/>
        <v>185.00745167046568</v>
      </c>
      <c r="S844" s="15">
        <f t="shared" si="178"/>
        <v>0</v>
      </c>
      <c r="U844" s="15">
        <f t="shared" si="172"/>
        <v>2.7904127038988391</v>
      </c>
      <c r="V844" s="15">
        <f t="shared" si="179"/>
        <v>2.7904127038988391</v>
      </c>
      <c r="W844" s="15">
        <f t="shared" si="180"/>
        <v>0</v>
      </c>
      <c r="Y844" s="15">
        <f t="shared" si="173"/>
        <v>2.9648958587156957</v>
      </c>
      <c r="Z844" s="15">
        <f t="shared" si="181"/>
        <v>2.9648958587156957</v>
      </c>
      <c r="AA844" s="15">
        <f t="shared" si="174"/>
        <v>0</v>
      </c>
      <c r="AB844" s="15">
        <f>SUM($Z$3:Z844)</f>
        <v>701.20118239110798</v>
      </c>
      <c r="AC844" s="15">
        <f>SUM($AA$3:AA844)</f>
        <v>190.10775420722669</v>
      </c>
      <c r="AD844" s="15">
        <f>AC844*'KERS system '!$B$18</f>
        <v>146.28791686246092</v>
      </c>
      <c r="AE844" s="15">
        <f>AC844*'KERS system '!$B$19</f>
        <v>112.56855202566369</v>
      </c>
    </row>
    <row r="845" spans="6:31" x14ac:dyDescent="0.3">
      <c r="F845" s="9" t="s">
        <v>6</v>
      </c>
      <c r="G845" s="9">
        <v>842</v>
      </c>
      <c r="H845" s="9">
        <v>253</v>
      </c>
      <c r="J845" s="10">
        <v>54.5</v>
      </c>
      <c r="K845" s="10">
        <f t="shared" si="175"/>
        <v>15.138888888888889</v>
      </c>
      <c r="L845" s="11">
        <v>0.33333333333333409</v>
      </c>
      <c r="N845" s="11">
        <f t="shared" si="169"/>
        <v>96.000000000000213</v>
      </c>
      <c r="O845" s="11">
        <f t="shared" si="170"/>
        <v>50.710384747104129</v>
      </c>
      <c r="P845" s="11">
        <f t="shared" si="171"/>
        <v>56.505600000000008</v>
      </c>
      <c r="Q845" s="11">
        <f t="shared" si="176"/>
        <v>203.21598474710436</v>
      </c>
      <c r="R845" s="11">
        <f t="shared" si="177"/>
        <v>203.21598474710436</v>
      </c>
      <c r="S845" s="11">
        <f t="shared" si="178"/>
        <v>0</v>
      </c>
      <c r="U845" s="11">
        <f t="shared" si="172"/>
        <v>3.1393790135325523</v>
      </c>
      <c r="V845" s="11">
        <f t="shared" si="179"/>
        <v>3.1393790135325523</v>
      </c>
      <c r="W845" s="11">
        <f t="shared" si="180"/>
        <v>0</v>
      </c>
      <c r="Y845" s="11">
        <f t="shared" si="173"/>
        <v>3.0622707050573945</v>
      </c>
      <c r="Z845" s="11">
        <f t="shared" si="181"/>
        <v>3.0622707050573945</v>
      </c>
      <c r="AA845" s="11">
        <f t="shared" si="174"/>
        <v>0</v>
      </c>
      <c r="AB845" s="11">
        <f>SUM($Z$3:Z845)</f>
        <v>704.26345309616534</v>
      </c>
      <c r="AC845" s="11">
        <f>SUM($AA$3:AA845)</f>
        <v>190.10775420722669</v>
      </c>
      <c r="AD845" s="11">
        <f>AC845*'KERS system '!$B$18</f>
        <v>146.28791686246092</v>
      </c>
      <c r="AE845" s="11">
        <f>AC845*'KERS system '!$B$19</f>
        <v>112.56855202566369</v>
      </c>
    </row>
    <row r="846" spans="6:31" x14ac:dyDescent="0.3">
      <c r="F846" s="13" t="s">
        <v>6</v>
      </c>
      <c r="G846" s="13">
        <v>843</v>
      </c>
      <c r="H846" s="13">
        <v>254</v>
      </c>
      <c r="J846" s="14">
        <v>55.7</v>
      </c>
      <c r="K846" s="14">
        <f t="shared" si="175"/>
        <v>15.472222222222221</v>
      </c>
      <c r="L846" s="15">
        <v>0.27777777777777779</v>
      </c>
      <c r="N846" s="15">
        <f t="shared" si="169"/>
        <v>80</v>
      </c>
      <c r="O846" s="15">
        <f t="shared" si="170"/>
        <v>52.968087391311528</v>
      </c>
      <c r="P846" s="15">
        <f t="shared" si="171"/>
        <v>56.505600000000008</v>
      </c>
      <c r="Q846" s="15">
        <f t="shared" si="176"/>
        <v>189.47368739131156</v>
      </c>
      <c r="R846" s="15">
        <f t="shared" si="177"/>
        <v>189.47368739131156</v>
      </c>
      <c r="S846" s="15">
        <f t="shared" si="178"/>
        <v>0</v>
      </c>
      <c r="U846" s="15">
        <f t="shared" si="172"/>
        <v>2.9851623965822367</v>
      </c>
      <c r="V846" s="15">
        <f t="shared" si="179"/>
        <v>2.9851623965822367</v>
      </c>
      <c r="W846" s="15">
        <f t="shared" si="180"/>
        <v>0</v>
      </c>
      <c r="Y846" s="15">
        <f t="shared" si="173"/>
        <v>2.7238958911569568</v>
      </c>
      <c r="Z846" s="15">
        <f t="shared" si="181"/>
        <v>2.7238958911569568</v>
      </c>
      <c r="AA846" s="15">
        <f t="shared" si="174"/>
        <v>0</v>
      </c>
      <c r="AB846" s="15">
        <f>SUM($Z$3:Z846)</f>
        <v>706.98734898732232</v>
      </c>
      <c r="AC846" s="15">
        <f>SUM($AA$3:AA846)</f>
        <v>190.10775420722669</v>
      </c>
      <c r="AD846" s="15">
        <f>AC846*'KERS system '!$B$18</f>
        <v>146.28791686246092</v>
      </c>
      <c r="AE846" s="15">
        <f>AC846*'KERS system '!$B$19</f>
        <v>112.56855202566369</v>
      </c>
    </row>
    <row r="847" spans="6:31" x14ac:dyDescent="0.3">
      <c r="F847" s="9" t="s">
        <v>6</v>
      </c>
      <c r="G847" s="9">
        <v>844</v>
      </c>
      <c r="H847" s="9">
        <v>255</v>
      </c>
      <c r="J847" s="10">
        <v>56.5</v>
      </c>
      <c r="K847" s="10">
        <f t="shared" si="175"/>
        <v>15.694444444444445</v>
      </c>
      <c r="L847" s="11">
        <v>0.15277777777777699</v>
      </c>
      <c r="N847" s="11">
        <f t="shared" si="169"/>
        <v>43.999999999999773</v>
      </c>
      <c r="O847" s="11">
        <f t="shared" si="170"/>
        <v>54.500538913876994</v>
      </c>
      <c r="P847" s="11">
        <f t="shared" si="171"/>
        <v>56.505600000000008</v>
      </c>
      <c r="Q847" s="11">
        <f t="shared" si="176"/>
        <v>155.00613891387678</v>
      </c>
      <c r="R847" s="11">
        <f t="shared" si="177"/>
        <v>155.00613891387678</v>
      </c>
      <c r="S847" s="11">
        <f t="shared" si="178"/>
        <v>0</v>
      </c>
      <c r="U847" s="11">
        <f t="shared" si="172"/>
        <v>2.4626293857316774</v>
      </c>
      <c r="V847" s="11">
        <f t="shared" si="179"/>
        <v>2.4626293857316774</v>
      </c>
      <c r="W847" s="11">
        <f t="shared" si="180"/>
        <v>0</v>
      </c>
      <c r="Y847" s="11">
        <f t="shared" si="173"/>
        <v>2.2762157150428464</v>
      </c>
      <c r="Z847" s="11">
        <f t="shared" si="181"/>
        <v>2.2762157150428464</v>
      </c>
      <c r="AA847" s="11">
        <f t="shared" si="174"/>
        <v>0</v>
      </c>
      <c r="AB847" s="11">
        <f>SUM($Z$3:Z847)</f>
        <v>709.26356470236522</v>
      </c>
      <c r="AC847" s="11">
        <f>SUM($AA$3:AA847)</f>
        <v>190.10775420722669</v>
      </c>
      <c r="AD847" s="11">
        <f>AC847*'KERS system '!$B$18</f>
        <v>146.28791686246092</v>
      </c>
      <c r="AE847" s="11">
        <f>AC847*'KERS system '!$B$19</f>
        <v>112.56855202566369</v>
      </c>
    </row>
    <row r="848" spans="6:31" x14ac:dyDescent="0.3">
      <c r="F848" s="13" t="s">
        <v>6</v>
      </c>
      <c r="G848" s="13">
        <v>845</v>
      </c>
      <c r="H848" s="13">
        <v>256</v>
      </c>
      <c r="J848" s="14">
        <v>56.8</v>
      </c>
      <c r="K848" s="14">
        <f t="shared" si="175"/>
        <v>15.777777777777779</v>
      </c>
      <c r="L848" s="15">
        <v>6.9444444444444448E-2</v>
      </c>
      <c r="N848" s="15">
        <f t="shared" si="169"/>
        <v>20</v>
      </c>
      <c r="O848" s="15">
        <f t="shared" si="170"/>
        <v>55.080842247789661</v>
      </c>
      <c r="P848" s="15">
        <f t="shared" si="171"/>
        <v>56.505600000000008</v>
      </c>
      <c r="Q848" s="15">
        <f t="shared" si="176"/>
        <v>131.58644224778968</v>
      </c>
      <c r="R848" s="15">
        <f t="shared" si="177"/>
        <v>131.58644224778968</v>
      </c>
      <c r="S848" s="15">
        <f t="shared" si="178"/>
        <v>0</v>
      </c>
      <c r="U848" s="15">
        <f t="shared" si="172"/>
        <v>2.0898020443540153</v>
      </c>
      <c r="V848" s="15">
        <f t="shared" si="179"/>
        <v>2.0898020443540153</v>
      </c>
      <c r="W848" s="15">
        <f t="shared" si="180"/>
        <v>0</v>
      </c>
      <c r="Y848" s="15">
        <f t="shared" si="173"/>
        <v>2.0635199846189316</v>
      </c>
      <c r="Z848" s="15">
        <f t="shared" si="181"/>
        <v>2.0635199846189316</v>
      </c>
      <c r="AA848" s="15">
        <f t="shared" si="174"/>
        <v>0</v>
      </c>
      <c r="AB848" s="15">
        <f>SUM($Z$3:Z848)</f>
        <v>711.32708468698411</v>
      </c>
      <c r="AC848" s="15">
        <f>SUM($AA$3:AA848)</f>
        <v>190.10775420722669</v>
      </c>
      <c r="AD848" s="15">
        <f>AC848*'KERS system '!$B$18</f>
        <v>146.28791686246092</v>
      </c>
      <c r="AE848" s="15">
        <f>AC848*'KERS system '!$B$19</f>
        <v>112.56855202566369</v>
      </c>
    </row>
    <row r="849" spans="6:31" x14ac:dyDescent="0.3">
      <c r="F849" s="9" t="s">
        <v>6</v>
      </c>
      <c r="G849" s="9">
        <v>846</v>
      </c>
      <c r="H849" s="9">
        <v>257</v>
      </c>
      <c r="J849" s="10">
        <v>57</v>
      </c>
      <c r="K849" s="10">
        <f t="shared" si="175"/>
        <v>15.833333333333334</v>
      </c>
      <c r="L849" s="11">
        <v>5.5555555555556344E-2</v>
      </c>
      <c r="N849" s="11">
        <f t="shared" si="169"/>
        <v>16.000000000000227</v>
      </c>
      <c r="O849" s="11">
        <f t="shared" si="170"/>
        <v>55.469418413716461</v>
      </c>
      <c r="P849" s="11">
        <f t="shared" si="171"/>
        <v>56.505600000000008</v>
      </c>
      <c r="Q849" s="11">
        <f t="shared" si="176"/>
        <v>127.9750184137167</v>
      </c>
      <c r="R849" s="11">
        <f t="shared" si="177"/>
        <v>127.9750184137167</v>
      </c>
      <c r="S849" s="11">
        <f t="shared" si="178"/>
        <v>0</v>
      </c>
      <c r="U849" s="11">
        <f t="shared" si="172"/>
        <v>2.0372379248838479</v>
      </c>
      <c r="V849" s="11">
        <f t="shared" si="179"/>
        <v>2.0372379248838479</v>
      </c>
      <c r="W849" s="11">
        <f t="shared" si="180"/>
        <v>0</v>
      </c>
      <c r="Y849" s="11">
        <f t="shared" si="173"/>
        <v>2.143370212294033</v>
      </c>
      <c r="Z849" s="11">
        <f t="shared" si="181"/>
        <v>2.143370212294033</v>
      </c>
      <c r="AA849" s="11">
        <f t="shared" si="174"/>
        <v>0</v>
      </c>
      <c r="AB849" s="11">
        <f>SUM($Z$3:Z849)</f>
        <v>713.47045489927814</v>
      </c>
      <c r="AC849" s="11">
        <f>SUM($AA$3:AA849)</f>
        <v>190.10775420722669</v>
      </c>
      <c r="AD849" s="11">
        <f>AC849*'KERS system '!$B$18</f>
        <v>146.28791686246092</v>
      </c>
      <c r="AE849" s="11">
        <f>AC849*'KERS system '!$B$19</f>
        <v>112.56855202566369</v>
      </c>
    </row>
    <row r="850" spans="6:31" x14ac:dyDescent="0.3">
      <c r="F850" s="13" t="s">
        <v>6</v>
      </c>
      <c r="G850" s="13">
        <v>847</v>
      </c>
      <c r="H850" s="13">
        <v>258</v>
      </c>
      <c r="J850" s="14">
        <v>57.2</v>
      </c>
      <c r="K850" s="14">
        <f t="shared" si="175"/>
        <v>15.888888888888889</v>
      </c>
      <c r="L850" s="15">
        <v>9.7222222222222612E-2</v>
      </c>
      <c r="N850" s="15">
        <f t="shared" si="169"/>
        <v>28.000000000000114</v>
      </c>
      <c r="O850" s="15">
        <f t="shared" si="170"/>
        <v>55.859360400964626</v>
      </c>
      <c r="P850" s="15">
        <f t="shared" si="171"/>
        <v>56.505600000000008</v>
      </c>
      <c r="Q850" s="15">
        <f t="shared" si="176"/>
        <v>140.36496040096475</v>
      </c>
      <c r="R850" s="15">
        <f t="shared" si="177"/>
        <v>140.36496040096475</v>
      </c>
      <c r="S850" s="15">
        <f t="shared" si="178"/>
        <v>0</v>
      </c>
      <c r="U850" s="15">
        <f t="shared" si="172"/>
        <v>2.2495024997042177</v>
      </c>
      <c r="V850" s="15">
        <f t="shared" si="179"/>
        <v>2.2495024997042177</v>
      </c>
      <c r="W850" s="15">
        <f t="shared" si="180"/>
        <v>0</v>
      </c>
      <c r="Y850" s="15">
        <f t="shared" si="173"/>
        <v>2.5347404319793334</v>
      </c>
      <c r="Z850" s="15">
        <f t="shared" si="181"/>
        <v>2.5347404319793334</v>
      </c>
      <c r="AA850" s="15">
        <f t="shared" si="174"/>
        <v>0</v>
      </c>
      <c r="AB850" s="15">
        <f>SUM($Z$3:Z850)</f>
        <v>716.00519533125748</v>
      </c>
      <c r="AC850" s="15">
        <f>SUM($AA$3:AA850)</f>
        <v>190.10775420722669</v>
      </c>
      <c r="AD850" s="15">
        <f>AC850*'KERS system '!$B$18</f>
        <v>146.28791686246092</v>
      </c>
      <c r="AE850" s="15">
        <f>AC850*'KERS system '!$B$19</f>
        <v>112.56855202566369</v>
      </c>
    </row>
    <row r="851" spans="6:31" x14ac:dyDescent="0.3">
      <c r="F851" s="9" t="s">
        <v>6</v>
      </c>
      <c r="G851" s="9">
        <v>848</v>
      </c>
      <c r="H851" s="9">
        <v>259</v>
      </c>
      <c r="J851" s="10">
        <v>57.7</v>
      </c>
      <c r="K851" s="10">
        <f t="shared" si="175"/>
        <v>16.027777777777779</v>
      </c>
      <c r="L851" s="11">
        <v>0.20833333333333331</v>
      </c>
      <c r="N851" s="11">
        <f t="shared" si="169"/>
        <v>59.999999999999993</v>
      </c>
      <c r="O851" s="11">
        <f t="shared" si="170"/>
        <v>56.840190837365988</v>
      </c>
      <c r="P851" s="11">
        <f t="shared" si="171"/>
        <v>56.505600000000008</v>
      </c>
      <c r="Q851" s="11">
        <f t="shared" si="176"/>
        <v>173.345790837366</v>
      </c>
      <c r="R851" s="11">
        <f t="shared" si="177"/>
        <v>173.345790837366</v>
      </c>
      <c r="S851" s="11">
        <f t="shared" si="178"/>
        <v>0</v>
      </c>
      <c r="U851" s="11">
        <f t="shared" si="172"/>
        <v>2.8199783642544496</v>
      </c>
      <c r="V851" s="11">
        <f t="shared" si="179"/>
        <v>2.8199783642544496</v>
      </c>
      <c r="W851" s="11">
        <f t="shared" si="180"/>
        <v>0</v>
      </c>
      <c r="Y851" s="11">
        <f t="shared" si="173"/>
        <v>3.1668223044159367</v>
      </c>
      <c r="Z851" s="11">
        <f t="shared" si="181"/>
        <v>3.1668223044159367</v>
      </c>
      <c r="AA851" s="11">
        <f t="shared" si="174"/>
        <v>0</v>
      </c>
      <c r="AB851" s="11">
        <f>SUM($Z$3:Z851)</f>
        <v>719.17201763567346</v>
      </c>
      <c r="AC851" s="11">
        <f>SUM($AA$3:AA851)</f>
        <v>190.10775420722669</v>
      </c>
      <c r="AD851" s="11">
        <f>AC851*'KERS system '!$B$18</f>
        <v>146.28791686246092</v>
      </c>
      <c r="AE851" s="11">
        <f>AC851*'KERS system '!$B$19</f>
        <v>112.56855202566369</v>
      </c>
    </row>
    <row r="852" spans="6:31" x14ac:dyDescent="0.3">
      <c r="F852" s="13" t="s">
        <v>6</v>
      </c>
      <c r="G852" s="13">
        <v>849</v>
      </c>
      <c r="H852" s="13">
        <v>260</v>
      </c>
      <c r="J852" s="14">
        <v>58.7</v>
      </c>
      <c r="K852" s="14">
        <f t="shared" si="175"/>
        <v>16.305555555555557</v>
      </c>
      <c r="L852" s="15">
        <v>0.33333333333333315</v>
      </c>
      <c r="N852" s="15">
        <f t="shared" si="169"/>
        <v>95.999999999999943</v>
      </c>
      <c r="O852" s="15">
        <f t="shared" si="170"/>
        <v>58.827460859944203</v>
      </c>
      <c r="P852" s="15">
        <f t="shared" si="171"/>
        <v>56.505600000000008</v>
      </c>
      <c r="Q852" s="15">
        <f t="shared" si="176"/>
        <v>211.33306085994417</v>
      </c>
      <c r="R852" s="15">
        <f t="shared" si="177"/>
        <v>211.33306085994417</v>
      </c>
      <c r="S852" s="15">
        <f t="shared" si="178"/>
        <v>0</v>
      </c>
      <c r="U852" s="15">
        <f t="shared" si="172"/>
        <v>3.5136662445774234</v>
      </c>
      <c r="V852" s="15">
        <f t="shared" si="179"/>
        <v>3.5136662445774234</v>
      </c>
      <c r="W852" s="15">
        <f t="shared" si="180"/>
        <v>0</v>
      </c>
      <c r="Y852" s="15">
        <f t="shared" si="173"/>
        <v>3.5792691566722876</v>
      </c>
      <c r="Z852" s="15">
        <f t="shared" si="181"/>
        <v>3.5792691566722876</v>
      </c>
      <c r="AA852" s="15">
        <f t="shared" si="174"/>
        <v>0</v>
      </c>
      <c r="AB852" s="15">
        <f>SUM($Z$3:Z852)</f>
        <v>722.7512867923457</v>
      </c>
      <c r="AC852" s="15">
        <f>SUM($AA$3:AA852)</f>
        <v>190.10775420722669</v>
      </c>
      <c r="AD852" s="15">
        <f>AC852*'KERS system '!$B$18</f>
        <v>146.28791686246092</v>
      </c>
      <c r="AE852" s="15">
        <f>AC852*'KERS system '!$B$19</f>
        <v>112.56855202566369</v>
      </c>
    </row>
    <row r="853" spans="6:31" x14ac:dyDescent="0.3">
      <c r="F853" s="9" t="s">
        <v>6</v>
      </c>
      <c r="G853" s="9">
        <v>850</v>
      </c>
      <c r="H853" s="9">
        <v>261</v>
      </c>
      <c r="J853" s="10">
        <v>60.1</v>
      </c>
      <c r="K853" s="10">
        <f t="shared" si="175"/>
        <v>16.694444444444443</v>
      </c>
      <c r="L853" s="11">
        <v>0.33333333333333315</v>
      </c>
      <c r="N853" s="11">
        <f t="shared" si="169"/>
        <v>95.999999999999943</v>
      </c>
      <c r="O853" s="11">
        <f t="shared" si="170"/>
        <v>61.667003387050762</v>
      </c>
      <c r="P853" s="11">
        <f t="shared" si="171"/>
        <v>56.505600000000008</v>
      </c>
      <c r="Q853" s="11">
        <f t="shared" si="176"/>
        <v>214.17260338705071</v>
      </c>
      <c r="R853" s="11">
        <f t="shared" si="177"/>
        <v>214.17260338705071</v>
      </c>
      <c r="S853" s="11">
        <f t="shared" si="178"/>
        <v>0</v>
      </c>
      <c r="U853" s="11">
        <f t="shared" si="172"/>
        <v>3.6448720687671519</v>
      </c>
      <c r="V853" s="11">
        <f t="shared" si="179"/>
        <v>3.6448720687671519</v>
      </c>
      <c r="W853" s="11">
        <f t="shared" si="180"/>
        <v>0</v>
      </c>
      <c r="Y853" s="11">
        <f t="shared" si="173"/>
        <v>3.4094438930353039</v>
      </c>
      <c r="Z853" s="11">
        <f t="shared" si="181"/>
        <v>3.4094438930353039</v>
      </c>
      <c r="AA853" s="11">
        <f t="shared" si="174"/>
        <v>0</v>
      </c>
      <c r="AB853" s="11">
        <f>SUM($Z$3:Z853)</f>
        <v>726.16073068538105</v>
      </c>
      <c r="AC853" s="11">
        <f>SUM($AA$3:AA853)</f>
        <v>190.10775420722669</v>
      </c>
      <c r="AD853" s="11">
        <f>AC853*'KERS system '!$B$18</f>
        <v>146.28791686246092</v>
      </c>
      <c r="AE853" s="11">
        <f>AC853*'KERS system '!$B$19</f>
        <v>112.56855202566369</v>
      </c>
    </row>
    <row r="854" spans="6:31" x14ac:dyDescent="0.3">
      <c r="F854" s="13" t="s">
        <v>6</v>
      </c>
      <c r="G854" s="13">
        <v>851</v>
      </c>
      <c r="H854" s="13">
        <v>262</v>
      </c>
      <c r="J854" s="14">
        <v>61.1</v>
      </c>
      <c r="K854" s="14">
        <f t="shared" si="175"/>
        <v>16.972222222222221</v>
      </c>
      <c r="L854" s="15">
        <v>0.2222222222222224</v>
      </c>
      <c r="N854" s="15">
        <f t="shared" si="169"/>
        <v>64.000000000000057</v>
      </c>
      <c r="O854" s="15">
        <f t="shared" si="170"/>
        <v>63.736222688910559</v>
      </c>
      <c r="P854" s="15">
        <f t="shared" si="171"/>
        <v>56.505600000000008</v>
      </c>
      <c r="Q854" s="15">
        <f t="shared" si="176"/>
        <v>184.24182268891062</v>
      </c>
      <c r="R854" s="15">
        <f t="shared" si="177"/>
        <v>184.24182268891062</v>
      </c>
      <c r="S854" s="15">
        <f t="shared" si="178"/>
        <v>0</v>
      </c>
      <c r="U854" s="15">
        <f t="shared" si="172"/>
        <v>3.1740157173034556</v>
      </c>
      <c r="V854" s="15">
        <f t="shared" si="179"/>
        <v>3.1740157173034556</v>
      </c>
      <c r="W854" s="15">
        <f t="shared" si="180"/>
        <v>0</v>
      </c>
      <c r="Y854" s="15">
        <f t="shared" si="173"/>
        <v>3.0573331192860271</v>
      </c>
      <c r="Z854" s="15">
        <f t="shared" si="181"/>
        <v>3.0573331192860271</v>
      </c>
      <c r="AA854" s="15">
        <f t="shared" si="174"/>
        <v>0</v>
      </c>
      <c r="AB854" s="15">
        <f>SUM($Z$3:Z854)</f>
        <v>729.21806380466705</v>
      </c>
      <c r="AC854" s="15">
        <f>SUM($AA$3:AA854)</f>
        <v>190.10775420722669</v>
      </c>
      <c r="AD854" s="15">
        <f>AC854*'KERS system '!$B$18</f>
        <v>146.28791686246092</v>
      </c>
      <c r="AE854" s="15">
        <f>AC854*'KERS system '!$B$19</f>
        <v>112.56855202566369</v>
      </c>
    </row>
    <row r="855" spans="6:31" x14ac:dyDescent="0.3">
      <c r="F855" s="9" t="s">
        <v>6</v>
      </c>
      <c r="G855" s="9">
        <v>852</v>
      </c>
      <c r="H855" s="9">
        <v>263</v>
      </c>
      <c r="J855" s="10">
        <v>61.7</v>
      </c>
      <c r="K855" s="10">
        <f t="shared" si="175"/>
        <v>17.138888888888889</v>
      </c>
      <c r="L855" s="11">
        <v>0.16666666666666607</v>
      </c>
      <c r="N855" s="11">
        <f t="shared" si="169"/>
        <v>47.999999999999829</v>
      </c>
      <c r="O855" s="11">
        <f t="shared" si="170"/>
        <v>64.994144125882755</v>
      </c>
      <c r="P855" s="11">
        <f t="shared" si="171"/>
        <v>56.505600000000008</v>
      </c>
      <c r="Q855" s="11">
        <f t="shared" si="176"/>
        <v>169.49974412588259</v>
      </c>
      <c r="R855" s="11">
        <f t="shared" si="177"/>
        <v>169.49974412588259</v>
      </c>
      <c r="S855" s="11">
        <f t="shared" si="178"/>
        <v>0</v>
      </c>
      <c r="U855" s="11">
        <f t="shared" si="172"/>
        <v>2.9406505212685992</v>
      </c>
      <c r="V855" s="11">
        <f t="shared" si="179"/>
        <v>2.9406505212685992</v>
      </c>
      <c r="W855" s="11">
        <f t="shared" si="180"/>
        <v>0</v>
      </c>
      <c r="Y855" s="11">
        <f t="shared" si="173"/>
        <v>2.9659395379371802</v>
      </c>
      <c r="Z855" s="11">
        <f t="shared" si="181"/>
        <v>2.9659395379371802</v>
      </c>
      <c r="AA855" s="11">
        <f t="shared" si="174"/>
        <v>0</v>
      </c>
      <c r="AB855" s="11">
        <f>SUM($Z$3:Z855)</f>
        <v>732.18400334260423</v>
      </c>
      <c r="AC855" s="11">
        <f>SUM($AA$3:AA855)</f>
        <v>190.10775420722669</v>
      </c>
      <c r="AD855" s="11">
        <f>AC855*'KERS system '!$B$18</f>
        <v>146.28791686246092</v>
      </c>
      <c r="AE855" s="11">
        <f>AC855*'KERS system '!$B$19</f>
        <v>112.56855202566369</v>
      </c>
    </row>
    <row r="856" spans="6:31" x14ac:dyDescent="0.3">
      <c r="F856" s="13" t="s">
        <v>6</v>
      </c>
      <c r="G856" s="13">
        <v>853</v>
      </c>
      <c r="H856" s="13">
        <v>264</v>
      </c>
      <c r="J856" s="14">
        <v>62.3</v>
      </c>
      <c r="K856" s="14">
        <f t="shared" si="175"/>
        <v>17.305555555555557</v>
      </c>
      <c r="L856" s="15">
        <v>0.16666666666666607</v>
      </c>
      <c r="N856" s="15">
        <f t="shared" si="169"/>
        <v>47.999999999999829</v>
      </c>
      <c r="O856" s="15">
        <f t="shared" si="170"/>
        <v>66.264357954747183</v>
      </c>
      <c r="P856" s="15">
        <f t="shared" si="171"/>
        <v>56.505600000000008</v>
      </c>
      <c r="Q856" s="15">
        <f t="shared" si="176"/>
        <v>170.76995795474701</v>
      </c>
      <c r="R856" s="15">
        <f t="shared" si="177"/>
        <v>170.76995795474701</v>
      </c>
      <c r="S856" s="15">
        <f t="shared" si="178"/>
        <v>0</v>
      </c>
      <c r="U856" s="15">
        <f t="shared" si="172"/>
        <v>2.9912285546057613</v>
      </c>
      <c r="V856" s="15">
        <f t="shared" si="179"/>
        <v>2.9912285546057613</v>
      </c>
      <c r="W856" s="15">
        <f t="shared" si="180"/>
        <v>0</v>
      </c>
      <c r="Y856" s="15">
        <f t="shared" si="173"/>
        <v>2.9439222823916573</v>
      </c>
      <c r="Z856" s="15">
        <f t="shared" si="181"/>
        <v>2.9439222823916573</v>
      </c>
      <c r="AA856" s="15">
        <f t="shared" si="174"/>
        <v>0</v>
      </c>
      <c r="AB856" s="15">
        <f>SUM($Z$3:Z856)</f>
        <v>735.1279256249959</v>
      </c>
      <c r="AC856" s="15">
        <f>SUM($AA$3:AA856)</f>
        <v>190.10775420722669</v>
      </c>
      <c r="AD856" s="15">
        <f>AC856*'KERS system '!$B$18</f>
        <v>146.28791686246092</v>
      </c>
      <c r="AE856" s="15">
        <f>AC856*'KERS system '!$B$19</f>
        <v>112.56855202566369</v>
      </c>
    </row>
    <row r="857" spans="6:31" x14ac:dyDescent="0.3">
      <c r="F857" s="9" t="s">
        <v>6</v>
      </c>
      <c r="G857" s="9">
        <v>854</v>
      </c>
      <c r="H857" s="9">
        <v>265</v>
      </c>
      <c r="J857" s="10">
        <v>62.9</v>
      </c>
      <c r="K857" s="10">
        <f t="shared" si="175"/>
        <v>17.472222222222221</v>
      </c>
      <c r="L857" s="11">
        <v>0.1388888888888889</v>
      </c>
      <c r="N857" s="11">
        <f t="shared" si="169"/>
        <v>40</v>
      </c>
      <c r="O857" s="11">
        <f t="shared" si="170"/>
        <v>67.546864175503813</v>
      </c>
      <c r="P857" s="11">
        <f t="shared" si="171"/>
        <v>56.505600000000008</v>
      </c>
      <c r="Q857" s="11">
        <f t="shared" si="176"/>
        <v>164.05246417550381</v>
      </c>
      <c r="R857" s="11">
        <f t="shared" si="177"/>
        <v>164.05246417550381</v>
      </c>
      <c r="S857" s="11">
        <f t="shared" si="178"/>
        <v>0</v>
      </c>
      <c r="U857" s="11">
        <f t="shared" si="172"/>
        <v>2.8966160101775529</v>
      </c>
      <c r="V857" s="11">
        <f t="shared" si="179"/>
        <v>2.8966160101775529</v>
      </c>
      <c r="W857" s="11">
        <f t="shared" si="180"/>
        <v>0</v>
      </c>
      <c r="Y857" s="11">
        <f t="shared" si="173"/>
        <v>2.7299580283212119</v>
      </c>
      <c r="Z857" s="11">
        <f t="shared" si="181"/>
        <v>2.7299580283212119</v>
      </c>
      <c r="AA857" s="11">
        <f t="shared" si="174"/>
        <v>0</v>
      </c>
      <c r="AB857" s="11">
        <f>SUM($Z$3:Z857)</f>
        <v>737.85788365331712</v>
      </c>
      <c r="AC857" s="11">
        <f>SUM($AA$3:AA857)</f>
        <v>190.10775420722669</v>
      </c>
      <c r="AD857" s="11">
        <f>AC857*'KERS system '!$B$18</f>
        <v>146.28791686246092</v>
      </c>
      <c r="AE857" s="11">
        <f>AC857*'KERS system '!$B$19</f>
        <v>112.56855202566369</v>
      </c>
    </row>
    <row r="858" spans="6:31" x14ac:dyDescent="0.3">
      <c r="F858" s="13" t="s">
        <v>6</v>
      </c>
      <c r="G858" s="13">
        <v>855</v>
      </c>
      <c r="H858" s="13">
        <v>266</v>
      </c>
      <c r="J858" s="14">
        <v>63.3</v>
      </c>
      <c r="K858" s="14">
        <f t="shared" si="175"/>
        <v>17.583333333333332</v>
      </c>
      <c r="L858" s="15">
        <v>6.9444444444444448E-2</v>
      </c>
      <c r="N858" s="15">
        <f t="shared" si="169"/>
        <v>20</v>
      </c>
      <c r="O858" s="15">
        <f t="shared" si="170"/>
        <v>68.408697429281716</v>
      </c>
      <c r="P858" s="15">
        <f t="shared" si="171"/>
        <v>56.505600000000008</v>
      </c>
      <c r="Q858" s="15">
        <f t="shared" si="176"/>
        <v>144.91429742928173</v>
      </c>
      <c r="R858" s="15">
        <f t="shared" si="177"/>
        <v>144.91429742928173</v>
      </c>
      <c r="S858" s="15">
        <f t="shared" si="178"/>
        <v>0</v>
      </c>
      <c r="U858" s="15">
        <f t="shared" si="172"/>
        <v>2.5633000464648705</v>
      </c>
      <c r="V858" s="15">
        <f t="shared" si="179"/>
        <v>2.5633000464648705</v>
      </c>
      <c r="W858" s="15">
        <f t="shared" si="180"/>
        <v>0</v>
      </c>
      <c r="Y858" s="15">
        <f t="shared" si="173"/>
        <v>2.4569885402822558</v>
      </c>
      <c r="Z858" s="15">
        <f t="shared" si="181"/>
        <v>2.4569885402822558</v>
      </c>
      <c r="AA858" s="15">
        <f t="shared" si="174"/>
        <v>0</v>
      </c>
      <c r="AB858" s="15">
        <f>SUM($Z$3:Z858)</f>
        <v>740.3148721935994</v>
      </c>
      <c r="AC858" s="15">
        <f>SUM($AA$3:AA858)</f>
        <v>190.10775420722669</v>
      </c>
      <c r="AD858" s="15">
        <f>AC858*'KERS system '!$B$18</f>
        <v>146.28791686246092</v>
      </c>
      <c r="AE858" s="15">
        <f>AC858*'KERS system '!$B$19</f>
        <v>112.56855202566369</v>
      </c>
    </row>
    <row r="859" spans="6:31" x14ac:dyDescent="0.3">
      <c r="F859" s="9" t="s">
        <v>6</v>
      </c>
      <c r="G859" s="9">
        <v>856</v>
      </c>
      <c r="H859" s="9">
        <v>267</v>
      </c>
      <c r="J859" s="10">
        <v>63.4</v>
      </c>
      <c r="K859" s="10">
        <f t="shared" si="175"/>
        <v>17.611111111111111</v>
      </c>
      <c r="L859" s="11">
        <v>2.7777777777778172E-2</v>
      </c>
      <c r="N859" s="11">
        <f t="shared" si="169"/>
        <v>8.0000000000001137</v>
      </c>
      <c r="O859" s="11">
        <f t="shared" si="170"/>
        <v>68.625009381052053</v>
      </c>
      <c r="P859" s="11">
        <f t="shared" si="171"/>
        <v>56.505600000000008</v>
      </c>
      <c r="Q859" s="11">
        <f t="shared" si="176"/>
        <v>133.13060938105218</v>
      </c>
      <c r="R859" s="11">
        <f t="shared" si="177"/>
        <v>133.13060938105218</v>
      </c>
      <c r="S859" s="11">
        <f t="shared" si="178"/>
        <v>0</v>
      </c>
      <c r="U859" s="11">
        <f t="shared" si="172"/>
        <v>2.350677034099641</v>
      </c>
      <c r="V859" s="11">
        <f t="shared" si="179"/>
        <v>2.350677034099641</v>
      </c>
      <c r="W859" s="11">
        <f t="shared" si="180"/>
        <v>0</v>
      </c>
      <c r="Y859" s="11">
        <f t="shared" si="173"/>
        <v>2.685686218028668</v>
      </c>
      <c r="Z859" s="11">
        <f t="shared" si="181"/>
        <v>2.685686218028668</v>
      </c>
      <c r="AA859" s="11">
        <f t="shared" si="174"/>
        <v>0</v>
      </c>
      <c r="AB859" s="11">
        <f>SUM($Z$3:Z859)</f>
        <v>743.00055841162805</v>
      </c>
      <c r="AC859" s="11">
        <f>SUM($AA$3:AA859)</f>
        <v>190.10775420722669</v>
      </c>
      <c r="AD859" s="11">
        <f>AC859*'KERS system '!$B$18</f>
        <v>146.28791686246092</v>
      </c>
      <c r="AE859" s="11">
        <f>AC859*'KERS system '!$B$19</f>
        <v>112.56855202566369</v>
      </c>
    </row>
    <row r="860" spans="6:31" x14ac:dyDescent="0.3">
      <c r="F860" s="13" t="s">
        <v>6</v>
      </c>
      <c r="G860" s="13">
        <v>857</v>
      </c>
      <c r="H860" s="13">
        <v>268</v>
      </c>
      <c r="J860" s="14">
        <v>63.5</v>
      </c>
      <c r="K860" s="14">
        <f t="shared" si="175"/>
        <v>17.638888888888889</v>
      </c>
      <c r="L860" s="15">
        <v>0.15277777777777798</v>
      </c>
      <c r="N860" s="15">
        <f t="shared" si="169"/>
        <v>44.000000000000057</v>
      </c>
      <c r="O860" s="15">
        <f t="shared" si="170"/>
        <v>68.841662788152718</v>
      </c>
      <c r="P860" s="15">
        <f t="shared" si="171"/>
        <v>56.505600000000008</v>
      </c>
      <c r="Q860" s="15">
        <f t="shared" si="176"/>
        <v>169.34726278815279</v>
      </c>
      <c r="R860" s="15">
        <f t="shared" si="177"/>
        <v>169.34726278815279</v>
      </c>
      <c r="S860" s="15">
        <f t="shared" si="178"/>
        <v>0</v>
      </c>
      <c r="U860" s="15">
        <f t="shared" si="172"/>
        <v>3.020695401957695</v>
      </c>
      <c r="V860" s="15">
        <f t="shared" si="179"/>
        <v>3.020695401957695</v>
      </c>
      <c r="W860" s="15">
        <f t="shared" si="180"/>
        <v>0</v>
      </c>
      <c r="Y860" s="15">
        <f t="shared" si="173"/>
        <v>3.5126718773955359</v>
      </c>
      <c r="Z860" s="15">
        <f t="shared" si="181"/>
        <v>3.5126718773955359</v>
      </c>
      <c r="AA860" s="15">
        <f t="shared" si="174"/>
        <v>0</v>
      </c>
      <c r="AB860" s="15">
        <f>SUM($Z$3:Z860)</f>
        <v>746.51323028902357</v>
      </c>
      <c r="AC860" s="15">
        <f>SUM($AA$3:AA860)</f>
        <v>190.10775420722669</v>
      </c>
      <c r="AD860" s="15">
        <f>AC860*'KERS system '!$B$18</f>
        <v>146.28791686246092</v>
      </c>
      <c r="AE860" s="15">
        <f>AC860*'KERS system '!$B$19</f>
        <v>112.56855202566369</v>
      </c>
    </row>
    <row r="861" spans="6:31" x14ac:dyDescent="0.3">
      <c r="F861" s="9" t="s">
        <v>6</v>
      </c>
      <c r="G861" s="9">
        <v>858</v>
      </c>
      <c r="H861" s="9">
        <v>269</v>
      </c>
      <c r="J861" s="10">
        <v>64.5</v>
      </c>
      <c r="K861" s="10">
        <f t="shared" si="175"/>
        <v>17.916666666666668</v>
      </c>
      <c r="L861" s="11">
        <v>0.31944444444444403</v>
      </c>
      <c r="N861" s="11">
        <f t="shared" si="169"/>
        <v>91.999999999999886</v>
      </c>
      <c r="O861" s="11">
        <f t="shared" si="170"/>
        <v>71.026976902328087</v>
      </c>
      <c r="P861" s="11">
        <f t="shared" si="171"/>
        <v>56.505600000000008</v>
      </c>
      <c r="Q861" s="11">
        <f t="shared" si="176"/>
        <v>219.532576902328</v>
      </c>
      <c r="R861" s="11">
        <f t="shared" si="177"/>
        <v>219.532576902328</v>
      </c>
      <c r="S861" s="11">
        <f t="shared" si="178"/>
        <v>0</v>
      </c>
      <c r="U861" s="11">
        <f t="shared" si="172"/>
        <v>4.0046483528333763</v>
      </c>
      <c r="V861" s="11">
        <f t="shared" si="179"/>
        <v>4.0046483528333763</v>
      </c>
      <c r="W861" s="11">
        <f t="shared" si="180"/>
        <v>0</v>
      </c>
      <c r="Y861" s="11">
        <f t="shared" si="173"/>
        <v>4.0714345380458301</v>
      </c>
      <c r="Z861" s="11">
        <f t="shared" si="181"/>
        <v>4.0714345380458301</v>
      </c>
      <c r="AA861" s="11">
        <f t="shared" si="174"/>
        <v>0</v>
      </c>
      <c r="AB861" s="11">
        <f>SUM($Z$3:Z861)</f>
        <v>750.58466482706945</v>
      </c>
      <c r="AC861" s="11">
        <f>SUM($AA$3:AA861)</f>
        <v>190.10775420722669</v>
      </c>
      <c r="AD861" s="11">
        <f>AC861*'KERS system '!$B$18</f>
        <v>146.28791686246092</v>
      </c>
      <c r="AE861" s="11">
        <f>AC861*'KERS system '!$B$19</f>
        <v>112.56855202566369</v>
      </c>
    </row>
    <row r="862" spans="6:31" x14ac:dyDescent="0.3">
      <c r="F862" s="13" t="s">
        <v>6</v>
      </c>
      <c r="G862" s="13">
        <v>859</v>
      </c>
      <c r="H862" s="13">
        <v>270</v>
      </c>
      <c r="J862" s="14">
        <v>65.8</v>
      </c>
      <c r="K862" s="14">
        <f t="shared" si="175"/>
        <v>18.277777777777779</v>
      </c>
      <c r="L862" s="15">
        <v>0.31944444444444403</v>
      </c>
      <c r="N862" s="15">
        <f t="shared" si="169"/>
        <v>91.999999999999886</v>
      </c>
      <c r="O862" s="15">
        <f t="shared" si="170"/>
        <v>73.918932822641835</v>
      </c>
      <c r="P862" s="15">
        <f t="shared" si="171"/>
        <v>56.505600000000008</v>
      </c>
      <c r="Q862" s="15">
        <f t="shared" si="176"/>
        <v>222.42453282264174</v>
      </c>
      <c r="R862" s="15">
        <f t="shared" si="177"/>
        <v>222.42453282264174</v>
      </c>
      <c r="S862" s="15">
        <f t="shared" si="178"/>
        <v>0</v>
      </c>
      <c r="U862" s="15">
        <f t="shared" si="172"/>
        <v>4.1382207232582848</v>
      </c>
      <c r="V862" s="15">
        <f t="shared" si="179"/>
        <v>4.1382207232582848</v>
      </c>
      <c r="W862" s="15">
        <f t="shared" si="180"/>
        <v>0</v>
      </c>
      <c r="Y862" s="15">
        <f t="shared" si="173"/>
        <v>3.9196460981673029</v>
      </c>
      <c r="Z862" s="15">
        <f t="shared" si="181"/>
        <v>3.9196460981673029</v>
      </c>
      <c r="AA862" s="15">
        <f t="shared" si="174"/>
        <v>0</v>
      </c>
      <c r="AB862" s="15">
        <f>SUM($Z$3:Z862)</f>
        <v>754.50431092523672</v>
      </c>
      <c r="AC862" s="15">
        <f>SUM($AA$3:AA862)</f>
        <v>190.10775420722669</v>
      </c>
      <c r="AD862" s="15">
        <f>AC862*'KERS system '!$B$18</f>
        <v>146.28791686246092</v>
      </c>
      <c r="AE862" s="15">
        <f>AC862*'KERS system '!$B$19</f>
        <v>112.56855202566369</v>
      </c>
    </row>
    <row r="863" spans="6:31" x14ac:dyDescent="0.3">
      <c r="F863" s="9" t="s">
        <v>6</v>
      </c>
      <c r="G863" s="9">
        <v>860</v>
      </c>
      <c r="H863" s="9">
        <v>271</v>
      </c>
      <c r="J863" s="10">
        <v>66.8</v>
      </c>
      <c r="K863" s="10">
        <f t="shared" si="175"/>
        <v>18.555555555555557</v>
      </c>
      <c r="L863" s="11">
        <v>0.2222222222222234</v>
      </c>
      <c r="N863" s="11">
        <f t="shared" si="169"/>
        <v>64.000000000000341</v>
      </c>
      <c r="O863" s="11">
        <f t="shared" si="170"/>
        <v>76.182781662795378</v>
      </c>
      <c r="P863" s="11">
        <f t="shared" si="171"/>
        <v>56.505600000000008</v>
      </c>
      <c r="Q863" s="11">
        <f t="shared" si="176"/>
        <v>196.68838166279573</v>
      </c>
      <c r="R863" s="11">
        <f t="shared" si="177"/>
        <v>196.68838166279573</v>
      </c>
      <c r="S863" s="11">
        <f t="shared" si="178"/>
        <v>0</v>
      </c>
      <c r="U863" s="11">
        <f t="shared" si="172"/>
        <v>3.7010714730763214</v>
      </c>
      <c r="V863" s="11">
        <f t="shared" si="179"/>
        <v>3.7010714730763214</v>
      </c>
      <c r="W863" s="11">
        <f t="shared" si="180"/>
        <v>0</v>
      </c>
      <c r="Y863" s="11">
        <f t="shared" si="173"/>
        <v>3.886823420906623</v>
      </c>
      <c r="Z863" s="11">
        <f t="shared" si="181"/>
        <v>3.886823420906623</v>
      </c>
      <c r="AA863" s="11">
        <f t="shared" si="174"/>
        <v>0</v>
      </c>
      <c r="AB863" s="11">
        <f>SUM($Z$3:Z863)</f>
        <v>758.3911343461433</v>
      </c>
      <c r="AC863" s="11">
        <f>SUM($AA$3:AA863)</f>
        <v>190.10775420722669</v>
      </c>
      <c r="AD863" s="11">
        <f>AC863*'KERS system '!$B$18</f>
        <v>146.28791686246092</v>
      </c>
      <c r="AE863" s="11">
        <f>AC863*'KERS system '!$B$19</f>
        <v>112.56855202566369</v>
      </c>
    </row>
    <row r="864" spans="6:31" x14ac:dyDescent="0.3">
      <c r="F864" s="13" t="s">
        <v>6</v>
      </c>
      <c r="G864" s="13">
        <v>861</v>
      </c>
      <c r="H864" s="13">
        <v>272</v>
      </c>
      <c r="J864" s="14">
        <v>67.400000000000006</v>
      </c>
      <c r="K864" s="14">
        <f t="shared" si="175"/>
        <v>18.722222222222221</v>
      </c>
      <c r="L864" s="15">
        <v>0.27777777777777779</v>
      </c>
      <c r="N864" s="15">
        <f t="shared" si="169"/>
        <v>80</v>
      </c>
      <c r="O864" s="15">
        <f t="shared" si="170"/>
        <v>77.557480822743784</v>
      </c>
      <c r="P864" s="15">
        <f t="shared" si="171"/>
        <v>56.505600000000008</v>
      </c>
      <c r="Q864" s="15">
        <f t="shared" si="176"/>
        <v>214.06308082274381</v>
      </c>
      <c r="R864" s="15">
        <f t="shared" si="177"/>
        <v>214.06308082274381</v>
      </c>
      <c r="S864" s="15">
        <f t="shared" si="178"/>
        <v>0</v>
      </c>
      <c r="U864" s="15">
        <f t="shared" si="172"/>
        <v>4.072575368736925</v>
      </c>
      <c r="V864" s="15">
        <f t="shared" si="179"/>
        <v>4.072575368736925</v>
      </c>
      <c r="W864" s="15">
        <f t="shared" si="180"/>
        <v>0</v>
      </c>
      <c r="Y864" s="15">
        <f t="shared" si="173"/>
        <v>4.8238862944828558</v>
      </c>
      <c r="Z864" s="15">
        <f t="shared" si="181"/>
        <v>4.8238862944828558</v>
      </c>
      <c r="AA864" s="15">
        <f t="shared" si="174"/>
        <v>0</v>
      </c>
      <c r="AB864" s="15">
        <f>SUM($Z$3:Z864)</f>
        <v>763.21502064062611</v>
      </c>
      <c r="AC864" s="15">
        <f>SUM($AA$3:AA864)</f>
        <v>190.10775420722669</v>
      </c>
      <c r="AD864" s="15">
        <f>AC864*'KERS system '!$B$18</f>
        <v>146.28791686246092</v>
      </c>
      <c r="AE864" s="15">
        <f>AC864*'KERS system '!$B$19</f>
        <v>112.56855202566369</v>
      </c>
    </row>
    <row r="865" spans="6:31" x14ac:dyDescent="0.3">
      <c r="F865" s="9" t="s">
        <v>6</v>
      </c>
      <c r="G865" s="9">
        <v>862</v>
      </c>
      <c r="H865" s="9">
        <v>273</v>
      </c>
      <c r="J865" s="10">
        <v>68.8</v>
      </c>
      <c r="K865" s="10">
        <f t="shared" si="175"/>
        <v>19.111111111111111</v>
      </c>
      <c r="L865" s="11">
        <v>0.51388888888888729</v>
      </c>
      <c r="N865" s="11">
        <f t="shared" si="169"/>
        <v>147.99999999999955</v>
      </c>
      <c r="O865" s="11">
        <f t="shared" si="170"/>
        <v>80.81291594220437</v>
      </c>
      <c r="P865" s="11">
        <f t="shared" si="171"/>
        <v>56.505600000000008</v>
      </c>
      <c r="Q865" s="11">
        <f t="shared" si="176"/>
        <v>285.31851594220393</v>
      </c>
      <c r="R865" s="11">
        <f t="shared" si="177"/>
        <v>285.31851594220393</v>
      </c>
      <c r="S865" s="11">
        <f t="shared" si="178"/>
        <v>0</v>
      </c>
      <c r="U865" s="11">
        <f t="shared" si="172"/>
        <v>5.5751972202287865</v>
      </c>
      <c r="V865" s="11">
        <f t="shared" si="179"/>
        <v>5.5751972202287865</v>
      </c>
      <c r="W865" s="11">
        <f t="shared" si="180"/>
        <v>0</v>
      </c>
      <c r="Y865" s="11">
        <f t="shared" si="173"/>
        <v>5.6402157328551246</v>
      </c>
      <c r="Z865" s="11">
        <f t="shared" si="181"/>
        <v>5.6402157328551246</v>
      </c>
      <c r="AA865" s="11">
        <f t="shared" si="174"/>
        <v>0</v>
      </c>
      <c r="AB865" s="11">
        <f>SUM($Z$3:Z865)</f>
        <v>768.85523637348126</v>
      </c>
      <c r="AC865" s="11">
        <f>SUM($AA$3:AA865)</f>
        <v>190.10775420722669</v>
      </c>
      <c r="AD865" s="11">
        <f>AC865*'KERS system '!$B$18</f>
        <v>146.28791686246092</v>
      </c>
      <c r="AE865" s="11">
        <f>AC865*'KERS system '!$B$19</f>
        <v>112.56855202566369</v>
      </c>
    </row>
    <row r="866" spans="6:31" x14ac:dyDescent="0.3">
      <c r="F866" s="13" t="s">
        <v>6</v>
      </c>
      <c r="G866" s="13">
        <v>863</v>
      </c>
      <c r="H866" s="13">
        <v>274</v>
      </c>
      <c r="J866" s="14">
        <v>71.099999999999994</v>
      </c>
      <c r="K866" s="14">
        <f t="shared" si="175"/>
        <v>19.75</v>
      </c>
      <c r="L866" s="15">
        <v>0.4861111111111111</v>
      </c>
      <c r="N866" s="15">
        <f t="shared" si="169"/>
        <v>140</v>
      </c>
      <c r="O866" s="15">
        <f t="shared" si="170"/>
        <v>86.306420024377829</v>
      </c>
      <c r="P866" s="15">
        <f t="shared" si="171"/>
        <v>56.505600000000008</v>
      </c>
      <c r="Q866" s="15">
        <f t="shared" si="176"/>
        <v>282.81202002437783</v>
      </c>
      <c r="R866" s="15">
        <f t="shared" si="177"/>
        <v>282.81202002437783</v>
      </c>
      <c r="S866" s="15">
        <f t="shared" si="178"/>
        <v>0</v>
      </c>
      <c r="U866" s="15">
        <f t="shared" si="172"/>
        <v>5.7052342454814626</v>
      </c>
      <c r="V866" s="15">
        <f t="shared" si="179"/>
        <v>5.7052342454814626</v>
      </c>
      <c r="W866" s="15">
        <f t="shared" si="180"/>
        <v>0</v>
      </c>
      <c r="Y866" s="15">
        <f t="shared" si="173"/>
        <v>5.0285822405105645</v>
      </c>
      <c r="Z866" s="15">
        <f t="shared" si="181"/>
        <v>5.0285822405105645</v>
      </c>
      <c r="AA866" s="15">
        <f t="shared" si="174"/>
        <v>0</v>
      </c>
      <c r="AB866" s="15">
        <f>SUM($Z$3:Z866)</f>
        <v>773.88381861399182</v>
      </c>
      <c r="AC866" s="15">
        <f>SUM($AA$3:AA866)</f>
        <v>190.10775420722669</v>
      </c>
      <c r="AD866" s="15">
        <f>AC866*'KERS system '!$B$18</f>
        <v>146.28791686246092</v>
      </c>
      <c r="AE866" s="15">
        <f>AC866*'KERS system '!$B$19</f>
        <v>112.56855202566369</v>
      </c>
    </row>
    <row r="867" spans="6:31" x14ac:dyDescent="0.3">
      <c r="F867" s="9" t="s">
        <v>6</v>
      </c>
      <c r="G867" s="9">
        <v>864</v>
      </c>
      <c r="H867" s="9">
        <v>275</v>
      </c>
      <c r="J867" s="10">
        <v>72.3</v>
      </c>
      <c r="K867" s="10">
        <f t="shared" si="175"/>
        <v>20.083333333333332</v>
      </c>
      <c r="L867" s="11">
        <v>0.23611111111111149</v>
      </c>
      <c r="N867" s="11">
        <f t="shared" si="169"/>
        <v>68.000000000000114</v>
      </c>
      <c r="O867" s="11">
        <f t="shared" si="170"/>
        <v>89.244301686622293</v>
      </c>
      <c r="P867" s="11">
        <f t="shared" si="171"/>
        <v>56.505600000000008</v>
      </c>
      <c r="Q867" s="11">
        <f t="shared" si="176"/>
        <v>213.74990168662242</v>
      </c>
      <c r="R867" s="11">
        <f t="shared" si="177"/>
        <v>213.74990168662242</v>
      </c>
      <c r="S867" s="11">
        <f t="shared" si="178"/>
        <v>0</v>
      </c>
      <c r="U867" s="11">
        <f t="shared" si="172"/>
        <v>4.3519302355396672</v>
      </c>
      <c r="V867" s="11">
        <f t="shared" si="179"/>
        <v>4.3519302355396672</v>
      </c>
      <c r="W867" s="11">
        <f t="shared" si="180"/>
        <v>0</v>
      </c>
      <c r="Y867" s="11">
        <f t="shared" si="173"/>
        <v>4.1263306146216321</v>
      </c>
      <c r="Z867" s="11">
        <f t="shared" si="181"/>
        <v>4.1263306146216321</v>
      </c>
      <c r="AA867" s="11">
        <f t="shared" si="174"/>
        <v>0</v>
      </c>
      <c r="AB867" s="11">
        <f>SUM($Z$3:Z867)</f>
        <v>778.0101492286135</v>
      </c>
      <c r="AC867" s="11">
        <f>SUM($AA$3:AA867)</f>
        <v>190.10775420722669</v>
      </c>
      <c r="AD867" s="11">
        <f>AC867*'KERS system '!$B$18</f>
        <v>146.28791686246092</v>
      </c>
      <c r="AE867" s="11">
        <f>AC867*'KERS system '!$B$19</f>
        <v>112.56855202566369</v>
      </c>
    </row>
    <row r="868" spans="6:31" x14ac:dyDescent="0.3">
      <c r="F868" s="13" t="s">
        <v>6</v>
      </c>
      <c r="G868" s="13">
        <v>865</v>
      </c>
      <c r="H868" s="13">
        <v>276</v>
      </c>
      <c r="J868" s="14">
        <v>72.8</v>
      </c>
      <c r="K868" s="14">
        <f t="shared" si="175"/>
        <v>20.222222222222221</v>
      </c>
      <c r="L868" s="15">
        <v>0.15277777777777896</v>
      </c>
      <c r="N868" s="15">
        <f t="shared" si="169"/>
        <v>44.000000000000341</v>
      </c>
      <c r="O868" s="15">
        <f t="shared" si="170"/>
        <v>90.482930897430279</v>
      </c>
      <c r="P868" s="15">
        <f t="shared" si="171"/>
        <v>56.505600000000008</v>
      </c>
      <c r="Q868" s="15">
        <f t="shared" si="176"/>
        <v>190.98853089743062</v>
      </c>
      <c r="R868" s="15">
        <f t="shared" si="177"/>
        <v>190.98853089743062</v>
      </c>
      <c r="S868" s="15">
        <f t="shared" si="178"/>
        <v>0</v>
      </c>
      <c r="U868" s="15">
        <f t="shared" si="172"/>
        <v>3.900730993703597</v>
      </c>
      <c r="V868" s="15">
        <f t="shared" si="179"/>
        <v>3.900730993703597</v>
      </c>
      <c r="W868" s="15">
        <f t="shared" si="180"/>
        <v>0</v>
      </c>
      <c r="Y868" s="15">
        <f t="shared" si="173"/>
        <v>4.2298742043324227</v>
      </c>
      <c r="Z868" s="15">
        <f t="shared" si="181"/>
        <v>4.2298742043324227</v>
      </c>
      <c r="AA868" s="15">
        <f t="shared" si="174"/>
        <v>0</v>
      </c>
      <c r="AB868" s="15">
        <f>SUM($Z$3:Z868)</f>
        <v>782.24002343294592</v>
      </c>
      <c r="AC868" s="15">
        <f>SUM($AA$3:AA868)</f>
        <v>190.10775420722669</v>
      </c>
      <c r="AD868" s="15">
        <f>AC868*'KERS system '!$B$18</f>
        <v>146.28791686246092</v>
      </c>
      <c r="AE868" s="15">
        <f>AC868*'KERS system '!$B$19</f>
        <v>112.56855202566369</v>
      </c>
    </row>
    <row r="869" spans="6:31" x14ac:dyDescent="0.3">
      <c r="F869" s="9" t="s">
        <v>6</v>
      </c>
      <c r="G869" s="9">
        <v>866</v>
      </c>
      <c r="H869" s="9">
        <v>277</v>
      </c>
      <c r="J869" s="10">
        <v>73.400000000000006</v>
      </c>
      <c r="K869" s="10">
        <f t="shared" si="175"/>
        <v>20.388888888888889</v>
      </c>
      <c r="L869" s="11">
        <v>0.24999999999999961</v>
      </c>
      <c r="N869" s="11">
        <f t="shared" si="169"/>
        <v>71.999999999999886</v>
      </c>
      <c r="O869" s="11">
        <f t="shared" si="170"/>
        <v>91.980553976301096</v>
      </c>
      <c r="P869" s="11">
        <f t="shared" si="171"/>
        <v>56.505600000000008</v>
      </c>
      <c r="Q869" s="11">
        <f t="shared" si="176"/>
        <v>220.48615397630101</v>
      </c>
      <c r="R869" s="11">
        <f t="shared" si="177"/>
        <v>220.48615397630101</v>
      </c>
      <c r="S869" s="11">
        <f t="shared" si="178"/>
        <v>0</v>
      </c>
      <c r="U869" s="11">
        <f t="shared" si="172"/>
        <v>4.5590174149612483</v>
      </c>
      <c r="V869" s="11">
        <f t="shared" si="179"/>
        <v>4.5590174149612483</v>
      </c>
      <c r="W869" s="11">
        <f t="shared" si="180"/>
        <v>0</v>
      </c>
      <c r="Y869" s="11">
        <f t="shared" si="173"/>
        <v>4.9736093496063258</v>
      </c>
      <c r="Z869" s="11">
        <f t="shared" si="181"/>
        <v>4.9736093496063258</v>
      </c>
      <c r="AA869" s="11">
        <f t="shared" si="174"/>
        <v>0</v>
      </c>
      <c r="AB869" s="11">
        <f>SUM($Z$3:Z869)</f>
        <v>787.21363278255228</v>
      </c>
      <c r="AC869" s="11">
        <f>SUM($AA$3:AA869)</f>
        <v>190.10775420722669</v>
      </c>
      <c r="AD869" s="11">
        <f>AC869*'KERS system '!$B$18</f>
        <v>146.28791686246092</v>
      </c>
      <c r="AE869" s="11">
        <f>AC869*'KERS system '!$B$19</f>
        <v>112.56855202566369</v>
      </c>
    </row>
    <row r="870" spans="6:31" x14ac:dyDescent="0.3">
      <c r="F870" s="13" t="s">
        <v>6</v>
      </c>
      <c r="G870" s="13">
        <v>867</v>
      </c>
      <c r="H870" s="13">
        <v>278</v>
      </c>
      <c r="J870" s="14">
        <v>74.599999999999994</v>
      </c>
      <c r="K870" s="14">
        <f t="shared" si="175"/>
        <v>20.722222222222221</v>
      </c>
      <c r="L870" s="15">
        <v>0.36111111111111033</v>
      </c>
      <c r="N870" s="15">
        <f t="shared" si="169"/>
        <v>103.99999999999977</v>
      </c>
      <c r="O870" s="15">
        <f t="shared" si="170"/>
        <v>95.012677309719379</v>
      </c>
      <c r="P870" s="15">
        <f t="shared" si="171"/>
        <v>56.505600000000008</v>
      </c>
      <c r="Q870" s="15">
        <f t="shared" si="176"/>
        <v>255.51827730971917</v>
      </c>
      <c r="R870" s="15">
        <f t="shared" si="177"/>
        <v>255.51827730971917</v>
      </c>
      <c r="S870" s="15">
        <f t="shared" si="178"/>
        <v>0</v>
      </c>
      <c r="U870" s="15">
        <f t="shared" si="172"/>
        <v>5.3882012842514024</v>
      </c>
      <c r="V870" s="15">
        <f t="shared" si="179"/>
        <v>5.3882012842514024</v>
      </c>
      <c r="W870" s="15">
        <f t="shared" si="180"/>
        <v>0</v>
      </c>
      <c r="Y870" s="15">
        <f t="shared" si="173"/>
        <v>5.2124566913707504</v>
      </c>
      <c r="Z870" s="15">
        <f t="shared" si="181"/>
        <v>5.2124566913707504</v>
      </c>
      <c r="AA870" s="15">
        <f t="shared" si="174"/>
        <v>0</v>
      </c>
      <c r="AB870" s="15">
        <f>SUM($Z$3:Z870)</f>
        <v>792.42608947392307</v>
      </c>
      <c r="AC870" s="15">
        <f>SUM($AA$3:AA870)</f>
        <v>190.10775420722669</v>
      </c>
      <c r="AD870" s="15">
        <f>AC870*'KERS system '!$B$18</f>
        <v>146.28791686246092</v>
      </c>
      <c r="AE870" s="15">
        <f>AC870*'KERS system '!$B$19</f>
        <v>112.56855202566369</v>
      </c>
    </row>
    <row r="871" spans="6:31" x14ac:dyDescent="0.3">
      <c r="F871" s="9" t="s">
        <v>6</v>
      </c>
      <c r="G871" s="9">
        <v>868</v>
      </c>
      <c r="H871" s="9">
        <v>279</v>
      </c>
      <c r="J871" s="10">
        <v>76</v>
      </c>
      <c r="K871" s="10">
        <f t="shared" si="175"/>
        <v>21.111111111111111</v>
      </c>
      <c r="L871" s="11">
        <v>0.27777777777777779</v>
      </c>
      <c r="N871" s="11">
        <f t="shared" si="169"/>
        <v>80</v>
      </c>
      <c r="O871" s="11">
        <f t="shared" si="170"/>
        <v>98.612299402162577</v>
      </c>
      <c r="P871" s="11">
        <f t="shared" si="171"/>
        <v>56.505600000000008</v>
      </c>
      <c r="Q871" s="11">
        <f t="shared" si="176"/>
        <v>235.11789940216261</v>
      </c>
      <c r="R871" s="11">
        <f t="shared" si="177"/>
        <v>235.11789940216261</v>
      </c>
      <c r="S871" s="11">
        <f t="shared" si="178"/>
        <v>0</v>
      </c>
      <c r="U871" s="11">
        <f t="shared" si="172"/>
        <v>5.0367120984900993</v>
      </c>
      <c r="V871" s="11">
        <f t="shared" si="179"/>
        <v>5.0367120984900993</v>
      </c>
      <c r="W871" s="11">
        <f t="shared" si="180"/>
        <v>0</v>
      </c>
      <c r="Y871" s="11">
        <f t="shared" si="173"/>
        <v>4.4072575983952627</v>
      </c>
      <c r="Z871" s="11">
        <f t="shared" si="181"/>
        <v>4.4072575983952627</v>
      </c>
      <c r="AA871" s="11">
        <f t="shared" si="174"/>
        <v>0</v>
      </c>
      <c r="AB871" s="11">
        <f>SUM($Z$3:Z871)</f>
        <v>796.83334707231836</v>
      </c>
      <c r="AC871" s="11">
        <f>SUM($AA$3:AA871)</f>
        <v>190.10775420722669</v>
      </c>
      <c r="AD871" s="11">
        <f>AC871*'KERS system '!$B$18</f>
        <v>146.28791686246092</v>
      </c>
      <c r="AE871" s="11">
        <f>AC871*'KERS system '!$B$19</f>
        <v>112.56855202566369</v>
      </c>
    </row>
    <row r="872" spans="6:31" x14ac:dyDescent="0.3">
      <c r="F872" s="13" t="s">
        <v>6</v>
      </c>
      <c r="G872" s="13">
        <v>869</v>
      </c>
      <c r="H872" s="13">
        <v>280</v>
      </c>
      <c r="J872" s="14">
        <v>76.599999999999994</v>
      </c>
      <c r="K872" s="14">
        <f t="shared" si="175"/>
        <v>21.277777777777779</v>
      </c>
      <c r="L872" s="15">
        <v>6.9444444444444448E-2</v>
      </c>
      <c r="N872" s="15">
        <f t="shared" si="169"/>
        <v>20</v>
      </c>
      <c r="O872" s="15">
        <f t="shared" si="170"/>
        <v>100.17548190445865</v>
      </c>
      <c r="P872" s="15">
        <f t="shared" si="171"/>
        <v>56.505600000000008</v>
      </c>
      <c r="Q872" s="15">
        <f t="shared" si="176"/>
        <v>176.68108190445867</v>
      </c>
      <c r="R872" s="15">
        <f t="shared" si="177"/>
        <v>176.68108190445867</v>
      </c>
      <c r="S872" s="15">
        <f t="shared" si="178"/>
        <v>0</v>
      </c>
      <c r="U872" s="15">
        <f t="shared" si="172"/>
        <v>3.777803098300426</v>
      </c>
      <c r="V872" s="15">
        <f t="shared" si="179"/>
        <v>3.777803098300426</v>
      </c>
      <c r="W872" s="15">
        <f t="shared" si="180"/>
        <v>0</v>
      </c>
      <c r="Y872" s="15">
        <f t="shared" si="173"/>
        <v>3.3735015387967286</v>
      </c>
      <c r="Z872" s="15">
        <f t="shared" si="181"/>
        <v>3.3735015387967286</v>
      </c>
      <c r="AA872" s="15">
        <f t="shared" si="174"/>
        <v>0</v>
      </c>
      <c r="AB872" s="15">
        <f>SUM($Z$3:Z872)</f>
        <v>800.20684861111511</v>
      </c>
      <c r="AC872" s="15">
        <f>SUM($AA$3:AA872)</f>
        <v>190.10775420722669</v>
      </c>
      <c r="AD872" s="15">
        <f>AC872*'KERS system '!$B$18</f>
        <v>146.28791686246092</v>
      </c>
      <c r="AE872" s="15">
        <f>AC872*'KERS system '!$B$19</f>
        <v>112.56855202566369</v>
      </c>
    </row>
    <row r="873" spans="6:31" x14ac:dyDescent="0.3">
      <c r="F873" s="9" t="s">
        <v>6</v>
      </c>
      <c r="G873" s="9">
        <v>870</v>
      </c>
      <c r="H873" s="9">
        <v>281</v>
      </c>
      <c r="J873" s="10">
        <v>76.5</v>
      </c>
      <c r="K873" s="10">
        <f t="shared" si="175"/>
        <v>21.25</v>
      </c>
      <c r="L873" s="11">
        <v>-5.5555555555554373E-2</v>
      </c>
      <c r="N873" s="11">
        <f t="shared" si="169"/>
        <v>-15.999999999999659</v>
      </c>
      <c r="O873" s="11">
        <f t="shared" si="170"/>
        <v>99.914097849083447</v>
      </c>
      <c r="P873" s="11">
        <f t="shared" si="171"/>
        <v>56.505600000000008</v>
      </c>
      <c r="Q873" s="11">
        <f t="shared" si="176"/>
        <v>140.4196978490838</v>
      </c>
      <c r="R873" s="11">
        <f t="shared" si="177"/>
        <v>140.4196978490838</v>
      </c>
      <c r="S873" s="11">
        <f t="shared" si="178"/>
        <v>0</v>
      </c>
      <c r="U873" s="11">
        <f t="shared" si="172"/>
        <v>2.9691999792930313</v>
      </c>
      <c r="V873" s="11">
        <f t="shared" si="179"/>
        <v>2.9691999792930313</v>
      </c>
      <c r="W873" s="11">
        <f t="shared" si="180"/>
        <v>0</v>
      </c>
      <c r="Y873" s="11">
        <f t="shared" si="173"/>
        <v>2.8226029272046289</v>
      </c>
      <c r="Z873" s="11">
        <f t="shared" si="181"/>
        <v>2.8226029272046289</v>
      </c>
      <c r="AA873" s="11">
        <f t="shared" si="174"/>
        <v>0</v>
      </c>
      <c r="AB873" s="11">
        <f>SUM($Z$3:Z873)</f>
        <v>803.02945153831979</v>
      </c>
      <c r="AC873" s="11">
        <f>SUM($AA$3:AA873)</f>
        <v>190.10775420722669</v>
      </c>
      <c r="AD873" s="11">
        <f>AC873*'KERS system '!$B$18</f>
        <v>146.28791686246092</v>
      </c>
      <c r="AE873" s="11">
        <f>AC873*'KERS system '!$B$19</f>
        <v>112.56855202566369</v>
      </c>
    </row>
    <row r="874" spans="6:31" x14ac:dyDescent="0.3">
      <c r="F874" s="13" t="s">
        <v>6</v>
      </c>
      <c r="G874" s="13">
        <v>871</v>
      </c>
      <c r="H874" s="13">
        <v>282</v>
      </c>
      <c r="J874" s="14">
        <v>76.2</v>
      </c>
      <c r="K874" s="14">
        <f t="shared" si="175"/>
        <v>21.166666666666668</v>
      </c>
      <c r="L874" s="15">
        <v>-9.7222222222222612E-2</v>
      </c>
      <c r="N874" s="15">
        <f t="shared" si="169"/>
        <v>-28.000000000000114</v>
      </c>
      <c r="O874" s="15">
        <f t="shared" si="170"/>
        <v>99.131994414939925</v>
      </c>
      <c r="P874" s="15">
        <f t="shared" si="171"/>
        <v>56.505600000000008</v>
      </c>
      <c r="Q874" s="15">
        <f t="shared" si="176"/>
        <v>127.63759441493983</v>
      </c>
      <c r="R874" s="15">
        <f t="shared" si="177"/>
        <v>127.63759441493983</v>
      </c>
      <c r="S874" s="15">
        <f t="shared" si="178"/>
        <v>0</v>
      </c>
      <c r="U874" s="15">
        <f t="shared" si="172"/>
        <v>2.6760058751162266</v>
      </c>
      <c r="V874" s="15">
        <f t="shared" si="179"/>
        <v>2.6760058751162266</v>
      </c>
      <c r="W874" s="15">
        <f t="shared" si="180"/>
        <v>0</v>
      </c>
      <c r="Y874" s="15">
        <f t="shared" si="173"/>
        <v>2.6141200483874982</v>
      </c>
      <c r="Z874" s="15">
        <f t="shared" si="181"/>
        <v>2.6141200483874982</v>
      </c>
      <c r="AA874" s="15">
        <f t="shared" si="174"/>
        <v>0</v>
      </c>
      <c r="AB874" s="15">
        <f>SUM($Z$3:Z874)</f>
        <v>805.64357158670725</v>
      </c>
      <c r="AC874" s="15">
        <f>SUM($AA$3:AA874)</f>
        <v>190.10775420722669</v>
      </c>
      <c r="AD874" s="15">
        <f>AC874*'KERS system '!$B$18</f>
        <v>146.28791686246092</v>
      </c>
      <c r="AE874" s="15">
        <f>AC874*'KERS system '!$B$19</f>
        <v>112.56855202566369</v>
      </c>
    </row>
    <row r="875" spans="6:31" x14ac:dyDescent="0.3">
      <c r="F875" s="9" t="s">
        <v>6</v>
      </c>
      <c r="G875" s="9">
        <v>872</v>
      </c>
      <c r="H875" s="9">
        <v>283</v>
      </c>
      <c r="J875" s="10">
        <v>75.8</v>
      </c>
      <c r="K875" s="10">
        <f t="shared" si="175"/>
        <v>21.055555555555557</v>
      </c>
      <c r="L875" s="11">
        <v>-0.11111111111111072</v>
      </c>
      <c r="N875" s="11">
        <f t="shared" si="169"/>
        <v>-31.999999999999886</v>
      </c>
      <c r="O875" s="11">
        <f t="shared" si="170"/>
        <v>98.093970210706644</v>
      </c>
      <c r="P875" s="11">
        <f t="shared" si="171"/>
        <v>56.505600000000008</v>
      </c>
      <c r="Q875" s="11">
        <f t="shared" si="176"/>
        <v>122.59957021070676</v>
      </c>
      <c r="R875" s="11">
        <f t="shared" si="177"/>
        <v>122.59957021070676</v>
      </c>
      <c r="S875" s="11">
        <f t="shared" si="178"/>
        <v>0</v>
      </c>
      <c r="U875" s="11">
        <f t="shared" si="172"/>
        <v>2.5522342216587703</v>
      </c>
      <c r="V875" s="11">
        <f t="shared" si="179"/>
        <v>2.5522342216587703</v>
      </c>
      <c r="W875" s="11">
        <f t="shared" si="180"/>
        <v>0</v>
      </c>
      <c r="Y875" s="11">
        <f t="shared" si="173"/>
        <v>2.4472823692458587</v>
      </c>
      <c r="Z875" s="11">
        <f t="shared" si="181"/>
        <v>2.4472823692458587</v>
      </c>
      <c r="AA875" s="11">
        <f t="shared" si="174"/>
        <v>0</v>
      </c>
      <c r="AB875" s="11">
        <f>SUM($Z$3:Z875)</f>
        <v>808.09085395595309</v>
      </c>
      <c r="AC875" s="11">
        <f>SUM($AA$3:AA875)</f>
        <v>190.10775420722669</v>
      </c>
      <c r="AD875" s="11">
        <f>AC875*'KERS system '!$B$18</f>
        <v>146.28791686246092</v>
      </c>
      <c r="AE875" s="11">
        <f>AC875*'KERS system '!$B$19</f>
        <v>112.56855202566369</v>
      </c>
    </row>
    <row r="876" spans="6:31" x14ac:dyDescent="0.3">
      <c r="F876" s="13" t="s">
        <v>6</v>
      </c>
      <c r="G876" s="13">
        <v>873</v>
      </c>
      <c r="H876" s="13">
        <v>284</v>
      </c>
      <c r="J876" s="14">
        <v>75.400000000000006</v>
      </c>
      <c r="K876" s="14">
        <f t="shared" si="175"/>
        <v>20.944444444444443</v>
      </c>
      <c r="L876" s="15">
        <v>-0.1388888888888889</v>
      </c>
      <c r="N876" s="15">
        <f t="shared" si="169"/>
        <v>-40</v>
      </c>
      <c r="O876" s="15">
        <f t="shared" si="170"/>
        <v>97.061409291758764</v>
      </c>
      <c r="P876" s="15">
        <f t="shared" si="171"/>
        <v>56.505600000000008</v>
      </c>
      <c r="Q876" s="15">
        <f t="shared" si="176"/>
        <v>113.56700929175878</v>
      </c>
      <c r="R876" s="15">
        <f t="shared" si="177"/>
        <v>113.56700929175878</v>
      </c>
      <c r="S876" s="15">
        <f t="shared" si="178"/>
        <v>0</v>
      </c>
      <c r="U876" s="15">
        <f t="shared" si="172"/>
        <v>2.3423305168329471</v>
      </c>
      <c r="V876" s="15">
        <f t="shared" si="179"/>
        <v>2.3423305168329471</v>
      </c>
      <c r="W876" s="15">
        <f t="shared" si="180"/>
        <v>0</v>
      </c>
      <c r="Y876" s="15">
        <f t="shared" si="173"/>
        <v>2.1002541008718749</v>
      </c>
      <c r="Z876" s="15">
        <f t="shared" si="181"/>
        <v>2.1002541008718749</v>
      </c>
      <c r="AA876" s="15">
        <f t="shared" si="174"/>
        <v>0</v>
      </c>
      <c r="AB876" s="15">
        <f>SUM($Z$3:Z876)</f>
        <v>810.19110805682499</v>
      </c>
      <c r="AC876" s="15">
        <f>SUM($AA$3:AA876)</f>
        <v>190.10775420722669</v>
      </c>
      <c r="AD876" s="15">
        <f>AC876*'KERS system '!$B$18</f>
        <v>146.28791686246092</v>
      </c>
      <c r="AE876" s="15">
        <f>AC876*'KERS system '!$B$19</f>
        <v>112.56855202566369</v>
      </c>
    </row>
    <row r="877" spans="6:31" x14ac:dyDescent="0.3">
      <c r="F877" s="9" t="s">
        <v>6</v>
      </c>
      <c r="G877" s="9">
        <v>874</v>
      </c>
      <c r="H877" s="9">
        <v>285</v>
      </c>
      <c r="J877" s="10">
        <v>74.8</v>
      </c>
      <c r="K877" s="10">
        <f t="shared" si="175"/>
        <v>20.777777777777779</v>
      </c>
      <c r="L877" s="11">
        <v>-0.20833333333333331</v>
      </c>
      <c r="N877" s="11">
        <f t="shared" si="169"/>
        <v>-59.999999999999993</v>
      </c>
      <c r="O877" s="11">
        <f t="shared" si="170"/>
        <v>95.522811573247211</v>
      </c>
      <c r="P877" s="11">
        <f t="shared" si="171"/>
        <v>56.505600000000008</v>
      </c>
      <c r="Q877" s="11">
        <f t="shared" si="176"/>
        <v>92.028411573247226</v>
      </c>
      <c r="R877" s="11">
        <f t="shared" si="177"/>
        <v>92.028411573247226</v>
      </c>
      <c r="S877" s="11">
        <f t="shared" si="178"/>
        <v>0</v>
      </c>
      <c r="U877" s="11">
        <f t="shared" si="172"/>
        <v>1.8581776849108032</v>
      </c>
      <c r="V877" s="11">
        <f t="shared" si="179"/>
        <v>1.8581776849108032</v>
      </c>
      <c r="W877" s="11">
        <f t="shared" si="180"/>
        <v>0</v>
      </c>
      <c r="Y877" s="11">
        <f t="shared" si="173"/>
        <v>1.566550275610616</v>
      </c>
      <c r="Z877" s="11">
        <f t="shared" si="181"/>
        <v>1.566550275610616</v>
      </c>
      <c r="AA877" s="11">
        <f t="shared" si="174"/>
        <v>0</v>
      </c>
      <c r="AB877" s="11">
        <f>SUM($Z$3:Z877)</f>
        <v>811.75765833243565</v>
      </c>
      <c r="AC877" s="11">
        <f>SUM($AA$3:AA877)</f>
        <v>190.10775420722669</v>
      </c>
      <c r="AD877" s="11">
        <f>AC877*'KERS system '!$B$18</f>
        <v>146.28791686246092</v>
      </c>
      <c r="AE877" s="11">
        <f>AC877*'KERS system '!$B$19</f>
        <v>112.56855202566369</v>
      </c>
    </row>
    <row r="878" spans="6:31" x14ac:dyDescent="0.3">
      <c r="F878" s="13" t="s">
        <v>6</v>
      </c>
      <c r="G878" s="13">
        <v>875</v>
      </c>
      <c r="H878" s="13">
        <v>286</v>
      </c>
      <c r="J878" s="14">
        <v>73.900000000000006</v>
      </c>
      <c r="K878" s="14">
        <f t="shared" si="175"/>
        <v>20.527777777777779</v>
      </c>
      <c r="L878" s="15">
        <v>-0.29166666666666585</v>
      </c>
      <c r="N878" s="15">
        <f t="shared" si="169"/>
        <v>-83.999999999999773</v>
      </c>
      <c r="O878" s="15">
        <f t="shared" si="170"/>
        <v>93.237963230277771</v>
      </c>
      <c r="P878" s="15">
        <f t="shared" si="171"/>
        <v>56.505600000000008</v>
      </c>
      <c r="Q878" s="15">
        <f t="shared" si="176"/>
        <v>65.743563230277999</v>
      </c>
      <c r="R878" s="15">
        <f t="shared" si="177"/>
        <v>65.743563230277999</v>
      </c>
      <c r="S878" s="15">
        <f t="shared" si="178"/>
        <v>0</v>
      </c>
      <c r="U878" s="15">
        <f t="shared" si="172"/>
        <v>1.2749228663104291</v>
      </c>
      <c r="V878" s="15">
        <f t="shared" si="179"/>
        <v>1.2749228663104291</v>
      </c>
      <c r="W878" s="15">
        <f t="shared" si="180"/>
        <v>0</v>
      </c>
      <c r="Y878" s="15">
        <f t="shared" si="173"/>
        <v>1.0235586342542389</v>
      </c>
      <c r="Z878" s="15">
        <f t="shared" si="181"/>
        <v>1.0235586342542389</v>
      </c>
      <c r="AA878" s="15">
        <f t="shared" si="174"/>
        <v>0</v>
      </c>
      <c r="AB878" s="15">
        <f>SUM($Z$3:Z878)</f>
        <v>812.78121696668984</v>
      </c>
      <c r="AC878" s="15">
        <f>SUM($AA$3:AA878)</f>
        <v>190.10775420722669</v>
      </c>
      <c r="AD878" s="15">
        <f>AC878*'KERS system '!$B$18</f>
        <v>146.28791686246092</v>
      </c>
      <c r="AE878" s="15">
        <f>AC878*'KERS system '!$B$19</f>
        <v>112.56855202566369</v>
      </c>
    </row>
    <row r="879" spans="6:31" x14ac:dyDescent="0.3">
      <c r="F879" s="9" t="s">
        <v>6</v>
      </c>
      <c r="G879" s="9">
        <v>876</v>
      </c>
      <c r="H879" s="9">
        <v>287</v>
      </c>
      <c r="J879" s="10">
        <v>72.7</v>
      </c>
      <c r="K879" s="10">
        <f t="shared" si="175"/>
        <v>20.194444444444443</v>
      </c>
      <c r="L879" s="11">
        <v>-0.36111111111111227</v>
      </c>
      <c r="N879" s="11">
        <f t="shared" si="169"/>
        <v>-104.00000000000034</v>
      </c>
      <c r="O879" s="11">
        <f t="shared" si="170"/>
        <v>90.234522144607993</v>
      </c>
      <c r="P879" s="11">
        <f t="shared" si="171"/>
        <v>56.505600000000008</v>
      </c>
      <c r="Q879" s="11">
        <f t="shared" si="176"/>
        <v>42.74012214460766</v>
      </c>
      <c r="R879" s="11">
        <f t="shared" si="177"/>
        <v>42.74012214460766</v>
      </c>
      <c r="S879" s="11">
        <f t="shared" si="178"/>
        <v>0</v>
      </c>
      <c r="U879" s="11">
        <f t="shared" si="172"/>
        <v>0.77219440219804858</v>
      </c>
      <c r="V879" s="11">
        <f t="shared" si="179"/>
        <v>0.77219440219804858</v>
      </c>
      <c r="W879" s="11">
        <f t="shared" si="180"/>
        <v>0</v>
      </c>
      <c r="Y879" s="11">
        <f t="shared" si="173"/>
        <v>0.85465280015096257</v>
      </c>
      <c r="Z879" s="11">
        <f t="shared" si="181"/>
        <v>0.85465280015096257</v>
      </c>
      <c r="AA879" s="11">
        <f t="shared" si="174"/>
        <v>0</v>
      </c>
      <c r="AB879" s="11">
        <f>SUM($Z$3:Z879)</f>
        <v>813.63586976684076</v>
      </c>
      <c r="AC879" s="11">
        <f>SUM($AA$3:AA879)</f>
        <v>190.10775420722669</v>
      </c>
      <c r="AD879" s="11">
        <f>AC879*'KERS system '!$B$18</f>
        <v>146.28791686246092</v>
      </c>
      <c r="AE879" s="11">
        <f>AC879*'KERS system '!$B$19</f>
        <v>112.56855202566369</v>
      </c>
    </row>
    <row r="880" spans="6:31" x14ac:dyDescent="0.3">
      <c r="F880" s="13" t="s">
        <v>6</v>
      </c>
      <c r="G880" s="13">
        <v>877</v>
      </c>
      <c r="H880" s="13">
        <v>288</v>
      </c>
      <c r="J880" s="14">
        <v>71.3</v>
      </c>
      <c r="K880" s="14">
        <f t="shared" si="175"/>
        <v>19.805555555555557</v>
      </c>
      <c r="L880" s="15">
        <v>-0.31944444444444403</v>
      </c>
      <c r="N880" s="15">
        <f t="shared" si="169"/>
        <v>-91.999999999999886</v>
      </c>
      <c r="O880" s="15">
        <f t="shared" si="170"/>
        <v>86.792652414781855</v>
      </c>
      <c r="P880" s="15">
        <f t="shared" si="171"/>
        <v>56.505600000000008</v>
      </c>
      <c r="Q880" s="15">
        <f t="shared" si="176"/>
        <v>51.298252414781977</v>
      </c>
      <c r="R880" s="15">
        <f t="shared" si="177"/>
        <v>51.298252414781977</v>
      </c>
      <c r="S880" s="15">
        <f t="shared" si="178"/>
        <v>0</v>
      </c>
      <c r="U880" s="15">
        <f t="shared" si="172"/>
        <v>0.93711119810387644</v>
      </c>
      <c r="V880" s="15">
        <f t="shared" si="179"/>
        <v>0.93711119810387644</v>
      </c>
      <c r="W880" s="15">
        <f t="shared" si="180"/>
        <v>0</v>
      </c>
      <c r="Y880" s="15">
        <f t="shared" si="173"/>
        <v>1.3179500057271079</v>
      </c>
      <c r="Z880" s="15">
        <f t="shared" si="181"/>
        <v>1.3179500057271079</v>
      </c>
      <c r="AA880" s="15">
        <f t="shared" si="174"/>
        <v>0</v>
      </c>
      <c r="AB880" s="15">
        <f>SUM($Z$3:Z880)</f>
        <v>814.95381977256784</v>
      </c>
      <c r="AC880" s="15">
        <f>SUM($AA$3:AA880)</f>
        <v>190.10775420722669</v>
      </c>
      <c r="AD880" s="15">
        <f>AC880*'KERS system '!$B$18</f>
        <v>146.28791686246092</v>
      </c>
      <c r="AE880" s="15">
        <f>AC880*'KERS system '!$B$19</f>
        <v>112.56855202566369</v>
      </c>
    </row>
    <row r="881" spans="6:31" x14ac:dyDescent="0.3">
      <c r="F881" s="9" t="s">
        <v>6</v>
      </c>
      <c r="G881" s="9">
        <v>878</v>
      </c>
      <c r="H881" s="9">
        <v>289</v>
      </c>
      <c r="J881" s="10">
        <v>70.400000000000006</v>
      </c>
      <c r="K881" s="10">
        <f t="shared" si="175"/>
        <v>19.555555555555557</v>
      </c>
      <c r="L881" s="11">
        <v>-0.18055555555555516</v>
      </c>
      <c r="N881" s="11">
        <f t="shared" si="169"/>
        <v>-51.999999999999886</v>
      </c>
      <c r="O881" s="11">
        <f t="shared" si="170"/>
        <v>84.615362500869495</v>
      </c>
      <c r="P881" s="11">
        <f t="shared" si="171"/>
        <v>56.505600000000008</v>
      </c>
      <c r="Q881" s="11">
        <f t="shared" si="176"/>
        <v>89.120962500869609</v>
      </c>
      <c r="R881" s="11">
        <f t="shared" si="177"/>
        <v>89.120962500869609</v>
      </c>
      <c r="S881" s="11">
        <f t="shared" si="178"/>
        <v>0</v>
      </c>
      <c r="U881" s="11">
        <f t="shared" si="172"/>
        <v>1.6987888133503393</v>
      </c>
      <c r="V881" s="11">
        <f t="shared" si="179"/>
        <v>1.6987888133503393</v>
      </c>
      <c r="W881" s="11">
        <f t="shared" si="180"/>
        <v>0</v>
      </c>
      <c r="Y881" s="11">
        <f t="shared" si="173"/>
        <v>2.0497924782486745</v>
      </c>
      <c r="Z881" s="11">
        <f t="shared" si="181"/>
        <v>2.0497924782486745</v>
      </c>
      <c r="AA881" s="11">
        <f t="shared" si="174"/>
        <v>0</v>
      </c>
      <c r="AB881" s="11">
        <f>SUM($Z$3:Z881)</f>
        <v>817.00361225081656</v>
      </c>
      <c r="AC881" s="11">
        <f>SUM($AA$3:AA881)</f>
        <v>190.10775420722669</v>
      </c>
      <c r="AD881" s="11">
        <f>AC881*'KERS system '!$B$18</f>
        <v>146.28791686246092</v>
      </c>
      <c r="AE881" s="11">
        <f>AC881*'KERS system '!$B$19</f>
        <v>112.56855202566369</v>
      </c>
    </row>
    <row r="882" spans="6:31" x14ac:dyDescent="0.3">
      <c r="F882" s="13" t="s">
        <v>6</v>
      </c>
      <c r="G882" s="13">
        <v>879</v>
      </c>
      <c r="H882" s="13">
        <v>290</v>
      </c>
      <c r="J882" s="14">
        <v>70</v>
      </c>
      <c r="K882" s="14">
        <f t="shared" si="175"/>
        <v>19.444444444444443</v>
      </c>
      <c r="L882" s="15">
        <v>-5.5555555555556344E-2</v>
      </c>
      <c r="N882" s="15">
        <f t="shared" si="169"/>
        <v>-16.000000000000227</v>
      </c>
      <c r="O882" s="15">
        <f t="shared" si="170"/>
        <v>83.656555933275044</v>
      </c>
      <c r="P882" s="15">
        <f t="shared" si="171"/>
        <v>56.505600000000008</v>
      </c>
      <c r="Q882" s="15">
        <f t="shared" si="176"/>
        <v>124.16215593327482</v>
      </c>
      <c r="R882" s="15">
        <f t="shared" si="177"/>
        <v>124.16215593327482</v>
      </c>
      <c r="S882" s="15">
        <f t="shared" si="178"/>
        <v>0</v>
      </c>
      <c r="U882" s="15">
        <f t="shared" si="172"/>
        <v>2.4007961431470095</v>
      </c>
      <c r="V882" s="15">
        <f t="shared" si="179"/>
        <v>2.4007961431470095</v>
      </c>
      <c r="W882" s="15">
        <f t="shared" si="180"/>
        <v>0</v>
      </c>
      <c r="Y882" s="15">
        <f t="shared" si="173"/>
        <v>2.1573618098136786</v>
      </c>
      <c r="Z882" s="15">
        <f t="shared" si="181"/>
        <v>2.1573618098136786</v>
      </c>
      <c r="AA882" s="15">
        <f t="shared" si="174"/>
        <v>0</v>
      </c>
      <c r="AB882" s="15">
        <f>SUM($Z$3:Z882)</f>
        <v>819.16097406063022</v>
      </c>
      <c r="AC882" s="15">
        <f>SUM($AA$3:AA882)</f>
        <v>190.10775420722669</v>
      </c>
      <c r="AD882" s="15">
        <f>AC882*'KERS system '!$B$18</f>
        <v>146.28791686246092</v>
      </c>
      <c r="AE882" s="15">
        <f>AC882*'KERS system '!$B$19</f>
        <v>112.56855202566369</v>
      </c>
    </row>
    <row r="883" spans="6:31" x14ac:dyDescent="0.3">
      <c r="F883" s="9" t="s">
        <v>6</v>
      </c>
      <c r="G883" s="9">
        <v>880</v>
      </c>
      <c r="H883" s="9">
        <v>291</v>
      </c>
      <c r="J883" s="10">
        <v>70</v>
      </c>
      <c r="K883" s="10">
        <f t="shared" si="175"/>
        <v>19.444444444444443</v>
      </c>
      <c r="L883" s="11">
        <v>-0.1388888888888889</v>
      </c>
      <c r="N883" s="11">
        <f t="shared" si="169"/>
        <v>-40</v>
      </c>
      <c r="O883" s="11">
        <f t="shared" si="170"/>
        <v>83.656555933275044</v>
      </c>
      <c r="P883" s="11">
        <f t="shared" si="171"/>
        <v>56.505600000000008</v>
      </c>
      <c r="Q883" s="11">
        <f t="shared" si="176"/>
        <v>100.16215593327505</v>
      </c>
      <c r="R883" s="11">
        <f t="shared" si="177"/>
        <v>100.16215593327505</v>
      </c>
      <c r="S883" s="11">
        <f t="shared" si="178"/>
        <v>0</v>
      </c>
      <c r="U883" s="11">
        <f t="shared" si="172"/>
        <v>1.9139274764803476</v>
      </c>
      <c r="V883" s="11">
        <f t="shared" si="179"/>
        <v>1.9139274764803476</v>
      </c>
      <c r="W883" s="11">
        <f t="shared" si="180"/>
        <v>0</v>
      </c>
      <c r="Y883" s="11">
        <f t="shared" si="173"/>
        <v>1.4775863848695461</v>
      </c>
      <c r="Z883" s="11">
        <f t="shared" si="181"/>
        <v>1.4775863848695461</v>
      </c>
      <c r="AA883" s="11">
        <f t="shared" si="174"/>
        <v>0</v>
      </c>
      <c r="AB883" s="11">
        <f>SUM($Z$3:Z883)</f>
        <v>820.63856044549982</v>
      </c>
      <c r="AC883" s="11">
        <f>SUM($AA$3:AA883)</f>
        <v>190.10775420722669</v>
      </c>
      <c r="AD883" s="11">
        <f>AC883*'KERS system '!$B$18</f>
        <v>146.28791686246092</v>
      </c>
      <c r="AE883" s="11">
        <f>AC883*'KERS system '!$B$19</f>
        <v>112.56855202566369</v>
      </c>
    </row>
    <row r="884" spans="6:31" x14ac:dyDescent="0.3">
      <c r="F884" s="13" t="s">
        <v>6</v>
      </c>
      <c r="G884" s="13">
        <v>881</v>
      </c>
      <c r="H884" s="13">
        <v>292</v>
      </c>
      <c r="J884" s="14">
        <v>69</v>
      </c>
      <c r="K884" s="14">
        <f t="shared" si="175"/>
        <v>19.166666666666668</v>
      </c>
      <c r="L884" s="15">
        <v>-0.27777777777777779</v>
      </c>
      <c r="N884" s="15">
        <f t="shared" si="169"/>
        <v>-80</v>
      </c>
      <c r="O884" s="15">
        <f t="shared" si="170"/>
        <v>81.283441387412765</v>
      </c>
      <c r="P884" s="15">
        <f t="shared" si="171"/>
        <v>56.505600000000008</v>
      </c>
      <c r="Q884" s="15">
        <f t="shared" si="176"/>
        <v>57.789041387412773</v>
      </c>
      <c r="R884" s="15">
        <f t="shared" si="177"/>
        <v>57.789041387412773</v>
      </c>
      <c r="S884" s="15">
        <f t="shared" si="178"/>
        <v>0</v>
      </c>
      <c r="U884" s="15">
        <f t="shared" si="172"/>
        <v>1.0412452932587446</v>
      </c>
      <c r="V884" s="15">
        <f t="shared" si="179"/>
        <v>1.0412452932587446</v>
      </c>
      <c r="W884" s="15">
        <f t="shared" si="180"/>
        <v>0</v>
      </c>
      <c r="Y884" s="15">
        <f t="shared" si="173"/>
        <v>1.4057415523893364</v>
      </c>
      <c r="Z884" s="15">
        <f t="shared" si="181"/>
        <v>1.4057415523893364</v>
      </c>
      <c r="AA884" s="15">
        <f t="shared" si="174"/>
        <v>0</v>
      </c>
      <c r="AB884" s="15">
        <f>SUM($Z$3:Z884)</f>
        <v>822.04430199788919</v>
      </c>
      <c r="AC884" s="15">
        <f>SUM($AA$3:AA884)</f>
        <v>190.10775420722669</v>
      </c>
      <c r="AD884" s="15">
        <f>AC884*'KERS system '!$B$18</f>
        <v>146.28791686246092</v>
      </c>
      <c r="AE884" s="15">
        <f>AC884*'KERS system '!$B$19</f>
        <v>112.56855202566369</v>
      </c>
    </row>
    <row r="885" spans="6:31" x14ac:dyDescent="0.3">
      <c r="F885" s="9" t="s">
        <v>6</v>
      </c>
      <c r="G885" s="9">
        <v>882</v>
      </c>
      <c r="H885" s="9">
        <v>293</v>
      </c>
      <c r="J885" s="10">
        <v>68</v>
      </c>
      <c r="K885" s="10">
        <f t="shared" si="175"/>
        <v>18.888888888888889</v>
      </c>
      <c r="L885" s="11">
        <v>-0.1388888888888889</v>
      </c>
      <c r="N885" s="11">
        <f t="shared" si="169"/>
        <v>-40</v>
      </c>
      <c r="O885" s="11">
        <f t="shared" si="170"/>
        <v>78.94447237458445</v>
      </c>
      <c r="P885" s="11">
        <f t="shared" si="171"/>
        <v>56.505600000000008</v>
      </c>
      <c r="Q885" s="11">
        <f t="shared" si="176"/>
        <v>95.450072374584465</v>
      </c>
      <c r="R885" s="11">
        <f t="shared" si="177"/>
        <v>95.450072374584465</v>
      </c>
      <c r="S885" s="11">
        <f t="shared" si="178"/>
        <v>0</v>
      </c>
      <c r="U885" s="11">
        <f t="shared" si="172"/>
        <v>1.7702378115199284</v>
      </c>
      <c r="V885" s="11">
        <f t="shared" si="179"/>
        <v>1.7702378115199284</v>
      </c>
      <c r="W885" s="11">
        <f t="shared" si="180"/>
        <v>0</v>
      </c>
      <c r="Y885" s="11">
        <f t="shared" si="173"/>
        <v>2.1643695892977064</v>
      </c>
      <c r="Z885" s="11">
        <f t="shared" si="181"/>
        <v>2.1643695892977064</v>
      </c>
      <c r="AA885" s="11">
        <f t="shared" si="174"/>
        <v>0</v>
      </c>
      <c r="AB885" s="11">
        <f>SUM($Z$3:Z885)</f>
        <v>824.20867158718693</v>
      </c>
      <c r="AC885" s="11">
        <f>SUM($AA$3:AA885)</f>
        <v>190.10775420722669</v>
      </c>
      <c r="AD885" s="11">
        <f>AC885*'KERS system '!$B$18</f>
        <v>146.28791686246092</v>
      </c>
      <c r="AE885" s="11">
        <f>AC885*'KERS system '!$B$19</f>
        <v>112.56855202566369</v>
      </c>
    </row>
    <row r="886" spans="6:31" x14ac:dyDescent="0.3">
      <c r="F886" s="13" t="s">
        <v>6</v>
      </c>
      <c r="G886" s="13">
        <v>883</v>
      </c>
      <c r="H886" s="13">
        <v>294</v>
      </c>
      <c r="J886" s="14">
        <v>68</v>
      </c>
      <c r="K886" s="14">
        <f t="shared" si="175"/>
        <v>18.888888888888889</v>
      </c>
      <c r="L886" s="15">
        <v>0</v>
      </c>
      <c r="N886" s="15">
        <f t="shared" si="169"/>
        <v>0</v>
      </c>
      <c r="O886" s="15">
        <f t="shared" si="170"/>
        <v>78.94447237458445</v>
      </c>
      <c r="P886" s="15">
        <f t="shared" si="171"/>
        <v>56.505600000000008</v>
      </c>
      <c r="Q886" s="15">
        <f t="shared" si="176"/>
        <v>135.45007237458447</v>
      </c>
      <c r="R886" s="15">
        <f t="shared" si="177"/>
        <v>135.45007237458447</v>
      </c>
      <c r="S886" s="15">
        <f t="shared" si="178"/>
        <v>0</v>
      </c>
      <c r="U886" s="15">
        <f t="shared" si="172"/>
        <v>2.5585013670754844</v>
      </c>
      <c r="V886" s="15">
        <f t="shared" si="179"/>
        <v>2.5585013670754844</v>
      </c>
      <c r="W886" s="15">
        <f t="shared" si="180"/>
        <v>0</v>
      </c>
      <c r="Y886" s="15">
        <f t="shared" si="173"/>
        <v>2.5979145448532597</v>
      </c>
      <c r="Z886" s="15">
        <f t="shared" si="181"/>
        <v>2.5979145448532597</v>
      </c>
      <c r="AA886" s="15">
        <f t="shared" si="174"/>
        <v>0</v>
      </c>
      <c r="AB886" s="15">
        <f>SUM($Z$3:Z886)</f>
        <v>826.80658613204014</v>
      </c>
      <c r="AC886" s="15">
        <f>SUM($AA$3:AA886)</f>
        <v>190.10775420722669</v>
      </c>
      <c r="AD886" s="15">
        <f>AC886*'KERS system '!$B$18</f>
        <v>146.28791686246092</v>
      </c>
      <c r="AE886" s="15">
        <f>AC886*'KERS system '!$B$19</f>
        <v>112.56855202566369</v>
      </c>
    </row>
    <row r="887" spans="6:31" x14ac:dyDescent="0.3">
      <c r="F887" s="9" t="s">
        <v>6</v>
      </c>
      <c r="G887" s="9">
        <v>884</v>
      </c>
      <c r="H887" s="9">
        <v>295</v>
      </c>
      <c r="J887" s="10">
        <v>68</v>
      </c>
      <c r="K887" s="10">
        <f t="shared" si="175"/>
        <v>18.888888888888889</v>
      </c>
      <c r="L887" s="11">
        <v>1.3888888888888099E-2</v>
      </c>
      <c r="N887" s="11">
        <f t="shared" si="169"/>
        <v>3.9999999999997726</v>
      </c>
      <c r="O887" s="11">
        <f t="shared" si="170"/>
        <v>78.94447237458445</v>
      </c>
      <c r="P887" s="11">
        <f t="shared" si="171"/>
        <v>56.505600000000008</v>
      </c>
      <c r="Q887" s="11">
        <f t="shared" si="176"/>
        <v>139.45007237458424</v>
      </c>
      <c r="R887" s="11">
        <f t="shared" si="177"/>
        <v>139.45007237458424</v>
      </c>
      <c r="S887" s="11">
        <f t="shared" si="178"/>
        <v>0</v>
      </c>
      <c r="U887" s="11">
        <f t="shared" si="172"/>
        <v>2.6373277226310354</v>
      </c>
      <c r="V887" s="11">
        <f t="shared" si="179"/>
        <v>2.6373277226310354</v>
      </c>
      <c r="W887" s="11">
        <f t="shared" si="180"/>
        <v>0</v>
      </c>
      <c r="Y887" s="11">
        <f t="shared" si="173"/>
        <v>2.7598780908572671</v>
      </c>
      <c r="Z887" s="11">
        <f t="shared" si="181"/>
        <v>2.7598780908572671</v>
      </c>
      <c r="AA887" s="11">
        <f t="shared" si="174"/>
        <v>0</v>
      </c>
      <c r="AB887" s="11">
        <f>SUM($Z$3:Z887)</f>
        <v>829.56646422289737</v>
      </c>
      <c r="AC887" s="11">
        <f>SUM($AA$3:AA887)</f>
        <v>190.10775420722669</v>
      </c>
      <c r="AD887" s="11">
        <f>AC887*'KERS system '!$B$18</f>
        <v>146.28791686246092</v>
      </c>
      <c r="AE887" s="11">
        <f>AC887*'KERS system '!$B$19</f>
        <v>112.56855202566369</v>
      </c>
    </row>
    <row r="888" spans="6:31" x14ac:dyDescent="0.3">
      <c r="F888" s="13" t="s">
        <v>6</v>
      </c>
      <c r="G888" s="13">
        <v>885</v>
      </c>
      <c r="H888" s="13">
        <v>296</v>
      </c>
      <c r="J888" s="14">
        <v>68.099999999999994</v>
      </c>
      <c r="K888" s="14">
        <f t="shared" si="175"/>
        <v>18.916666666666668</v>
      </c>
      <c r="L888" s="15">
        <v>5.5555555555556344E-2</v>
      </c>
      <c r="N888" s="15">
        <f t="shared" si="169"/>
        <v>16.000000000000227</v>
      </c>
      <c r="O888" s="15">
        <f t="shared" si="170"/>
        <v>79.176832726880761</v>
      </c>
      <c r="P888" s="15">
        <f t="shared" si="171"/>
        <v>56.505600000000008</v>
      </c>
      <c r="Q888" s="15">
        <f t="shared" si="176"/>
        <v>151.68243272688099</v>
      </c>
      <c r="R888" s="15">
        <f t="shared" si="177"/>
        <v>151.68243272688099</v>
      </c>
      <c r="S888" s="15">
        <f t="shared" si="178"/>
        <v>0</v>
      </c>
      <c r="U888" s="15">
        <f t="shared" si="172"/>
        <v>2.8824284590834992</v>
      </c>
      <c r="V888" s="15">
        <f t="shared" si="179"/>
        <v>2.8824284590834992</v>
      </c>
      <c r="W888" s="15">
        <f t="shared" si="180"/>
        <v>0</v>
      </c>
      <c r="Y888" s="15">
        <f t="shared" si="173"/>
        <v>2.9350641734413907</v>
      </c>
      <c r="Z888" s="15">
        <f t="shared" si="181"/>
        <v>2.9350641734413907</v>
      </c>
      <c r="AA888" s="15">
        <f t="shared" si="174"/>
        <v>0</v>
      </c>
      <c r="AB888" s="15">
        <f>SUM($Z$3:Z888)</f>
        <v>832.50152839633881</v>
      </c>
      <c r="AC888" s="15">
        <f>SUM($AA$3:AA888)</f>
        <v>190.10775420722669</v>
      </c>
      <c r="AD888" s="15">
        <f>AC888*'KERS system '!$B$18</f>
        <v>146.28791686246092</v>
      </c>
      <c r="AE888" s="15">
        <f>AC888*'KERS system '!$B$19</f>
        <v>112.56855202566369</v>
      </c>
    </row>
    <row r="889" spans="6:31" x14ac:dyDescent="0.3">
      <c r="F889" s="9" t="s">
        <v>6</v>
      </c>
      <c r="G889" s="9">
        <v>886</v>
      </c>
      <c r="H889" s="9">
        <v>297</v>
      </c>
      <c r="J889" s="10">
        <v>68.400000000000006</v>
      </c>
      <c r="K889" s="10">
        <f t="shared" si="175"/>
        <v>19</v>
      </c>
      <c r="L889" s="11">
        <v>6.9444444444444448E-2</v>
      </c>
      <c r="N889" s="11">
        <f t="shared" si="169"/>
        <v>20</v>
      </c>
      <c r="O889" s="11">
        <f t="shared" si="170"/>
        <v>79.875962515751695</v>
      </c>
      <c r="P889" s="11">
        <f t="shared" si="171"/>
        <v>56.505600000000008</v>
      </c>
      <c r="Q889" s="11">
        <f t="shared" si="176"/>
        <v>156.38156251575171</v>
      </c>
      <c r="R889" s="11">
        <f t="shared" si="177"/>
        <v>156.38156251575171</v>
      </c>
      <c r="S889" s="11">
        <f t="shared" si="178"/>
        <v>0</v>
      </c>
      <c r="U889" s="11">
        <f t="shared" si="172"/>
        <v>2.9876998877992826</v>
      </c>
      <c r="V889" s="11">
        <f t="shared" si="179"/>
        <v>2.9876998877992826</v>
      </c>
      <c r="W889" s="11">
        <f t="shared" si="180"/>
        <v>0</v>
      </c>
      <c r="Y889" s="11">
        <f t="shared" si="173"/>
        <v>2.9170030232658308</v>
      </c>
      <c r="Z889" s="11">
        <f t="shared" si="181"/>
        <v>2.9170030232658308</v>
      </c>
      <c r="AA889" s="11">
        <f t="shared" si="174"/>
        <v>0</v>
      </c>
      <c r="AB889" s="11">
        <f>SUM($Z$3:Z889)</f>
        <v>835.41853141960462</v>
      </c>
      <c r="AC889" s="11">
        <f>SUM($AA$3:AA889)</f>
        <v>190.10775420722669</v>
      </c>
      <c r="AD889" s="11">
        <f>AC889*'KERS system '!$B$18</f>
        <v>146.28791686246092</v>
      </c>
      <c r="AE889" s="11">
        <f>AC889*'KERS system '!$B$19</f>
        <v>112.56855202566369</v>
      </c>
    </row>
    <row r="890" spans="6:31" x14ac:dyDescent="0.3">
      <c r="F890" s="13" t="s">
        <v>6</v>
      </c>
      <c r="G890" s="13">
        <v>887</v>
      </c>
      <c r="H890" s="13">
        <v>298</v>
      </c>
      <c r="J890" s="14">
        <v>68.599999999999994</v>
      </c>
      <c r="K890" s="14">
        <f t="shared" si="175"/>
        <v>19.055555555555557</v>
      </c>
      <c r="L890" s="15">
        <v>4.1666666666666269E-2</v>
      </c>
      <c r="N890" s="15">
        <f t="shared" si="169"/>
        <v>11.999999999999886</v>
      </c>
      <c r="O890" s="15">
        <f t="shared" si="170"/>
        <v>80.343756318317375</v>
      </c>
      <c r="P890" s="15">
        <f t="shared" si="171"/>
        <v>56.505600000000008</v>
      </c>
      <c r="Q890" s="15">
        <f t="shared" si="176"/>
        <v>148.84935631831726</v>
      </c>
      <c r="R890" s="15">
        <f t="shared" si="177"/>
        <v>148.84935631831726</v>
      </c>
      <c r="S890" s="15">
        <f t="shared" si="178"/>
        <v>0</v>
      </c>
      <c r="U890" s="15">
        <f t="shared" si="172"/>
        <v>2.846306158732379</v>
      </c>
      <c r="V890" s="15">
        <f t="shared" si="179"/>
        <v>2.846306158732379</v>
      </c>
      <c r="W890" s="15">
        <f t="shared" si="180"/>
        <v>0</v>
      </c>
      <c r="Y890" s="15">
        <f t="shared" si="173"/>
        <v>2.6913417725826259</v>
      </c>
      <c r="Z890" s="15">
        <f t="shared" si="181"/>
        <v>2.6913417725826259</v>
      </c>
      <c r="AA890" s="15">
        <f t="shared" si="174"/>
        <v>0</v>
      </c>
      <c r="AB890" s="15">
        <f>SUM($Z$3:Z890)</f>
        <v>838.10987319218725</v>
      </c>
      <c r="AC890" s="15">
        <f>SUM($AA$3:AA890)</f>
        <v>190.10775420722669</v>
      </c>
      <c r="AD890" s="15">
        <f>AC890*'KERS system '!$B$18</f>
        <v>146.28791686246092</v>
      </c>
      <c r="AE890" s="15">
        <f>AC890*'KERS system '!$B$19</f>
        <v>112.56855202566369</v>
      </c>
    </row>
    <row r="891" spans="6:31" x14ac:dyDescent="0.3">
      <c r="F891" s="9" t="s">
        <v>6</v>
      </c>
      <c r="G891" s="9">
        <v>888</v>
      </c>
      <c r="H891" s="9">
        <v>299</v>
      </c>
      <c r="J891" s="10">
        <v>68.7</v>
      </c>
      <c r="K891" s="10">
        <f t="shared" si="175"/>
        <v>19.083333333333332</v>
      </c>
      <c r="L891" s="11">
        <v>-1.3888888888888099E-2</v>
      </c>
      <c r="N891" s="11">
        <f t="shared" si="169"/>
        <v>-3.9999999999997726</v>
      </c>
      <c r="O891" s="11">
        <f t="shared" si="170"/>
        <v>80.578165402595687</v>
      </c>
      <c r="P891" s="11">
        <f t="shared" si="171"/>
        <v>56.505600000000008</v>
      </c>
      <c r="Q891" s="11">
        <f t="shared" si="176"/>
        <v>133.08376540259593</v>
      </c>
      <c r="R891" s="11">
        <f t="shared" si="177"/>
        <v>133.08376540259593</v>
      </c>
      <c r="S891" s="11">
        <f t="shared" si="178"/>
        <v>0</v>
      </c>
      <c r="U891" s="11">
        <f t="shared" si="172"/>
        <v>2.5363773864328722</v>
      </c>
      <c r="V891" s="11">
        <f t="shared" si="179"/>
        <v>2.5363773864328722</v>
      </c>
      <c r="W891" s="11">
        <f t="shared" si="180"/>
        <v>0</v>
      </c>
      <c r="Y891" s="11">
        <f t="shared" si="173"/>
        <v>2.3297134869972389</v>
      </c>
      <c r="Z891" s="11">
        <f t="shared" si="181"/>
        <v>2.3297134869972389</v>
      </c>
      <c r="AA891" s="11">
        <f t="shared" si="174"/>
        <v>0</v>
      </c>
      <c r="AB891" s="11">
        <f>SUM($Z$3:Z891)</f>
        <v>840.43958667918446</v>
      </c>
      <c r="AC891" s="11">
        <f>SUM($AA$3:AA891)</f>
        <v>190.10775420722669</v>
      </c>
      <c r="AD891" s="11">
        <f>AC891*'KERS system '!$B$18</f>
        <v>146.28791686246092</v>
      </c>
      <c r="AE891" s="11">
        <f>AC891*'KERS system '!$B$19</f>
        <v>112.56855202566369</v>
      </c>
    </row>
    <row r="892" spans="6:31" x14ac:dyDescent="0.3">
      <c r="F892" s="13" t="s">
        <v>6</v>
      </c>
      <c r="G892" s="13">
        <v>889</v>
      </c>
      <c r="H892" s="13">
        <v>300</v>
      </c>
      <c r="J892" s="14">
        <v>68.5</v>
      </c>
      <c r="K892" s="14">
        <f t="shared" si="175"/>
        <v>19.027777777777779</v>
      </c>
      <c r="L892" s="15">
        <v>-8.3333333333334522E-2</v>
      </c>
      <c r="N892" s="15">
        <f t="shared" si="169"/>
        <v>-24.000000000000341</v>
      </c>
      <c r="O892" s="15">
        <f t="shared" si="170"/>
        <v>80.109688689369364</v>
      </c>
      <c r="P892" s="15">
        <f t="shared" si="171"/>
        <v>56.505600000000008</v>
      </c>
      <c r="Q892" s="15">
        <f t="shared" si="176"/>
        <v>112.61528868936904</v>
      </c>
      <c r="R892" s="15">
        <f t="shared" si="177"/>
        <v>112.61528868936904</v>
      </c>
      <c r="S892" s="15">
        <f t="shared" si="178"/>
        <v>0</v>
      </c>
      <c r="U892" s="15">
        <f t="shared" si="172"/>
        <v>2.1230495875616051</v>
      </c>
      <c r="V892" s="15">
        <f t="shared" si="179"/>
        <v>2.1230495875616051</v>
      </c>
      <c r="W892" s="15">
        <f t="shared" si="180"/>
        <v>0</v>
      </c>
      <c r="Y892" s="15">
        <f t="shared" si="173"/>
        <v>1.8712008099892152</v>
      </c>
      <c r="Z892" s="15">
        <f t="shared" si="181"/>
        <v>1.8712008099892152</v>
      </c>
      <c r="AA892" s="15">
        <f t="shared" si="174"/>
        <v>0</v>
      </c>
      <c r="AB892" s="15">
        <f>SUM($Z$3:Z892)</f>
        <v>842.31078748917366</v>
      </c>
      <c r="AC892" s="15">
        <f>SUM($AA$3:AA892)</f>
        <v>190.10775420722669</v>
      </c>
      <c r="AD892" s="15">
        <f>AC892*'KERS system '!$B$18</f>
        <v>146.28791686246092</v>
      </c>
      <c r="AE892" s="15">
        <f>AC892*'KERS system '!$B$19</f>
        <v>112.56855202566369</v>
      </c>
    </row>
    <row r="893" spans="6:31" x14ac:dyDescent="0.3">
      <c r="F893" s="9" t="s">
        <v>6</v>
      </c>
      <c r="G893" s="9">
        <v>890</v>
      </c>
      <c r="H893" s="9">
        <v>301</v>
      </c>
      <c r="J893" s="10">
        <v>68.099999999999994</v>
      </c>
      <c r="K893" s="10">
        <f t="shared" si="175"/>
        <v>18.916666666666668</v>
      </c>
      <c r="L893" s="11">
        <v>-0.16666666666666705</v>
      </c>
      <c r="N893" s="11">
        <f t="shared" si="169"/>
        <v>-48.000000000000107</v>
      </c>
      <c r="O893" s="11">
        <f t="shared" si="170"/>
        <v>79.176832726880761</v>
      </c>
      <c r="P893" s="11">
        <f t="shared" si="171"/>
        <v>56.505600000000008</v>
      </c>
      <c r="Q893" s="11">
        <f t="shared" si="176"/>
        <v>87.682432726880663</v>
      </c>
      <c r="R893" s="11">
        <f t="shared" si="177"/>
        <v>87.682432726880663</v>
      </c>
      <c r="S893" s="11">
        <f t="shared" si="178"/>
        <v>0</v>
      </c>
      <c r="U893" s="11">
        <f t="shared" si="172"/>
        <v>1.6193520324168256</v>
      </c>
      <c r="V893" s="11">
        <f t="shared" si="179"/>
        <v>1.6193520324168256</v>
      </c>
      <c r="W893" s="11">
        <f t="shared" si="180"/>
        <v>0</v>
      </c>
      <c r="Y893" s="11">
        <f t="shared" si="173"/>
        <v>1.3195022183288661</v>
      </c>
      <c r="Z893" s="11">
        <f t="shared" si="181"/>
        <v>1.3195022183288661</v>
      </c>
      <c r="AA893" s="11">
        <f t="shared" si="174"/>
        <v>0</v>
      </c>
      <c r="AB893" s="11">
        <f>SUM($Z$3:Z893)</f>
        <v>843.63028970750258</v>
      </c>
      <c r="AC893" s="11">
        <f>SUM($AA$3:AA893)</f>
        <v>190.10775420722669</v>
      </c>
      <c r="AD893" s="11">
        <f>AC893*'KERS system '!$B$18</f>
        <v>146.28791686246092</v>
      </c>
      <c r="AE893" s="11">
        <f>AC893*'KERS system '!$B$19</f>
        <v>112.56855202566369</v>
      </c>
    </row>
    <row r="894" spans="6:31" x14ac:dyDescent="0.3">
      <c r="F894" s="13" t="s">
        <v>6</v>
      </c>
      <c r="G894" s="13">
        <v>891</v>
      </c>
      <c r="H894" s="13">
        <v>302</v>
      </c>
      <c r="J894" s="14">
        <v>67.3</v>
      </c>
      <c r="K894" s="14">
        <f t="shared" si="175"/>
        <v>18.694444444444443</v>
      </c>
      <c r="L894" s="15">
        <v>-0.26388888888888767</v>
      </c>
      <c r="N894" s="15">
        <f t="shared" si="169"/>
        <v>-75.999999999999645</v>
      </c>
      <c r="O894" s="15">
        <f t="shared" si="170"/>
        <v>77.327510657759859</v>
      </c>
      <c r="P894" s="15">
        <f t="shared" si="171"/>
        <v>56.505600000000008</v>
      </c>
      <c r="Q894" s="15">
        <f t="shared" si="176"/>
        <v>57.833110657760223</v>
      </c>
      <c r="R894" s="15">
        <f t="shared" si="177"/>
        <v>57.833110657760223</v>
      </c>
      <c r="S894" s="15">
        <f t="shared" si="178"/>
        <v>0</v>
      </c>
      <c r="U894" s="15">
        <f t="shared" si="172"/>
        <v>1.0196524042409063</v>
      </c>
      <c r="V894" s="15">
        <f t="shared" si="179"/>
        <v>1.0196524042409063</v>
      </c>
      <c r="W894" s="15">
        <f t="shared" si="180"/>
        <v>0</v>
      </c>
      <c r="Y894" s="15">
        <f t="shared" si="173"/>
        <v>0.75804838795819385</v>
      </c>
      <c r="Z894" s="15">
        <f t="shared" si="181"/>
        <v>0.75804838795819385</v>
      </c>
      <c r="AA894" s="15">
        <f t="shared" si="174"/>
        <v>0</v>
      </c>
      <c r="AB894" s="15">
        <f>SUM($Z$3:Z894)</f>
        <v>844.38833809546077</v>
      </c>
      <c r="AC894" s="15">
        <f>SUM($AA$3:AA894)</f>
        <v>190.10775420722669</v>
      </c>
      <c r="AD894" s="15">
        <f>AC894*'KERS system '!$B$18</f>
        <v>146.28791686246092</v>
      </c>
      <c r="AE894" s="15">
        <f>AC894*'KERS system '!$B$19</f>
        <v>112.56855202566369</v>
      </c>
    </row>
    <row r="895" spans="6:31" x14ac:dyDescent="0.3">
      <c r="F895" s="9" t="s">
        <v>6</v>
      </c>
      <c r="G895" s="9">
        <v>892</v>
      </c>
      <c r="H895" s="9">
        <v>303</v>
      </c>
      <c r="J895" s="10">
        <v>66.2</v>
      </c>
      <c r="K895" s="10">
        <f t="shared" si="175"/>
        <v>18.388888888888889</v>
      </c>
      <c r="L895" s="11">
        <v>-0.34722222222222221</v>
      </c>
      <c r="N895" s="11">
        <f t="shared" si="169"/>
        <v>-100</v>
      </c>
      <c r="O895" s="11">
        <f t="shared" si="170"/>
        <v>74.820374894739174</v>
      </c>
      <c r="P895" s="11">
        <f t="shared" si="171"/>
        <v>56.505600000000008</v>
      </c>
      <c r="Q895" s="11">
        <f t="shared" si="176"/>
        <v>31.325974894739183</v>
      </c>
      <c r="R895" s="11">
        <f t="shared" si="177"/>
        <v>31.325974894739183</v>
      </c>
      <c r="S895" s="11">
        <f t="shared" si="178"/>
        <v>0</v>
      </c>
      <c r="U895" s="11">
        <f t="shared" si="172"/>
        <v>0.49644437167548133</v>
      </c>
      <c r="V895" s="11">
        <f t="shared" si="179"/>
        <v>0.49644437167548133</v>
      </c>
      <c r="W895" s="11">
        <f t="shared" si="180"/>
        <v>0</v>
      </c>
      <c r="Y895" s="11">
        <f t="shared" si="173"/>
        <v>0.42545621147744084</v>
      </c>
      <c r="Z895" s="11">
        <f t="shared" si="181"/>
        <v>0.42545621147744084</v>
      </c>
      <c r="AA895" s="11">
        <f t="shared" si="174"/>
        <v>0</v>
      </c>
      <c r="AB895" s="11">
        <f>SUM($Z$3:Z895)</f>
        <v>844.81379430693823</v>
      </c>
      <c r="AC895" s="11">
        <f>SUM($AA$3:AA895)</f>
        <v>190.10775420722669</v>
      </c>
      <c r="AD895" s="11">
        <f>AC895*'KERS system '!$B$18</f>
        <v>146.28791686246092</v>
      </c>
      <c r="AE895" s="11">
        <f>AC895*'KERS system '!$B$19</f>
        <v>112.56855202566369</v>
      </c>
    </row>
    <row r="896" spans="6:31" x14ac:dyDescent="0.3">
      <c r="F896" s="13" t="s">
        <v>6</v>
      </c>
      <c r="G896" s="13">
        <v>893</v>
      </c>
      <c r="H896" s="13">
        <v>304</v>
      </c>
      <c r="J896" s="14">
        <v>64.8</v>
      </c>
      <c r="K896" s="14">
        <f t="shared" si="175"/>
        <v>18</v>
      </c>
      <c r="L896" s="15">
        <v>-0.36111111111111133</v>
      </c>
      <c r="N896" s="15">
        <f t="shared" si="169"/>
        <v>-104.00000000000006</v>
      </c>
      <c r="O896" s="15">
        <f t="shared" si="170"/>
        <v>71.6892295155223</v>
      </c>
      <c r="P896" s="15">
        <f t="shared" si="171"/>
        <v>56.505600000000008</v>
      </c>
      <c r="Q896" s="15">
        <f t="shared" si="176"/>
        <v>24.194829515522251</v>
      </c>
      <c r="R896" s="15">
        <f t="shared" si="177"/>
        <v>24.194829515522251</v>
      </c>
      <c r="S896" s="15">
        <f t="shared" si="178"/>
        <v>0</v>
      </c>
      <c r="U896" s="15">
        <f t="shared" si="172"/>
        <v>0.35446805127940029</v>
      </c>
      <c r="V896" s="15">
        <f t="shared" si="179"/>
        <v>0.35446805127940029</v>
      </c>
      <c r="W896" s="15">
        <f t="shared" si="180"/>
        <v>0</v>
      </c>
      <c r="Y896" s="15">
        <f t="shared" si="173"/>
        <v>0.47540087488652455</v>
      </c>
      <c r="Z896" s="15">
        <f t="shared" si="181"/>
        <v>0.47540087488652455</v>
      </c>
      <c r="AA896" s="15">
        <f t="shared" si="174"/>
        <v>0</v>
      </c>
      <c r="AB896" s="15">
        <f>SUM($Z$3:Z896)</f>
        <v>845.28919518182477</v>
      </c>
      <c r="AC896" s="15">
        <f>SUM($AA$3:AA896)</f>
        <v>190.10775420722669</v>
      </c>
      <c r="AD896" s="15">
        <f>AC896*'KERS system '!$B$18</f>
        <v>146.28791686246092</v>
      </c>
      <c r="AE896" s="15">
        <f>AC896*'KERS system '!$B$19</f>
        <v>112.56855202566369</v>
      </c>
    </row>
    <row r="897" spans="6:31" x14ac:dyDescent="0.3">
      <c r="F897" s="9" t="s">
        <v>6</v>
      </c>
      <c r="G897" s="9">
        <v>894</v>
      </c>
      <c r="H897" s="9">
        <v>305</v>
      </c>
      <c r="J897" s="10">
        <v>63.6</v>
      </c>
      <c r="K897" s="10">
        <f t="shared" si="175"/>
        <v>17.666666666666668</v>
      </c>
      <c r="L897" s="11">
        <v>-0.30555555555555497</v>
      </c>
      <c r="N897" s="11">
        <f t="shared" si="169"/>
        <v>-87.999999999999829</v>
      </c>
      <c r="O897" s="11">
        <f t="shared" si="170"/>
        <v>69.058657650583726</v>
      </c>
      <c r="P897" s="11">
        <f t="shared" si="171"/>
        <v>56.505600000000008</v>
      </c>
      <c r="Q897" s="11">
        <f t="shared" si="176"/>
        <v>37.564257650583905</v>
      </c>
      <c r="R897" s="11">
        <f t="shared" si="177"/>
        <v>37.564257650583905</v>
      </c>
      <c r="S897" s="11">
        <f t="shared" si="178"/>
        <v>0</v>
      </c>
      <c r="U897" s="11">
        <f t="shared" si="172"/>
        <v>0.59633369849364881</v>
      </c>
      <c r="V897" s="11">
        <f t="shared" si="179"/>
        <v>0.59633369849364881</v>
      </c>
      <c r="W897" s="11">
        <f t="shared" si="180"/>
        <v>0</v>
      </c>
      <c r="Y897" s="11">
        <f t="shared" si="173"/>
        <v>0.82689579156769932</v>
      </c>
      <c r="Z897" s="11">
        <f t="shared" si="181"/>
        <v>0.82689579156769932</v>
      </c>
      <c r="AA897" s="11">
        <f t="shared" si="174"/>
        <v>0</v>
      </c>
      <c r="AB897" s="11">
        <f>SUM($Z$3:Z897)</f>
        <v>846.11609097339249</v>
      </c>
      <c r="AC897" s="11">
        <f>SUM($AA$3:AA897)</f>
        <v>190.10775420722669</v>
      </c>
      <c r="AD897" s="11">
        <f>AC897*'KERS system '!$B$18</f>
        <v>146.28791686246092</v>
      </c>
      <c r="AE897" s="11">
        <f>AC897*'KERS system '!$B$19</f>
        <v>112.56855202566369</v>
      </c>
    </row>
    <row r="898" spans="6:31" x14ac:dyDescent="0.3">
      <c r="F898" s="13" t="s">
        <v>6</v>
      </c>
      <c r="G898" s="13">
        <v>895</v>
      </c>
      <c r="H898" s="13">
        <v>306</v>
      </c>
      <c r="J898" s="14">
        <v>62.6</v>
      </c>
      <c r="K898" s="14">
        <f t="shared" si="175"/>
        <v>17.388888888888889</v>
      </c>
      <c r="L898" s="15">
        <v>-0.20833333333333331</v>
      </c>
      <c r="N898" s="15">
        <f t="shared" si="169"/>
        <v>-59.999999999999993</v>
      </c>
      <c r="O898" s="15">
        <f t="shared" si="170"/>
        <v>66.904074516138976</v>
      </c>
      <c r="P898" s="15">
        <f t="shared" si="171"/>
        <v>56.505600000000008</v>
      </c>
      <c r="Q898" s="15">
        <f t="shared" si="176"/>
        <v>63.409674516138992</v>
      </c>
      <c r="R898" s="15">
        <f t="shared" si="177"/>
        <v>63.409674516138992</v>
      </c>
      <c r="S898" s="15">
        <f t="shared" si="178"/>
        <v>0</v>
      </c>
      <c r="U898" s="15">
        <f t="shared" si="172"/>
        <v>1.0574578846417499</v>
      </c>
      <c r="V898" s="15">
        <f t="shared" si="179"/>
        <v>1.0574578846417499</v>
      </c>
      <c r="W898" s="15">
        <f t="shared" si="180"/>
        <v>0</v>
      </c>
      <c r="Y898" s="15">
        <f t="shared" si="173"/>
        <v>1.3320016497136866</v>
      </c>
      <c r="Z898" s="15">
        <f t="shared" si="181"/>
        <v>1.3320016497136866</v>
      </c>
      <c r="AA898" s="15">
        <f t="shared" si="174"/>
        <v>0</v>
      </c>
      <c r="AB898" s="15">
        <f>SUM($Z$3:Z898)</f>
        <v>847.44809262310616</v>
      </c>
      <c r="AC898" s="15">
        <f>SUM($AA$3:AA898)</f>
        <v>190.10775420722669</v>
      </c>
      <c r="AD898" s="15">
        <f>AC898*'KERS system '!$B$18</f>
        <v>146.28791686246092</v>
      </c>
      <c r="AE898" s="15">
        <f>AC898*'KERS system '!$B$19</f>
        <v>112.56855202566369</v>
      </c>
    </row>
    <row r="899" spans="6:31" x14ac:dyDescent="0.3">
      <c r="F899" s="9" t="s">
        <v>6</v>
      </c>
      <c r="G899" s="9">
        <v>896</v>
      </c>
      <c r="H899" s="9">
        <v>307</v>
      </c>
      <c r="J899" s="10">
        <v>62.1</v>
      </c>
      <c r="K899" s="10">
        <f t="shared" si="175"/>
        <v>17.25</v>
      </c>
      <c r="L899" s="11">
        <v>-9.7222222222222612E-2</v>
      </c>
      <c r="N899" s="11">
        <f t="shared" ref="N899:N962" si="182">$C$7*$L899</f>
        <v>-28.000000000000114</v>
      </c>
      <c r="O899" s="11">
        <f t="shared" ref="O899:O962" si="183">0.5*$C$3*$C$17*$C$14*K899^2</f>
        <v>65.83958752380434</v>
      </c>
      <c r="P899" s="11">
        <f t="shared" ref="P899:P962" si="184">$C$15</f>
        <v>56.505600000000008</v>
      </c>
      <c r="Q899" s="11">
        <f t="shared" si="176"/>
        <v>94.345187523804242</v>
      </c>
      <c r="R899" s="11">
        <f t="shared" si="177"/>
        <v>94.345187523804242</v>
      </c>
      <c r="S899" s="11">
        <f t="shared" si="178"/>
        <v>0</v>
      </c>
      <c r="U899" s="11">
        <f t="shared" ref="U899:U962" si="185">(K899/1000)*(($C$7*$C$4*$C$18)+(0.5*$C$3*$C$17*$C$14*K899^2)+($C$7*$C$19*L899))</f>
        <v>1.6065454147856233</v>
      </c>
      <c r="V899" s="11">
        <f t="shared" si="179"/>
        <v>1.6065454147856233</v>
      </c>
      <c r="W899" s="11">
        <f t="shared" si="180"/>
        <v>0</v>
      </c>
      <c r="Y899" s="11">
        <f t="shared" ref="Y899:Y962" si="186">((U899+U900)/2)*(G900-G899)</f>
        <v>1.7797062010577993</v>
      </c>
      <c r="Z899" s="11">
        <f t="shared" si="181"/>
        <v>1.7797062010577993</v>
      </c>
      <c r="AA899" s="11">
        <f t="shared" ref="AA899:AA962" si="187">IF(Y899 &lt;=0,Y899,)*-1</f>
        <v>0</v>
      </c>
      <c r="AB899" s="11">
        <f>SUM($Z$3:Z899)</f>
        <v>849.22779882416398</v>
      </c>
      <c r="AC899" s="11">
        <f>SUM($AA$3:AA899)</f>
        <v>190.10775420722669</v>
      </c>
      <c r="AD899" s="11">
        <f>AC899*'KERS system '!$B$18</f>
        <v>146.28791686246092</v>
      </c>
      <c r="AE899" s="11">
        <f>AC899*'KERS system '!$B$19</f>
        <v>112.56855202566369</v>
      </c>
    </row>
    <row r="900" spans="6:31" x14ac:dyDescent="0.3">
      <c r="F900" s="13" t="s">
        <v>6</v>
      </c>
      <c r="G900" s="13">
        <v>897</v>
      </c>
      <c r="H900" s="13">
        <v>308</v>
      </c>
      <c r="J900" s="14">
        <v>61.9</v>
      </c>
      <c r="K900" s="14">
        <f t="shared" ref="K900:K963" si="188">J900*1000/3600</f>
        <v>17.194444444444443</v>
      </c>
      <c r="L900" s="15">
        <v>-2.7777777777778172E-2</v>
      </c>
      <c r="N900" s="15">
        <f t="shared" si="182"/>
        <v>-8.0000000000001137</v>
      </c>
      <c r="O900" s="15">
        <f t="shared" si="183"/>
        <v>65.416182914182855</v>
      </c>
      <c r="P900" s="15">
        <f t="shared" si="184"/>
        <v>56.505600000000008</v>
      </c>
      <c r="Q900" s="15">
        <f t="shared" ref="Q900:Q963" si="189">N900+O900+P900</f>
        <v>113.92178291418276</v>
      </c>
      <c r="R900" s="15">
        <f t="shared" ref="R900:R963" si="190">IF(Q900 &gt;0,Q900,)</f>
        <v>113.92178291418276</v>
      </c>
      <c r="S900" s="15">
        <f t="shared" ref="S900:S963" si="191">IF(Q900 &lt;=0,Q900,)*-1</f>
        <v>0</v>
      </c>
      <c r="U900" s="15">
        <f t="shared" si="185"/>
        <v>1.9528669873299755</v>
      </c>
      <c r="V900" s="15">
        <f t="shared" ref="V900:V963" si="192">IF(U900 &gt;0,U900,)</f>
        <v>1.9528669873299755</v>
      </c>
      <c r="W900" s="15">
        <f t="shared" ref="W900:W963" si="193">IF(U900 &lt;=0,U900,)*-1</f>
        <v>0</v>
      </c>
      <c r="Y900" s="15">
        <f t="shared" si="186"/>
        <v>1.9887445712188652</v>
      </c>
      <c r="Z900" s="15">
        <f t="shared" ref="Z900:Z963" si="194">IF(Y900 &gt;0,Y900,)</f>
        <v>1.9887445712188652</v>
      </c>
      <c r="AA900" s="15">
        <f t="shared" si="187"/>
        <v>0</v>
      </c>
      <c r="AB900" s="15">
        <f>SUM($Z$3:Z900)</f>
        <v>851.21654339538281</v>
      </c>
      <c r="AC900" s="15">
        <f>SUM($AA$3:AA900)</f>
        <v>190.10775420722669</v>
      </c>
      <c r="AD900" s="15">
        <f>AC900*'KERS system '!$B$18</f>
        <v>146.28791686246092</v>
      </c>
      <c r="AE900" s="15">
        <f>AC900*'KERS system '!$B$19</f>
        <v>112.56855202566369</v>
      </c>
    </row>
    <row r="901" spans="6:31" x14ac:dyDescent="0.3">
      <c r="F901" s="9" t="s">
        <v>6</v>
      </c>
      <c r="G901" s="9">
        <v>898</v>
      </c>
      <c r="H901" s="9">
        <v>309</v>
      </c>
      <c r="J901" s="10">
        <v>61.9</v>
      </c>
      <c r="K901" s="10">
        <f t="shared" si="188"/>
        <v>17.194444444444443</v>
      </c>
      <c r="L901" s="11">
        <v>-1.3888888888889086E-2</v>
      </c>
      <c r="N901" s="11">
        <f t="shared" si="182"/>
        <v>-4.0000000000000568</v>
      </c>
      <c r="O901" s="11">
        <f t="shared" si="183"/>
        <v>65.416182914182855</v>
      </c>
      <c r="P901" s="11">
        <f t="shared" si="184"/>
        <v>56.505600000000008</v>
      </c>
      <c r="Q901" s="11">
        <f t="shared" si="189"/>
        <v>117.92178291418281</v>
      </c>
      <c r="R901" s="11">
        <f t="shared" si="190"/>
        <v>117.92178291418281</v>
      </c>
      <c r="S901" s="11">
        <f t="shared" si="191"/>
        <v>0</v>
      </c>
      <c r="U901" s="11">
        <f t="shared" si="185"/>
        <v>2.0246221551077546</v>
      </c>
      <c r="V901" s="11">
        <f t="shared" si="192"/>
        <v>2.0246221551077546</v>
      </c>
      <c r="W901" s="11">
        <f t="shared" si="193"/>
        <v>0</v>
      </c>
      <c r="Y901" s="11">
        <f t="shared" si="186"/>
        <v>1.9137151723550332</v>
      </c>
      <c r="Z901" s="11">
        <f t="shared" si="194"/>
        <v>1.9137151723550332</v>
      </c>
      <c r="AA901" s="11">
        <f t="shared" si="187"/>
        <v>0</v>
      </c>
      <c r="AB901" s="11">
        <f>SUM($Z$3:Z901)</f>
        <v>853.13025856773788</v>
      </c>
      <c r="AC901" s="11">
        <f>SUM($AA$3:AA901)</f>
        <v>190.10775420722669</v>
      </c>
      <c r="AD901" s="11">
        <f>AC901*'KERS system '!$B$18</f>
        <v>146.28791686246092</v>
      </c>
      <c r="AE901" s="11">
        <f>AC901*'KERS system '!$B$19</f>
        <v>112.56855202566369</v>
      </c>
    </row>
    <row r="902" spans="6:31" x14ac:dyDescent="0.3">
      <c r="F902" s="13" t="s">
        <v>6</v>
      </c>
      <c r="G902" s="13">
        <v>899</v>
      </c>
      <c r="H902" s="13">
        <v>310</v>
      </c>
      <c r="J902" s="14">
        <v>61.8</v>
      </c>
      <c r="K902" s="14">
        <f t="shared" si="188"/>
        <v>17.166666666666668</v>
      </c>
      <c r="L902" s="15">
        <v>-5.5555555555555358E-2</v>
      </c>
      <c r="N902" s="15">
        <f t="shared" si="182"/>
        <v>-15.999999999999943</v>
      </c>
      <c r="O902" s="15">
        <f t="shared" si="183"/>
        <v>65.204992792367634</v>
      </c>
      <c r="P902" s="15">
        <f t="shared" si="184"/>
        <v>56.505600000000008</v>
      </c>
      <c r="Q902" s="15">
        <f t="shared" si="189"/>
        <v>105.71059279236769</v>
      </c>
      <c r="R902" s="15">
        <f t="shared" si="190"/>
        <v>105.71059279236769</v>
      </c>
      <c r="S902" s="15">
        <f t="shared" si="191"/>
        <v>0</v>
      </c>
      <c r="U902" s="15">
        <f t="shared" si="185"/>
        <v>1.802808189602312</v>
      </c>
      <c r="V902" s="15">
        <f t="shared" si="192"/>
        <v>1.802808189602312</v>
      </c>
      <c r="W902" s="15">
        <f t="shared" si="193"/>
        <v>0</v>
      </c>
      <c r="Y902" s="15">
        <f t="shared" si="186"/>
        <v>1.6148094859501279</v>
      </c>
      <c r="Z902" s="15">
        <f t="shared" si="194"/>
        <v>1.6148094859501279</v>
      </c>
      <c r="AA902" s="15">
        <f t="shared" si="187"/>
        <v>0</v>
      </c>
      <c r="AB902" s="15">
        <f>SUM($Z$3:Z902)</f>
        <v>854.74506805368799</v>
      </c>
      <c r="AC902" s="15">
        <f>SUM($AA$3:AA902)</f>
        <v>190.10775420722669</v>
      </c>
      <c r="AD902" s="15">
        <f>AC902*'KERS system '!$B$18</f>
        <v>146.28791686246092</v>
      </c>
      <c r="AE902" s="15">
        <f>AC902*'KERS system '!$B$19</f>
        <v>112.56855202566369</v>
      </c>
    </row>
    <row r="903" spans="6:31" x14ac:dyDescent="0.3">
      <c r="F903" s="9" t="s">
        <v>6</v>
      </c>
      <c r="G903" s="9">
        <v>900</v>
      </c>
      <c r="H903" s="9">
        <v>311</v>
      </c>
      <c r="J903" s="10">
        <v>61.5</v>
      </c>
      <c r="K903" s="10">
        <f t="shared" si="188"/>
        <v>17.083333333333332</v>
      </c>
      <c r="L903" s="11">
        <v>-0.12499999999999981</v>
      </c>
      <c r="N903" s="11">
        <f t="shared" si="182"/>
        <v>-35.999999999999943</v>
      </c>
      <c r="O903" s="11">
        <f t="shared" si="183"/>
        <v>64.573471158903985</v>
      </c>
      <c r="P903" s="11">
        <f t="shared" si="184"/>
        <v>56.505600000000008</v>
      </c>
      <c r="Q903" s="11">
        <f t="shared" si="189"/>
        <v>85.079071158904043</v>
      </c>
      <c r="R903" s="11">
        <f t="shared" si="190"/>
        <v>85.079071158904043</v>
      </c>
      <c r="S903" s="11">
        <f t="shared" si="191"/>
        <v>0</v>
      </c>
      <c r="U903" s="11">
        <f t="shared" si="185"/>
        <v>1.4268107822979439</v>
      </c>
      <c r="V903" s="11">
        <f t="shared" si="192"/>
        <v>1.4268107822979439</v>
      </c>
      <c r="W903" s="11">
        <f t="shared" si="193"/>
        <v>0</v>
      </c>
      <c r="Y903" s="11">
        <f t="shared" si="186"/>
        <v>1.0915636635963424</v>
      </c>
      <c r="Z903" s="11">
        <f t="shared" si="194"/>
        <v>1.0915636635963424</v>
      </c>
      <c r="AA903" s="11">
        <f t="shared" si="187"/>
        <v>0</v>
      </c>
      <c r="AB903" s="11">
        <f>SUM($Z$3:Z903)</f>
        <v>855.83663171728438</v>
      </c>
      <c r="AC903" s="11">
        <f>SUM($AA$3:AA903)</f>
        <v>190.10775420722669</v>
      </c>
      <c r="AD903" s="11">
        <f>AC903*'KERS system '!$B$18</f>
        <v>146.28791686246092</v>
      </c>
      <c r="AE903" s="11">
        <f>AC903*'KERS system '!$B$19</f>
        <v>112.56855202566369</v>
      </c>
    </row>
    <row r="904" spans="6:31" x14ac:dyDescent="0.3">
      <c r="F904" s="13" t="s">
        <v>6</v>
      </c>
      <c r="G904" s="13">
        <v>901</v>
      </c>
      <c r="H904" s="13">
        <v>312</v>
      </c>
      <c r="J904" s="14">
        <v>60.9</v>
      </c>
      <c r="K904" s="14">
        <f t="shared" si="188"/>
        <v>16.916666666666668</v>
      </c>
      <c r="L904" s="15">
        <v>-0.24999999999999961</v>
      </c>
      <c r="N904" s="15">
        <f t="shared" si="182"/>
        <v>-71.999999999999886</v>
      </c>
      <c r="O904" s="15">
        <f t="shared" si="183"/>
        <v>63.319647185895896</v>
      </c>
      <c r="P904" s="15">
        <f t="shared" si="184"/>
        <v>56.505600000000008</v>
      </c>
      <c r="Q904" s="15">
        <f t="shared" si="189"/>
        <v>47.825247185896018</v>
      </c>
      <c r="R904" s="15">
        <f t="shared" si="190"/>
        <v>47.825247185896018</v>
      </c>
      <c r="S904" s="15">
        <f t="shared" si="191"/>
        <v>0</v>
      </c>
      <c r="U904" s="15">
        <f t="shared" si="185"/>
        <v>0.75631654489474076</v>
      </c>
      <c r="V904" s="15">
        <f t="shared" si="192"/>
        <v>0.75631654489474076</v>
      </c>
      <c r="W904" s="15">
        <f t="shared" si="193"/>
        <v>0</v>
      </c>
      <c r="Y904" s="15">
        <f t="shared" si="186"/>
        <v>-0.82873198227364031</v>
      </c>
      <c r="Z904" s="15">
        <f t="shared" si="194"/>
        <v>0</v>
      </c>
      <c r="AA904" s="15">
        <f t="shared" si="187"/>
        <v>0.82873198227364031</v>
      </c>
      <c r="AB904" s="15">
        <f>SUM($Z$3:Z904)</f>
        <v>855.83663171728438</v>
      </c>
      <c r="AC904" s="15">
        <f>SUM($AA$3:AA904)</f>
        <v>190.93648618950033</v>
      </c>
      <c r="AD904" s="15">
        <f>AC904*'KERS system '!$B$18</f>
        <v>146.92562612282049</v>
      </c>
      <c r="AE904" s="15">
        <f>AC904*'KERS system '!$B$19</f>
        <v>113.05926930151037</v>
      </c>
    </row>
    <row r="905" spans="6:31" x14ac:dyDescent="0.3">
      <c r="F905" s="9" t="s">
        <v>6</v>
      </c>
      <c r="G905" s="9">
        <v>902</v>
      </c>
      <c r="H905" s="9">
        <v>313</v>
      </c>
      <c r="J905" s="10">
        <v>59.7</v>
      </c>
      <c r="K905" s="10">
        <f t="shared" si="188"/>
        <v>16.583333333333332</v>
      </c>
      <c r="L905" s="11">
        <v>-0.87499999999999956</v>
      </c>
      <c r="N905" s="11">
        <f t="shared" si="182"/>
        <v>-251.99999999999989</v>
      </c>
      <c r="O905" s="11">
        <f t="shared" si="183"/>
        <v>60.848876415556376</v>
      </c>
      <c r="P905" s="11">
        <f t="shared" si="184"/>
        <v>56.505600000000008</v>
      </c>
      <c r="Q905" s="11">
        <f t="shared" si="189"/>
        <v>-134.64552358444348</v>
      </c>
      <c r="R905" s="11">
        <f t="shared" si="190"/>
        <v>0</v>
      </c>
      <c r="S905" s="11">
        <f t="shared" si="191"/>
        <v>134.64552358444348</v>
      </c>
      <c r="U905" s="11">
        <f t="shared" si="185"/>
        <v>-2.4137805094420215</v>
      </c>
      <c r="V905" s="11">
        <f t="shared" si="192"/>
        <v>0</v>
      </c>
      <c r="W905" s="11">
        <f t="shared" si="193"/>
        <v>2.4137805094420215</v>
      </c>
      <c r="Y905" s="11">
        <f t="shared" si="186"/>
        <v>-3.6836553892783286</v>
      </c>
      <c r="Z905" s="11">
        <f t="shared" si="194"/>
        <v>0</v>
      </c>
      <c r="AA905" s="11">
        <f t="shared" si="187"/>
        <v>3.6836553892783286</v>
      </c>
      <c r="AB905" s="11">
        <f>SUM($Z$3:Z905)</f>
        <v>855.83663171728438</v>
      </c>
      <c r="AC905" s="11">
        <f>SUM($AA$3:AA905)</f>
        <v>194.62014157877866</v>
      </c>
      <c r="AD905" s="11">
        <f>AC905*'KERS system '!$B$18</f>
        <v>149.76019894487018</v>
      </c>
      <c r="AE905" s="11">
        <f>AC905*'KERS system '!$B$19</f>
        <v>115.24047308807759</v>
      </c>
    </row>
    <row r="906" spans="6:31" x14ac:dyDescent="0.3">
      <c r="F906" s="13" t="s">
        <v>6</v>
      </c>
      <c r="G906" s="13">
        <v>903</v>
      </c>
      <c r="H906" s="13">
        <v>314</v>
      </c>
      <c r="J906" s="14">
        <v>54.6</v>
      </c>
      <c r="K906" s="14">
        <f t="shared" si="188"/>
        <v>15.166666666666666</v>
      </c>
      <c r="L906" s="15">
        <v>-1.4444444444444453</v>
      </c>
      <c r="N906" s="15">
        <f t="shared" si="182"/>
        <v>-416.00000000000023</v>
      </c>
      <c r="O906" s="15">
        <f t="shared" si="183"/>
        <v>50.896648629804538</v>
      </c>
      <c r="P906" s="15">
        <f t="shared" si="184"/>
        <v>56.505600000000008</v>
      </c>
      <c r="Q906" s="15">
        <f t="shared" si="189"/>
        <v>-308.59775137019568</v>
      </c>
      <c r="R906" s="15">
        <f t="shared" si="190"/>
        <v>0</v>
      </c>
      <c r="S906" s="15">
        <f t="shared" si="191"/>
        <v>308.59775137019568</v>
      </c>
      <c r="U906" s="15">
        <f t="shared" si="185"/>
        <v>-4.9535302691146352</v>
      </c>
      <c r="V906" s="15">
        <f t="shared" si="192"/>
        <v>0</v>
      </c>
      <c r="W906" s="15">
        <f t="shared" si="193"/>
        <v>4.9535302691146352</v>
      </c>
      <c r="Y906" s="15">
        <f t="shared" si="186"/>
        <v>-4.5774636863920097</v>
      </c>
      <c r="Z906" s="15">
        <f t="shared" si="194"/>
        <v>0</v>
      </c>
      <c r="AA906" s="15">
        <f t="shared" si="187"/>
        <v>4.5774636863920097</v>
      </c>
      <c r="AB906" s="15">
        <f>SUM($Z$3:Z906)</f>
        <v>855.83663171728438</v>
      </c>
      <c r="AC906" s="15">
        <f>SUM($AA$3:AA906)</f>
        <v>199.19760526517067</v>
      </c>
      <c r="AD906" s="15">
        <f>AC906*'KERS system '!$B$18</f>
        <v>153.28255725154881</v>
      </c>
      <c r="AE906" s="15">
        <f>AC906*'KERS system '!$B$19</f>
        <v>117.95092780506681</v>
      </c>
    </row>
    <row r="907" spans="6:31" x14ac:dyDescent="0.3">
      <c r="F907" s="9" t="s">
        <v>6</v>
      </c>
      <c r="G907" s="9">
        <v>904</v>
      </c>
      <c r="H907" s="9">
        <v>315</v>
      </c>
      <c r="J907" s="10">
        <v>49.3</v>
      </c>
      <c r="K907" s="10">
        <f t="shared" si="188"/>
        <v>13.694444444444445</v>
      </c>
      <c r="L907" s="11">
        <v>-1.3472222222222225</v>
      </c>
      <c r="N907" s="11">
        <f t="shared" si="182"/>
        <v>-388.00000000000011</v>
      </c>
      <c r="O907" s="11">
        <f t="shared" si="183"/>
        <v>41.495188291890955</v>
      </c>
      <c r="P907" s="11">
        <f t="shared" si="184"/>
        <v>56.505600000000008</v>
      </c>
      <c r="Q907" s="11">
        <f t="shared" si="189"/>
        <v>-289.99921170810916</v>
      </c>
      <c r="R907" s="11">
        <f t="shared" si="190"/>
        <v>0</v>
      </c>
      <c r="S907" s="11">
        <f t="shared" si="191"/>
        <v>289.99921170810916</v>
      </c>
      <c r="U907" s="11">
        <f t="shared" si="185"/>
        <v>-4.2013971036693842</v>
      </c>
      <c r="V907" s="11">
        <f t="shared" si="192"/>
        <v>0</v>
      </c>
      <c r="W907" s="11">
        <f t="shared" si="193"/>
        <v>4.2013971036693842</v>
      </c>
      <c r="Y907" s="11">
        <f t="shared" si="186"/>
        <v>-3.3553837276174536</v>
      </c>
      <c r="Z907" s="11">
        <f t="shared" si="194"/>
        <v>0</v>
      </c>
      <c r="AA907" s="11">
        <f t="shared" si="187"/>
        <v>3.3553837276174536</v>
      </c>
      <c r="AB907" s="11">
        <f>SUM($Z$3:Z907)</f>
        <v>855.83663171728438</v>
      </c>
      <c r="AC907" s="11">
        <f>SUM($AA$3:AA907)</f>
        <v>202.55298899278813</v>
      </c>
      <c r="AD907" s="11">
        <f>AC907*'KERS system '!$B$18</f>
        <v>155.86452502995047</v>
      </c>
      <c r="AE907" s="11">
        <f>AC907*'KERS system '!$B$19</f>
        <v>119.93775201054687</v>
      </c>
    </row>
    <row r="908" spans="6:31" x14ac:dyDescent="0.3">
      <c r="F908" s="13" t="s">
        <v>6</v>
      </c>
      <c r="G908" s="13">
        <v>905</v>
      </c>
      <c r="H908" s="13">
        <v>316</v>
      </c>
      <c r="J908" s="14">
        <v>44.9</v>
      </c>
      <c r="K908" s="14">
        <f t="shared" si="188"/>
        <v>12.472222222222221</v>
      </c>
      <c r="L908" s="15">
        <v>-0.97222222222222221</v>
      </c>
      <c r="N908" s="15">
        <f t="shared" si="182"/>
        <v>-280</v>
      </c>
      <c r="O908" s="15">
        <f t="shared" si="183"/>
        <v>34.418868025926898</v>
      </c>
      <c r="P908" s="15">
        <f t="shared" si="184"/>
        <v>56.505600000000008</v>
      </c>
      <c r="Q908" s="15">
        <f t="shared" si="189"/>
        <v>-189.0755319740731</v>
      </c>
      <c r="R908" s="15">
        <f t="shared" si="190"/>
        <v>0</v>
      </c>
      <c r="S908" s="15">
        <f t="shared" si="191"/>
        <v>189.0755319740731</v>
      </c>
      <c r="U908" s="15">
        <f t="shared" si="185"/>
        <v>-2.509370351565523</v>
      </c>
      <c r="V908" s="15">
        <f t="shared" si="192"/>
        <v>0</v>
      </c>
      <c r="W908" s="15">
        <f t="shared" si="193"/>
        <v>2.509370351565523</v>
      </c>
      <c r="Y908" s="15">
        <f t="shared" si="186"/>
        <v>-1.6013505346757479</v>
      </c>
      <c r="Z908" s="15">
        <f t="shared" si="194"/>
        <v>0</v>
      </c>
      <c r="AA908" s="15">
        <f t="shared" si="187"/>
        <v>1.6013505346757479</v>
      </c>
      <c r="AB908" s="15">
        <f>SUM($Z$3:Z908)</f>
        <v>855.83663171728438</v>
      </c>
      <c r="AC908" s="15">
        <f>SUM($AA$3:AA908)</f>
        <v>204.15433952746389</v>
      </c>
      <c r="AD908" s="15">
        <f>AC908*'KERS system '!$B$18</f>
        <v>157.09676426638345</v>
      </c>
      <c r="AE908" s="15">
        <f>AC908*'KERS system '!$B$19</f>
        <v>120.88596010298207</v>
      </c>
    </row>
    <row r="909" spans="6:31" x14ac:dyDescent="0.3">
      <c r="F909" s="9" t="s">
        <v>6</v>
      </c>
      <c r="G909" s="9">
        <v>906</v>
      </c>
      <c r="H909" s="9">
        <v>317</v>
      </c>
      <c r="J909" s="10">
        <v>42.3</v>
      </c>
      <c r="K909" s="10">
        <f t="shared" si="188"/>
        <v>11.75</v>
      </c>
      <c r="L909" s="11">
        <v>-0.4861111111111111</v>
      </c>
      <c r="N909" s="11">
        <f t="shared" si="182"/>
        <v>-140</v>
      </c>
      <c r="O909" s="11">
        <f t="shared" si="183"/>
        <v>30.54813040119382</v>
      </c>
      <c r="P909" s="11">
        <f t="shared" si="184"/>
        <v>56.505600000000008</v>
      </c>
      <c r="Q909" s="11">
        <f t="shared" si="189"/>
        <v>-52.946269598806175</v>
      </c>
      <c r="R909" s="11">
        <f t="shared" si="190"/>
        <v>0</v>
      </c>
      <c r="S909" s="11">
        <f t="shared" si="191"/>
        <v>52.946269598806175</v>
      </c>
      <c r="U909" s="11">
        <f t="shared" si="185"/>
        <v>-0.69333071778597277</v>
      </c>
      <c r="V909" s="11">
        <f t="shared" si="192"/>
        <v>0</v>
      </c>
      <c r="W909" s="11">
        <f t="shared" si="193"/>
        <v>0.69333071778597277</v>
      </c>
      <c r="Y909" s="11">
        <f t="shared" si="186"/>
        <v>-9.345813522104196E-2</v>
      </c>
      <c r="Z909" s="11">
        <f t="shared" si="194"/>
        <v>0</v>
      </c>
      <c r="AA909" s="11">
        <f t="shared" si="187"/>
        <v>9.345813522104196E-2</v>
      </c>
      <c r="AB909" s="11">
        <f>SUM($Z$3:Z909)</f>
        <v>855.83663171728438</v>
      </c>
      <c r="AC909" s="11">
        <f>SUM($AA$3:AA909)</f>
        <v>204.24779766268495</v>
      </c>
      <c r="AD909" s="11">
        <f>AC909*'KERS system '!$B$18</f>
        <v>157.16868030143607</v>
      </c>
      <c r="AE909" s="11">
        <f>AC909*'KERS system '!$B$19</f>
        <v>120.94129949195505</v>
      </c>
    </row>
    <row r="910" spans="6:31" x14ac:dyDescent="0.3">
      <c r="F910" s="13" t="s">
        <v>6</v>
      </c>
      <c r="G910" s="13">
        <v>907</v>
      </c>
      <c r="H910" s="13">
        <v>318</v>
      </c>
      <c r="J910" s="14">
        <v>41.4</v>
      </c>
      <c r="K910" s="14">
        <f t="shared" si="188"/>
        <v>11.5</v>
      </c>
      <c r="L910" s="15">
        <v>-0.1388888888888889</v>
      </c>
      <c r="N910" s="15">
        <f t="shared" si="182"/>
        <v>-40</v>
      </c>
      <c r="O910" s="15">
        <f t="shared" si="183"/>
        <v>29.262038899468592</v>
      </c>
      <c r="P910" s="15">
        <f t="shared" si="184"/>
        <v>56.505600000000008</v>
      </c>
      <c r="Q910" s="15">
        <f t="shared" si="189"/>
        <v>45.767638899468601</v>
      </c>
      <c r="R910" s="15">
        <f t="shared" si="190"/>
        <v>45.767638899468601</v>
      </c>
      <c r="S910" s="15">
        <f t="shared" si="191"/>
        <v>0</v>
      </c>
      <c r="U910" s="15">
        <f t="shared" si="185"/>
        <v>0.50641444734388885</v>
      </c>
      <c r="V910" s="15">
        <f t="shared" si="192"/>
        <v>0.50641444734388885</v>
      </c>
      <c r="W910" s="15">
        <f t="shared" si="193"/>
        <v>0</v>
      </c>
      <c r="Y910" s="15">
        <f t="shared" si="186"/>
        <v>0.91193400451519602</v>
      </c>
      <c r="Z910" s="15">
        <f t="shared" si="194"/>
        <v>0.91193400451519602</v>
      </c>
      <c r="AA910" s="15">
        <f t="shared" si="187"/>
        <v>0</v>
      </c>
      <c r="AB910" s="15">
        <f>SUM($Z$3:Z910)</f>
        <v>856.74856572179954</v>
      </c>
      <c r="AC910" s="15">
        <f>SUM($AA$3:AA910)</f>
        <v>204.24779766268495</v>
      </c>
      <c r="AD910" s="15">
        <f>AC910*'KERS system '!$B$18</f>
        <v>157.16868030143607</v>
      </c>
      <c r="AE910" s="15">
        <f>AC910*'KERS system '!$B$19</f>
        <v>120.94129949195505</v>
      </c>
    </row>
    <row r="911" spans="6:31" x14ac:dyDescent="0.3">
      <c r="F911" s="9" t="s">
        <v>6</v>
      </c>
      <c r="G911" s="9">
        <v>908</v>
      </c>
      <c r="H911" s="9">
        <v>319</v>
      </c>
      <c r="J911" s="10">
        <v>41.3</v>
      </c>
      <c r="K911" s="10">
        <f t="shared" si="188"/>
        <v>11.472222222222221</v>
      </c>
      <c r="L911" s="11">
        <v>9.7222222222222612E-2</v>
      </c>
      <c r="N911" s="11">
        <f t="shared" si="182"/>
        <v>28.000000000000114</v>
      </c>
      <c r="O911" s="11">
        <f t="shared" si="183"/>
        <v>29.120847120373043</v>
      </c>
      <c r="P911" s="11">
        <f t="shared" si="184"/>
        <v>56.505600000000008</v>
      </c>
      <c r="Q911" s="11">
        <f t="shared" si="189"/>
        <v>113.62644712037317</v>
      </c>
      <c r="R911" s="11">
        <f t="shared" si="190"/>
        <v>113.62644712037317</v>
      </c>
      <c r="S911" s="11">
        <f t="shared" si="191"/>
        <v>0</v>
      </c>
      <c r="U911" s="11">
        <f t="shared" si="185"/>
        <v>1.3174535616865033</v>
      </c>
      <c r="V911" s="11">
        <f t="shared" si="192"/>
        <v>1.3174535616865033</v>
      </c>
      <c r="W911" s="11">
        <f t="shared" si="193"/>
        <v>0</v>
      </c>
      <c r="Y911" s="11">
        <f t="shared" si="186"/>
        <v>1.9957115789697104</v>
      </c>
      <c r="Z911" s="11">
        <f t="shared" si="194"/>
        <v>1.9957115789697104</v>
      </c>
      <c r="AA911" s="11">
        <f t="shared" si="187"/>
        <v>0</v>
      </c>
      <c r="AB911" s="11">
        <f>SUM($Z$3:Z911)</f>
        <v>858.74427730076923</v>
      </c>
      <c r="AC911" s="11">
        <f>SUM($AA$3:AA911)</f>
        <v>204.24779766268495</v>
      </c>
      <c r="AD911" s="11">
        <f>AC911*'KERS system '!$B$18</f>
        <v>157.16868030143607</v>
      </c>
      <c r="AE911" s="11">
        <f>AC911*'KERS system '!$B$19</f>
        <v>120.94129949195505</v>
      </c>
    </row>
    <row r="912" spans="6:31" x14ac:dyDescent="0.3">
      <c r="F912" s="13" t="s">
        <v>6</v>
      </c>
      <c r="G912" s="13">
        <v>909</v>
      </c>
      <c r="H912" s="13">
        <v>320</v>
      </c>
      <c r="J912" s="14">
        <v>42.1</v>
      </c>
      <c r="K912" s="14">
        <f t="shared" si="188"/>
        <v>11.694444444444445</v>
      </c>
      <c r="L912" s="15">
        <v>0.47222222222222299</v>
      </c>
      <c r="N912" s="15">
        <f t="shared" si="182"/>
        <v>136.00000000000023</v>
      </c>
      <c r="O912" s="15">
        <f t="shared" si="183"/>
        <v>30.259942102386947</v>
      </c>
      <c r="P912" s="15">
        <f t="shared" si="184"/>
        <v>56.505600000000008</v>
      </c>
      <c r="Q912" s="15">
        <f t="shared" si="189"/>
        <v>222.7655421023872</v>
      </c>
      <c r="R912" s="15">
        <f t="shared" si="190"/>
        <v>222.7655421023872</v>
      </c>
      <c r="S912" s="15">
        <f t="shared" si="191"/>
        <v>0</v>
      </c>
      <c r="U912" s="15">
        <f t="shared" si="185"/>
        <v>2.6739695962529173</v>
      </c>
      <c r="V912" s="15">
        <f t="shared" si="192"/>
        <v>2.6739695962529173</v>
      </c>
      <c r="W912" s="15">
        <f t="shared" si="193"/>
        <v>0</v>
      </c>
      <c r="Y912" s="15">
        <f t="shared" si="186"/>
        <v>3.5318020066031837</v>
      </c>
      <c r="Z912" s="15">
        <f t="shared" si="194"/>
        <v>3.5318020066031837</v>
      </c>
      <c r="AA912" s="15">
        <f t="shared" si="187"/>
        <v>0</v>
      </c>
      <c r="AB912" s="15">
        <f>SUM($Z$3:Z912)</f>
        <v>862.27607930737236</v>
      </c>
      <c r="AC912" s="15">
        <f>SUM($AA$3:AA912)</f>
        <v>204.24779766268495</v>
      </c>
      <c r="AD912" s="15">
        <f>AC912*'KERS system '!$B$18</f>
        <v>157.16868030143607</v>
      </c>
      <c r="AE912" s="15">
        <f>AC912*'KERS system '!$B$19</f>
        <v>120.94129949195505</v>
      </c>
    </row>
    <row r="913" spans="6:31" x14ac:dyDescent="0.3">
      <c r="F913" s="9" t="s">
        <v>6</v>
      </c>
      <c r="G913" s="9">
        <v>910</v>
      </c>
      <c r="H913" s="9">
        <v>321</v>
      </c>
      <c r="J913" s="10">
        <v>44.7</v>
      </c>
      <c r="K913" s="10">
        <f t="shared" si="188"/>
        <v>12.416666666666666</v>
      </c>
      <c r="L913" s="11">
        <v>0.87499999999999956</v>
      </c>
      <c r="N913" s="11">
        <f t="shared" si="182"/>
        <v>251.99999999999989</v>
      </c>
      <c r="O913" s="11">
        <f t="shared" si="183"/>
        <v>34.11292404994235</v>
      </c>
      <c r="P913" s="11">
        <f t="shared" si="184"/>
        <v>56.505600000000008</v>
      </c>
      <c r="Q913" s="11">
        <f t="shared" si="189"/>
        <v>342.61852404994227</v>
      </c>
      <c r="R913" s="11">
        <f t="shared" si="190"/>
        <v>342.61852404994227</v>
      </c>
      <c r="S913" s="11">
        <f t="shared" si="191"/>
        <v>0</v>
      </c>
      <c r="U913" s="11">
        <f t="shared" si="185"/>
        <v>4.3896344169534496</v>
      </c>
      <c r="V913" s="11">
        <f t="shared" si="192"/>
        <v>4.3896344169534496</v>
      </c>
      <c r="W913" s="11">
        <f t="shared" si="193"/>
        <v>0</v>
      </c>
      <c r="Y913" s="11">
        <f t="shared" si="186"/>
        <v>4.7230537246866264</v>
      </c>
      <c r="Z913" s="11">
        <f t="shared" si="194"/>
        <v>4.7230537246866264</v>
      </c>
      <c r="AA913" s="11">
        <f t="shared" si="187"/>
        <v>0</v>
      </c>
      <c r="AB913" s="11">
        <f>SUM($Z$3:Z913)</f>
        <v>866.99913303205904</v>
      </c>
      <c r="AC913" s="11">
        <f>SUM($AA$3:AA913)</f>
        <v>204.24779766268495</v>
      </c>
      <c r="AD913" s="11">
        <f>AC913*'KERS system '!$B$18</f>
        <v>157.16868030143607</v>
      </c>
      <c r="AE913" s="11">
        <f>AC913*'KERS system '!$B$19</f>
        <v>120.94129949195505</v>
      </c>
    </row>
    <row r="914" spans="6:31" x14ac:dyDescent="0.3">
      <c r="F914" s="13" t="s">
        <v>6</v>
      </c>
      <c r="G914" s="13">
        <v>911</v>
      </c>
      <c r="H914" s="13">
        <v>322</v>
      </c>
      <c r="J914" s="14">
        <v>48.4</v>
      </c>
      <c r="K914" s="14">
        <f t="shared" si="188"/>
        <v>13.444444444444445</v>
      </c>
      <c r="L914" s="15">
        <v>0.93055555555555491</v>
      </c>
      <c r="N914" s="15">
        <f t="shared" si="182"/>
        <v>267.99999999999983</v>
      </c>
      <c r="O914" s="15">
        <f t="shared" si="183"/>
        <v>39.993979932051595</v>
      </c>
      <c r="P914" s="15">
        <f t="shared" si="184"/>
        <v>56.505600000000008</v>
      </c>
      <c r="Q914" s="15">
        <f t="shared" si="189"/>
        <v>364.49957993205146</v>
      </c>
      <c r="R914" s="15">
        <f t="shared" si="190"/>
        <v>364.49957993205146</v>
      </c>
      <c r="S914" s="15">
        <f t="shared" si="191"/>
        <v>0</v>
      </c>
      <c r="U914" s="15">
        <f t="shared" si="185"/>
        <v>5.0564730324198033</v>
      </c>
      <c r="V914" s="15">
        <f t="shared" si="192"/>
        <v>5.0564730324198033</v>
      </c>
      <c r="W914" s="15">
        <f t="shared" si="193"/>
        <v>0</v>
      </c>
      <c r="Y914" s="15">
        <f t="shared" si="186"/>
        <v>4.5346715406654763</v>
      </c>
      <c r="Z914" s="15">
        <f t="shared" si="194"/>
        <v>4.5346715406654763</v>
      </c>
      <c r="AA914" s="15">
        <f t="shared" si="187"/>
        <v>0</v>
      </c>
      <c r="AB914" s="15">
        <f>SUM($Z$3:Z914)</f>
        <v>871.53380457272453</v>
      </c>
      <c r="AC914" s="15">
        <f>SUM($AA$3:AA914)</f>
        <v>204.24779766268495</v>
      </c>
      <c r="AD914" s="15">
        <f>AC914*'KERS system '!$B$18</f>
        <v>157.16868030143607</v>
      </c>
      <c r="AE914" s="15">
        <f>AC914*'KERS system '!$B$19</f>
        <v>120.94129949195505</v>
      </c>
    </row>
    <row r="915" spans="6:31" x14ac:dyDescent="0.3">
      <c r="F915" s="9" t="s">
        <v>6</v>
      </c>
      <c r="G915" s="9">
        <v>912</v>
      </c>
      <c r="H915" s="9">
        <v>323</v>
      </c>
      <c r="J915" s="10">
        <v>51.4</v>
      </c>
      <c r="K915" s="10">
        <f t="shared" si="188"/>
        <v>14.277777777777779</v>
      </c>
      <c r="L915" s="11">
        <v>0.59722222222222276</v>
      </c>
      <c r="N915" s="11">
        <f t="shared" si="182"/>
        <v>172.00000000000017</v>
      </c>
      <c r="O915" s="11">
        <f t="shared" si="183"/>
        <v>45.105566227239876</v>
      </c>
      <c r="P915" s="11">
        <f t="shared" si="184"/>
        <v>56.505600000000008</v>
      </c>
      <c r="Q915" s="11">
        <f t="shared" si="189"/>
        <v>273.61116622724006</v>
      </c>
      <c r="R915" s="11">
        <f t="shared" si="190"/>
        <v>273.61116622724006</v>
      </c>
      <c r="S915" s="11">
        <f t="shared" si="191"/>
        <v>0</v>
      </c>
      <c r="U915" s="11">
        <f t="shared" si="185"/>
        <v>4.0128700489111502</v>
      </c>
      <c r="V915" s="11">
        <f t="shared" si="192"/>
        <v>4.0128700489111502</v>
      </c>
      <c r="W915" s="11">
        <f t="shared" si="193"/>
        <v>0</v>
      </c>
      <c r="Y915" s="11">
        <f t="shared" si="186"/>
        <v>3.5612591080726865</v>
      </c>
      <c r="Z915" s="11">
        <f t="shared" si="194"/>
        <v>3.5612591080726865</v>
      </c>
      <c r="AA915" s="11">
        <f t="shared" si="187"/>
        <v>0</v>
      </c>
      <c r="AB915" s="11">
        <f>SUM($Z$3:Z915)</f>
        <v>875.09506368079724</v>
      </c>
      <c r="AC915" s="11">
        <f>SUM($AA$3:AA915)</f>
        <v>204.24779766268495</v>
      </c>
      <c r="AD915" s="11">
        <f>AC915*'KERS system '!$B$18</f>
        <v>157.16868030143607</v>
      </c>
      <c r="AE915" s="11">
        <f>AC915*'KERS system '!$B$19</f>
        <v>120.94129949195505</v>
      </c>
    </row>
    <row r="916" spans="6:31" x14ac:dyDescent="0.3">
      <c r="F916" s="13" t="s">
        <v>6</v>
      </c>
      <c r="G916" s="13">
        <v>913</v>
      </c>
      <c r="H916" s="13">
        <v>324</v>
      </c>
      <c r="J916" s="14">
        <v>52.7</v>
      </c>
      <c r="K916" s="14">
        <f t="shared" si="188"/>
        <v>14.638888888888889</v>
      </c>
      <c r="L916" s="15">
        <v>0.36111111111111133</v>
      </c>
      <c r="N916" s="15">
        <f t="shared" si="182"/>
        <v>104.00000000000006</v>
      </c>
      <c r="O916" s="15">
        <f t="shared" si="183"/>
        <v>47.416023719984793</v>
      </c>
      <c r="P916" s="15">
        <f t="shared" si="184"/>
        <v>56.505600000000008</v>
      </c>
      <c r="Q916" s="15">
        <f t="shared" si="189"/>
        <v>207.92162371998486</v>
      </c>
      <c r="R916" s="15">
        <f t="shared" si="190"/>
        <v>207.92162371998486</v>
      </c>
      <c r="S916" s="15">
        <f t="shared" si="191"/>
        <v>0</v>
      </c>
      <c r="U916" s="15">
        <f t="shared" si="185"/>
        <v>3.1096481672342233</v>
      </c>
      <c r="V916" s="15">
        <f t="shared" si="192"/>
        <v>3.1096481672342233</v>
      </c>
      <c r="W916" s="15">
        <f t="shared" si="193"/>
        <v>0</v>
      </c>
      <c r="Y916" s="15">
        <f t="shared" si="186"/>
        <v>3.6978415873437891</v>
      </c>
      <c r="Z916" s="15">
        <f t="shared" si="194"/>
        <v>3.6978415873437891</v>
      </c>
      <c r="AA916" s="15">
        <f t="shared" si="187"/>
        <v>0</v>
      </c>
      <c r="AB916" s="15">
        <f>SUM($Z$3:Z916)</f>
        <v>878.792905268141</v>
      </c>
      <c r="AC916" s="15">
        <f>SUM($AA$3:AA916)</f>
        <v>204.24779766268495</v>
      </c>
      <c r="AD916" s="15">
        <f>AC916*'KERS system '!$B$18</f>
        <v>157.16868030143607</v>
      </c>
      <c r="AE916" s="15">
        <f>AC916*'KERS system '!$B$19</f>
        <v>120.94129949195505</v>
      </c>
    </row>
    <row r="917" spans="6:31" x14ac:dyDescent="0.3">
      <c r="F917" s="9" t="s">
        <v>6</v>
      </c>
      <c r="G917" s="9">
        <v>914</v>
      </c>
      <c r="H917" s="9">
        <v>325</v>
      </c>
      <c r="J917" s="10">
        <v>54</v>
      </c>
      <c r="K917" s="10">
        <f t="shared" si="188"/>
        <v>15</v>
      </c>
      <c r="L917" s="11">
        <v>0.59722222222222177</v>
      </c>
      <c r="N917" s="11">
        <f t="shared" si="182"/>
        <v>171.99999999999986</v>
      </c>
      <c r="O917" s="11">
        <f t="shared" si="183"/>
        <v>49.784187163557149</v>
      </c>
      <c r="P917" s="11">
        <f t="shared" si="184"/>
        <v>56.505600000000008</v>
      </c>
      <c r="Q917" s="11">
        <f t="shared" si="189"/>
        <v>278.28978716355704</v>
      </c>
      <c r="R917" s="11">
        <f t="shared" si="190"/>
        <v>278.28978716355704</v>
      </c>
      <c r="S917" s="11">
        <f t="shared" si="191"/>
        <v>0</v>
      </c>
      <c r="U917" s="11">
        <f t="shared" si="185"/>
        <v>4.2860350074533553</v>
      </c>
      <c r="V917" s="11">
        <f t="shared" si="192"/>
        <v>4.2860350074533553</v>
      </c>
      <c r="W917" s="11">
        <f t="shared" si="193"/>
        <v>0</v>
      </c>
      <c r="Y917" s="11">
        <f t="shared" si="186"/>
        <v>4.3840245828352673</v>
      </c>
      <c r="Z917" s="11">
        <f t="shared" si="194"/>
        <v>4.3840245828352673</v>
      </c>
      <c r="AA917" s="11">
        <f t="shared" si="187"/>
        <v>0</v>
      </c>
      <c r="AB917" s="11">
        <f>SUM($Z$3:Z917)</f>
        <v>883.17692985097631</v>
      </c>
      <c r="AC917" s="11">
        <f>SUM($AA$3:AA917)</f>
        <v>204.24779766268495</v>
      </c>
      <c r="AD917" s="11">
        <f>AC917*'KERS system '!$B$18</f>
        <v>157.16868030143607</v>
      </c>
      <c r="AE917" s="11">
        <f>AC917*'KERS system '!$B$19</f>
        <v>120.94129949195505</v>
      </c>
    </row>
    <row r="918" spans="6:31" x14ac:dyDescent="0.3">
      <c r="F918" s="13" t="s">
        <v>6</v>
      </c>
      <c r="G918" s="13">
        <v>915</v>
      </c>
      <c r="H918" s="13">
        <v>326</v>
      </c>
      <c r="J918" s="14">
        <v>57</v>
      </c>
      <c r="K918" s="14">
        <f t="shared" si="188"/>
        <v>15.833333333333334</v>
      </c>
      <c r="L918" s="15">
        <v>0.56944444444444464</v>
      </c>
      <c r="N918" s="15">
        <f t="shared" si="182"/>
        <v>164.00000000000006</v>
      </c>
      <c r="O918" s="15">
        <f t="shared" si="183"/>
        <v>55.469418413716461</v>
      </c>
      <c r="P918" s="15">
        <f t="shared" si="184"/>
        <v>56.505600000000008</v>
      </c>
      <c r="Q918" s="15">
        <f t="shared" si="189"/>
        <v>275.9750184137165</v>
      </c>
      <c r="R918" s="15">
        <f t="shared" si="190"/>
        <v>275.9750184137165</v>
      </c>
      <c r="S918" s="15">
        <f t="shared" si="191"/>
        <v>0</v>
      </c>
      <c r="U918" s="15">
        <f t="shared" si="185"/>
        <v>4.4820141582171793</v>
      </c>
      <c r="V918" s="15">
        <f t="shared" si="192"/>
        <v>4.4820141582171793</v>
      </c>
      <c r="W918" s="15">
        <f t="shared" si="193"/>
        <v>0</v>
      </c>
      <c r="Y918" s="15">
        <f t="shared" si="186"/>
        <v>3.9028778641529476</v>
      </c>
      <c r="Z918" s="15">
        <f t="shared" si="194"/>
        <v>3.9028778641529476</v>
      </c>
      <c r="AA918" s="15">
        <f t="shared" si="187"/>
        <v>0</v>
      </c>
      <c r="AB918" s="15">
        <f>SUM($Z$3:Z918)</f>
        <v>887.07980771512928</v>
      </c>
      <c r="AC918" s="15">
        <f>SUM($AA$3:AA918)</f>
        <v>204.24779766268495</v>
      </c>
      <c r="AD918" s="15">
        <f>AC918*'KERS system '!$B$18</f>
        <v>157.16868030143607</v>
      </c>
      <c r="AE918" s="15">
        <f>AC918*'KERS system '!$B$19</f>
        <v>120.94129949195505</v>
      </c>
    </row>
    <row r="919" spans="6:31" x14ac:dyDescent="0.3">
      <c r="F919" s="9" t="s">
        <v>6</v>
      </c>
      <c r="G919" s="9">
        <v>916</v>
      </c>
      <c r="H919" s="9">
        <v>327</v>
      </c>
      <c r="J919" s="10">
        <v>58.1</v>
      </c>
      <c r="K919" s="10">
        <f t="shared" si="188"/>
        <v>16.138888888888889</v>
      </c>
      <c r="L919" s="11">
        <v>0.30555555555555597</v>
      </c>
      <c r="N919" s="11">
        <f t="shared" si="182"/>
        <v>88.000000000000114</v>
      </c>
      <c r="O919" s="11">
        <f t="shared" si="183"/>
        <v>57.63100138243319</v>
      </c>
      <c r="P919" s="11">
        <f t="shared" si="184"/>
        <v>56.505600000000008</v>
      </c>
      <c r="Q919" s="11">
        <f t="shared" si="189"/>
        <v>202.13660138243333</v>
      </c>
      <c r="R919" s="11">
        <f t="shared" si="190"/>
        <v>202.13660138243333</v>
      </c>
      <c r="S919" s="11">
        <f t="shared" si="191"/>
        <v>0</v>
      </c>
      <c r="U919" s="11">
        <f t="shared" si="185"/>
        <v>3.3237415700887158</v>
      </c>
      <c r="V919" s="11">
        <f t="shared" si="192"/>
        <v>3.3237415700887158</v>
      </c>
      <c r="W919" s="11">
        <f t="shared" si="193"/>
        <v>0</v>
      </c>
      <c r="Y919" s="11">
        <f t="shared" si="186"/>
        <v>2.9272538509346857</v>
      </c>
      <c r="Z919" s="11">
        <f t="shared" si="194"/>
        <v>2.9272538509346857</v>
      </c>
      <c r="AA919" s="11">
        <f t="shared" si="187"/>
        <v>0</v>
      </c>
      <c r="AB919" s="11">
        <f>SUM($Z$3:Z919)</f>
        <v>890.00706156606395</v>
      </c>
      <c r="AC919" s="11">
        <f>SUM($AA$3:AA919)</f>
        <v>204.24779766268495</v>
      </c>
      <c r="AD919" s="11">
        <f>AC919*'KERS system '!$B$18</f>
        <v>157.16868030143607</v>
      </c>
      <c r="AE919" s="11">
        <f>AC919*'KERS system '!$B$19</f>
        <v>120.94129949195505</v>
      </c>
    </row>
    <row r="920" spans="6:31" x14ac:dyDescent="0.3">
      <c r="F920" s="13" t="s">
        <v>6</v>
      </c>
      <c r="G920" s="13">
        <v>917</v>
      </c>
      <c r="H920" s="13">
        <v>328</v>
      </c>
      <c r="J920" s="14">
        <v>59.2</v>
      </c>
      <c r="K920" s="14">
        <f t="shared" si="188"/>
        <v>16.444444444444443</v>
      </c>
      <c r="L920" s="15">
        <v>0.12499999999999981</v>
      </c>
      <c r="N920" s="15">
        <f t="shared" si="182"/>
        <v>35.999999999999943</v>
      </c>
      <c r="O920" s="15">
        <f t="shared" si="183"/>
        <v>59.833900446121021</v>
      </c>
      <c r="P920" s="15">
        <f t="shared" si="184"/>
        <v>56.505600000000008</v>
      </c>
      <c r="Q920" s="15">
        <f t="shared" si="189"/>
        <v>152.33950044612098</v>
      </c>
      <c r="R920" s="15">
        <f t="shared" si="190"/>
        <v>152.33950044612098</v>
      </c>
      <c r="S920" s="15">
        <f t="shared" si="191"/>
        <v>0</v>
      </c>
      <c r="U920" s="15">
        <f t="shared" si="185"/>
        <v>2.5307661317806556</v>
      </c>
      <c r="V920" s="15">
        <f t="shared" si="192"/>
        <v>2.5307661317806556</v>
      </c>
      <c r="W920" s="15">
        <f t="shared" si="193"/>
        <v>0</v>
      </c>
      <c r="Y920" s="15">
        <f t="shared" si="186"/>
        <v>2.1812166317922577</v>
      </c>
      <c r="Z920" s="15">
        <f t="shared" si="194"/>
        <v>2.1812166317922577</v>
      </c>
      <c r="AA920" s="15">
        <f t="shared" si="187"/>
        <v>0</v>
      </c>
      <c r="AB920" s="15">
        <f>SUM($Z$3:Z920)</f>
        <v>892.18827819785622</v>
      </c>
      <c r="AC920" s="15">
        <f>SUM($AA$3:AA920)</f>
        <v>204.24779766268495</v>
      </c>
      <c r="AD920" s="15">
        <f>AC920*'KERS system '!$B$18</f>
        <v>157.16868030143607</v>
      </c>
      <c r="AE920" s="15">
        <f>AC920*'KERS system '!$B$19</f>
        <v>120.94129949195505</v>
      </c>
    </row>
    <row r="921" spans="6:31" x14ac:dyDescent="0.3">
      <c r="F921" s="9" t="s">
        <v>6</v>
      </c>
      <c r="G921" s="9">
        <v>918</v>
      </c>
      <c r="H921" s="9">
        <v>329</v>
      </c>
      <c r="J921" s="10">
        <v>59</v>
      </c>
      <c r="K921" s="10">
        <f t="shared" si="188"/>
        <v>16.388888888888889</v>
      </c>
      <c r="L921" s="11">
        <v>-1.3888888888889086E-2</v>
      </c>
      <c r="N921" s="11">
        <f t="shared" si="182"/>
        <v>-4.0000000000000568</v>
      </c>
      <c r="O921" s="11">
        <f t="shared" si="183"/>
        <v>59.430300245659275</v>
      </c>
      <c r="P921" s="11">
        <f t="shared" si="184"/>
        <v>56.505600000000008</v>
      </c>
      <c r="Q921" s="11">
        <f t="shared" si="189"/>
        <v>111.93590024565923</v>
      </c>
      <c r="R921" s="11">
        <f t="shared" si="190"/>
        <v>111.93590024565923</v>
      </c>
      <c r="S921" s="11">
        <f t="shared" si="191"/>
        <v>0</v>
      </c>
      <c r="U921" s="11">
        <f t="shared" si="185"/>
        <v>1.8316671318038595</v>
      </c>
      <c r="V921" s="11">
        <f t="shared" si="192"/>
        <v>1.8316671318038595</v>
      </c>
      <c r="W921" s="11">
        <f t="shared" si="193"/>
        <v>0</v>
      </c>
      <c r="Y921" s="11">
        <f t="shared" si="186"/>
        <v>2.0404025631848599</v>
      </c>
      <c r="Z921" s="11">
        <f t="shared" si="194"/>
        <v>2.0404025631848599</v>
      </c>
      <c r="AA921" s="11">
        <f t="shared" si="187"/>
        <v>0</v>
      </c>
      <c r="AB921" s="11">
        <f>SUM($Z$3:Z921)</f>
        <v>894.22868076104112</v>
      </c>
      <c r="AC921" s="11">
        <f>SUM($AA$3:AA921)</f>
        <v>204.24779766268495</v>
      </c>
      <c r="AD921" s="11">
        <f>AC921*'KERS system '!$B$18</f>
        <v>157.16868030143607</v>
      </c>
      <c r="AE921" s="11">
        <f>AC921*'KERS system '!$B$19</f>
        <v>120.94129949195505</v>
      </c>
    </row>
    <row r="922" spans="6:31" x14ac:dyDescent="0.3">
      <c r="F922" s="13" t="s">
        <v>6</v>
      </c>
      <c r="G922" s="13">
        <v>919</v>
      </c>
      <c r="H922" s="13">
        <v>330</v>
      </c>
      <c r="J922" s="14">
        <v>59.1</v>
      </c>
      <c r="K922" s="14">
        <f t="shared" si="188"/>
        <v>16.416666666666668</v>
      </c>
      <c r="L922" s="15">
        <v>6.9444444444444448E-2</v>
      </c>
      <c r="N922" s="15">
        <f t="shared" si="182"/>
        <v>20</v>
      </c>
      <c r="O922" s="15">
        <f t="shared" si="183"/>
        <v>59.631929618224987</v>
      </c>
      <c r="P922" s="15">
        <f t="shared" si="184"/>
        <v>56.505600000000008</v>
      </c>
      <c r="Q922" s="15">
        <f t="shared" si="189"/>
        <v>136.13752961822499</v>
      </c>
      <c r="R922" s="15">
        <f t="shared" si="190"/>
        <v>136.13752961822499</v>
      </c>
      <c r="S922" s="15">
        <f t="shared" si="191"/>
        <v>0</v>
      </c>
      <c r="U922" s="15">
        <f t="shared" si="185"/>
        <v>2.2491379945658605</v>
      </c>
      <c r="V922" s="15">
        <f t="shared" si="192"/>
        <v>2.2491379945658605</v>
      </c>
      <c r="W922" s="15">
        <f t="shared" si="193"/>
        <v>0</v>
      </c>
      <c r="Y922" s="15">
        <f t="shared" si="186"/>
        <v>2.5738212540713437</v>
      </c>
      <c r="Z922" s="15">
        <f t="shared" si="194"/>
        <v>2.5738212540713437</v>
      </c>
      <c r="AA922" s="15">
        <f t="shared" si="187"/>
        <v>0</v>
      </c>
      <c r="AB922" s="15">
        <f>SUM($Z$3:Z922)</f>
        <v>896.80250201511251</v>
      </c>
      <c r="AC922" s="15">
        <f>SUM($AA$3:AA922)</f>
        <v>204.24779766268495</v>
      </c>
      <c r="AD922" s="15">
        <f>AC922*'KERS system '!$B$18</f>
        <v>157.16868030143607</v>
      </c>
      <c r="AE922" s="15">
        <f>AC922*'KERS system '!$B$19</f>
        <v>120.94129949195505</v>
      </c>
    </row>
    <row r="923" spans="6:31" x14ac:dyDescent="0.3">
      <c r="F923" s="9" t="s">
        <v>6</v>
      </c>
      <c r="G923" s="9">
        <v>920</v>
      </c>
      <c r="H923" s="9">
        <v>331</v>
      </c>
      <c r="J923" s="10">
        <v>59.5</v>
      </c>
      <c r="K923" s="10">
        <f t="shared" si="188"/>
        <v>16.527777777777779</v>
      </c>
      <c r="L923" s="11">
        <v>0.19444444444444425</v>
      </c>
      <c r="N923" s="11">
        <f t="shared" si="182"/>
        <v>55.999999999999943</v>
      </c>
      <c r="O923" s="11">
        <f t="shared" si="183"/>
        <v>60.441861661791229</v>
      </c>
      <c r="P923" s="11">
        <f t="shared" si="184"/>
        <v>56.505600000000008</v>
      </c>
      <c r="Q923" s="11">
        <f t="shared" si="189"/>
        <v>172.94746166179118</v>
      </c>
      <c r="R923" s="11">
        <f t="shared" si="190"/>
        <v>172.94746166179118</v>
      </c>
      <c r="S923" s="11">
        <f t="shared" si="191"/>
        <v>0</v>
      </c>
      <c r="U923" s="11">
        <f t="shared" si="185"/>
        <v>2.8985045135768268</v>
      </c>
      <c r="V923" s="11">
        <f t="shared" si="192"/>
        <v>2.8985045135768268</v>
      </c>
      <c r="W923" s="11">
        <f t="shared" si="193"/>
        <v>0</v>
      </c>
      <c r="Y923" s="11">
        <f t="shared" si="186"/>
        <v>3.4310026394900452</v>
      </c>
      <c r="Z923" s="11">
        <f t="shared" si="194"/>
        <v>3.4310026394900452</v>
      </c>
      <c r="AA923" s="11">
        <f t="shared" si="187"/>
        <v>0</v>
      </c>
      <c r="AB923" s="11">
        <f>SUM($Z$3:Z923)</f>
        <v>900.2335046546026</v>
      </c>
      <c r="AC923" s="11">
        <f>SUM($AA$3:AA923)</f>
        <v>204.24779766268495</v>
      </c>
      <c r="AD923" s="11">
        <f>AC923*'KERS system '!$B$18</f>
        <v>157.16868030143607</v>
      </c>
      <c r="AE923" s="11">
        <f>AC923*'KERS system '!$B$19</f>
        <v>120.94129949195505</v>
      </c>
    </row>
    <row r="924" spans="6:31" x14ac:dyDescent="0.3">
      <c r="F924" s="13" t="s">
        <v>6</v>
      </c>
      <c r="G924" s="13">
        <v>921</v>
      </c>
      <c r="H924" s="13">
        <v>332</v>
      </c>
      <c r="J924" s="14">
        <v>60.5</v>
      </c>
      <c r="K924" s="14">
        <f t="shared" si="188"/>
        <v>16.805555555555557</v>
      </c>
      <c r="L924" s="15">
        <v>0.38888888888888851</v>
      </c>
      <c r="N924" s="15">
        <f t="shared" si="182"/>
        <v>111.99999999999989</v>
      </c>
      <c r="O924" s="15">
        <f t="shared" si="183"/>
        <v>62.490593643830628</v>
      </c>
      <c r="P924" s="15">
        <f t="shared" si="184"/>
        <v>56.505600000000008</v>
      </c>
      <c r="Q924" s="15">
        <f t="shared" si="189"/>
        <v>230.99619364383054</v>
      </c>
      <c r="R924" s="15">
        <f t="shared" si="190"/>
        <v>230.99619364383054</v>
      </c>
      <c r="S924" s="15">
        <f t="shared" si="191"/>
        <v>0</v>
      </c>
      <c r="U924" s="15">
        <f t="shared" si="185"/>
        <v>3.9635007654032632</v>
      </c>
      <c r="V924" s="15">
        <f t="shared" si="192"/>
        <v>3.9635007654032632</v>
      </c>
      <c r="W924" s="15">
        <f t="shared" si="193"/>
        <v>0</v>
      </c>
      <c r="Y924" s="15">
        <f t="shared" si="186"/>
        <v>4.2717720344489578</v>
      </c>
      <c r="Z924" s="15">
        <f t="shared" si="194"/>
        <v>4.2717720344489578</v>
      </c>
      <c r="AA924" s="15">
        <f t="shared" si="187"/>
        <v>0</v>
      </c>
      <c r="AB924" s="15">
        <f>SUM($Z$3:Z924)</f>
        <v>904.50527668905158</v>
      </c>
      <c r="AC924" s="15">
        <f>SUM($AA$3:AA924)</f>
        <v>204.24779766268495</v>
      </c>
      <c r="AD924" s="15">
        <f>AC924*'KERS system '!$B$18</f>
        <v>157.16868030143607</v>
      </c>
      <c r="AE924" s="15">
        <f>AC924*'KERS system '!$B$19</f>
        <v>120.94129949195505</v>
      </c>
    </row>
    <row r="925" spans="6:31" x14ac:dyDescent="0.3">
      <c r="F925" s="9" t="s">
        <v>6</v>
      </c>
      <c r="G925" s="9">
        <v>922</v>
      </c>
      <c r="H925" s="9">
        <v>333</v>
      </c>
      <c r="J925" s="10">
        <v>62.3</v>
      </c>
      <c r="K925" s="10">
        <f t="shared" si="188"/>
        <v>17.305555555555557</v>
      </c>
      <c r="L925" s="11">
        <v>0.47222222222222199</v>
      </c>
      <c r="N925" s="11">
        <f t="shared" si="182"/>
        <v>135.99999999999994</v>
      </c>
      <c r="O925" s="11">
        <f t="shared" si="183"/>
        <v>66.264357954747183</v>
      </c>
      <c r="P925" s="11">
        <f t="shared" si="184"/>
        <v>56.505600000000008</v>
      </c>
      <c r="Q925" s="11">
        <f t="shared" si="189"/>
        <v>258.76995795474716</v>
      </c>
      <c r="R925" s="11">
        <f t="shared" si="190"/>
        <v>258.76995795474716</v>
      </c>
      <c r="S925" s="11">
        <f t="shared" si="191"/>
        <v>0</v>
      </c>
      <c r="U925" s="11">
        <f t="shared" si="185"/>
        <v>4.5800433034946515</v>
      </c>
      <c r="V925" s="11">
        <f t="shared" si="192"/>
        <v>4.5800433034946515</v>
      </c>
      <c r="W925" s="11">
        <f t="shared" si="193"/>
        <v>0</v>
      </c>
      <c r="Y925" s="11">
        <f t="shared" si="186"/>
        <v>4.4472303691048216</v>
      </c>
      <c r="Z925" s="11">
        <f t="shared" si="194"/>
        <v>4.4472303691048216</v>
      </c>
      <c r="AA925" s="11">
        <f t="shared" si="187"/>
        <v>0</v>
      </c>
      <c r="AB925" s="11">
        <f>SUM($Z$3:Z925)</f>
        <v>908.95250705815636</v>
      </c>
      <c r="AC925" s="11">
        <f>SUM($AA$3:AA925)</f>
        <v>204.24779766268495</v>
      </c>
      <c r="AD925" s="11">
        <f>AC925*'KERS system '!$B$18</f>
        <v>157.16868030143607</v>
      </c>
      <c r="AE925" s="11">
        <f>AC925*'KERS system '!$B$19</f>
        <v>120.94129949195505</v>
      </c>
    </row>
    <row r="926" spans="6:31" x14ac:dyDescent="0.3">
      <c r="F926" s="13" t="s">
        <v>6</v>
      </c>
      <c r="G926" s="13">
        <v>923</v>
      </c>
      <c r="H926" s="13">
        <v>334</v>
      </c>
      <c r="J926" s="14">
        <v>63.9</v>
      </c>
      <c r="K926" s="14">
        <f t="shared" si="188"/>
        <v>17.75</v>
      </c>
      <c r="L926" s="15">
        <v>0.38888888888888851</v>
      </c>
      <c r="N926" s="15">
        <f t="shared" si="182"/>
        <v>111.99999999999989</v>
      </c>
      <c r="O926" s="15">
        <f t="shared" si="183"/>
        <v>69.711690969858779</v>
      </c>
      <c r="P926" s="15">
        <f t="shared" si="184"/>
        <v>56.505600000000008</v>
      </c>
      <c r="Q926" s="15">
        <f t="shared" si="189"/>
        <v>238.21729096985868</v>
      </c>
      <c r="R926" s="15">
        <f t="shared" si="190"/>
        <v>238.21729096985868</v>
      </c>
      <c r="S926" s="15">
        <f t="shared" si="191"/>
        <v>0</v>
      </c>
      <c r="U926" s="15">
        <f t="shared" si="185"/>
        <v>4.3144174347149917</v>
      </c>
      <c r="V926" s="15">
        <f t="shared" si="192"/>
        <v>4.3144174347149917</v>
      </c>
      <c r="W926" s="15">
        <f t="shared" si="193"/>
        <v>0</v>
      </c>
      <c r="Y926" s="15">
        <f t="shared" si="186"/>
        <v>3.3977839308654794</v>
      </c>
      <c r="Z926" s="15">
        <f t="shared" si="194"/>
        <v>3.3977839308654794</v>
      </c>
      <c r="AA926" s="15">
        <f t="shared" si="187"/>
        <v>0</v>
      </c>
      <c r="AB926" s="15">
        <f>SUM($Z$3:Z926)</f>
        <v>912.3502909890218</v>
      </c>
      <c r="AC926" s="15">
        <f>SUM($AA$3:AA926)</f>
        <v>204.24779766268495</v>
      </c>
      <c r="AD926" s="15">
        <f>AC926*'KERS system '!$B$18</f>
        <v>157.16868030143607</v>
      </c>
      <c r="AE926" s="15">
        <f>AC926*'KERS system '!$B$19</f>
        <v>120.94129949195505</v>
      </c>
    </row>
    <row r="927" spans="6:31" x14ac:dyDescent="0.3">
      <c r="F927" s="9" t="s">
        <v>6</v>
      </c>
      <c r="G927" s="9">
        <v>924</v>
      </c>
      <c r="H927" s="9">
        <v>335</v>
      </c>
      <c r="J927" s="10">
        <v>65.099999999999994</v>
      </c>
      <c r="K927" s="10">
        <f t="shared" si="188"/>
        <v>18.083333333333332</v>
      </c>
      <c r="L927" s="11">
        <v>2.7777777777777186E-2</v>
      </c>
      <c r="N927" s="11">
        <f t="shared" si="182"/>
        <v>7.9999999999998295</v>
      </c>
      <c r="O927" s="11">
        <f t="shared" si="183"/>
        <v>72.354555226689584</v>
      </c>
      <c r="P927" s="11">
        <f t="shared" si="184"/>
        <v>56.505600000000008</v>
      </c>
      <c r="Q927" s="11">
        <f t="shared" si="189"/>
        <v>136.86015522668941</v>
      </c>
      <c r="R927" s="11">
        <f t="shared" si="190"/>
        <v>136.86015522668941</v>
      </c>
      <c r="S927" s="11">
        <f t="shared" si="191"/>
        <v>0</v>
      </c>
      <c r="U927" s="11">
        <f t="shared" si="185"/>
        <v>2.4811504270159666</v>
      </c>
      <c r="V927" s="11">
        <f t="shared" si="192"/>
        <v>2.4811504270159666</v>
      </c>
      <c r="W927" s="11">
        <f t="shared" si="193"/>
        <v>0</v>
      </c>
      <c r="Y927" s="11">
        <f t="shared" si="186"/>
        <v>1.476485593245719</v>
      </c>
      <c r="Z927" s="11">
        <f t="shared" si="194"/>
        <v>1.476485593245719</v>
      </c>
      <c r="AA927" s="11">
        <f t="shared" si="187"/>
        <v>0</v>
      </c>
      <c r="AB927" s="11">
        <f>SUM($Z$3:Z927)</f>
        <v>913.82677658226748</v>
      </c>
      <c r="AC927" s="11">
        <f>SUM($AA$3:AA927)</f>
        <v>204.24779766268495</v>
      </c>
      <c r="AD927" s="11">
        <f>AC927*'KERS system '!$B$18</f>
        <v>157.16868030143607</v>
      </c>
      <c r="AE927" s="11">
        <f>AC927*'KERS system '!$B$19</f>
        <v>120.94129949195505</v>
      </c>
    </row>
    <row r="928" spans="6:31" x14ac:dyDescent="0.3">
      <c r="F928" s="13" t="s">
        <v>6</v>
      </c>
      <c r="G928" s="13">
        <v>925</v>
      </c>
      <c r="H928" s="13">
        <v>336</v>
      </c>
      <c r="J928" s="14">
        <v>64.099999999999994</v>
      </c>
      <c r="K928" s="14">
        <f t="shared" si="188"/>
        <v>17.805555555555554</v>
      </c>
      <c r="L928" s="15">
        <v>-0.33333333333333215</v>
      </c>
      <c r="N928" s="15">
        <f t="shared" si="182"/>
        <v>-95.999999999999659</v>
      </c>
      <c r="O928" s="15">
        <f t="shared" si="183"/>
        <v>70.148753792693839</v>
      </c>
      <c r="P928" s="15">
        <f t="shared" si="184"/>
        <v>56.505600000000008</v>
      </c>
      <c r="Q928" s="15">
        <f t="shared" si="189"/>
        <v>30.654353792694188</v>
      </c>
      <c r="R928" s="15">
        <f t="shared" si="190"/>
        <v>30.654353792694188</v>
      </c>
      <c r="S928" s="15">
        <f t="shared" si="191"/>
        <v>0</v>
      </c>
      <c r="U928" s="15">
        <f t="shared" si="185"/>
        <v>0.47182075947547164</v>
      </c>
      <c r="V928" s="15">
        <f t="shared" si="192"/>
        <v>0.47182075947547164</v>
      </c>
      <c r="W928" s="15">
        <f t="shared" si="193"/>
        <v>0</v>
      </c>
      <c r="Y928" s="15">
        <f t="shared" si="186"/>
        <v>0.54929922901460282</v>
      </c>
      <c r="Z928" s="15">
        <f t="shared" si="194"/>
        <v>0.54929922901460282</v>
      </c>
      <c r="AA928" s="15">
        <f t="shared" si="187"/>
        <v>0</v>
      </c>
      <c r="AB928" s="15">
        <f>SUM($Z$3:Z928)</f>
        <v>914.37607581128213</v>
      </c>
      <c r="AC928" s="15">
        <f>SUM($AA$3:AA928)</f>
        <v>204.24779766268495</v>
      </c>
      <c r="AD928" s="15">
        <f>AC928*'KERS system '!$B$18</f>
        <v>157.16868030143607</v>
      </c>
      <c r="AE928" s="15">
        <f>AC928*'KERS system '!$B$19</f>
        <v>120.94129949195505</v>
      </c>
    </row>
    <row r="929" spans="6:31" x14ac:dyDescent="0.3">
      <c r="F929" s="9" t="s">
        <v>6</v>
      </c>
      <c r="G929" s="9">
        <v>926</v>
      </c>
      <c r="H929" s="9">
        <v>337</v>
      </c>
      <c r="J929" s="10">
        <v>62.7</v>
      </c>
      <c r="K929" s="10">
        <f t="shared" si="188"/>
        <v>17.416666666666668</v>
      </c>
      <c r="L929" s="11">
        <v>-0.29166666666666585</v>
      </c>
      <c r="N929" s="11">
        <f t="shared" si="182"/>
        <v>-83.999999999999773</v>
      </c>
      <c r="O929" s="11">
        <f t="shared" si="183"/>
        <v>67.117996280596927</v>
      </c>
      <c r="P929" s="11">
        <f t="shared" si="184"/>
        <v>56.505600000000008</v>
      </c>
      <c r="Q929" s="11">
        <f t="shared" si="189"/>
        <v>39.623596280597162</v>
      </c>
      <c r="R929" s="11">
        <f t="shared" si="190"/>
        <v>39.623596280597162</v>
      </c>
      <c r="S929" s="11">
        <f t="shared" si="191"/>
        <v>0</v>
      </c>
      <c r="U929" s="11">
        <f t="shared" si="185"/>
        <v>0.62677769855373389</v>
      </c>
      <c r="V929" s="11">
        <f t="shared" si="192"/>
        <v>0.62677769855373389</v>
      </c>
      <c r="W929" s="11">
        <f t="shared" si="193"/>
        <v>0</v>
      </c>
      <c r="Y929" s="11">
        <f t="shared" si="186"/>
        <v>0.86199476850774859</v>
      </c>
      <c r="Z929" s="11">
        <f t="shared" si="194"/>
        <v>0.86199476850774859</v>
      </c>
      <c r="AA929" s="11">
        <f t="shared" si="187"/>
        <v>0</v>
      </c>
      <c r="AB929" s="11">
        <f>SUM($Z$3:Z929)</f>
        <v>915.23807057978991</v>
      </c>
      <c r="AC929" s="11">
        <f>SUM($AA$3:AA929)</f>
        <v>204.24779766268495</v>
      </c>
      <c r="AD929" s="11">
        <f>AC929*'KERS system '!$B$18</f>
        <v>157.16868030143607</v>
      </c>
      <c r="AE929" s="11">
        <f>AC929*'KERS system '!$B$19</f>
        <v>120.94129949195505</v>
      </c>
    </row>
    <row r="930" spans="6:31" x14ac:dyDescent="0.3">
      <c r="F930" s="13" t="s">
        <v>6</v>
      </c>
      <c r="G930" s="13">
        <v>927</v>
      </c>
      <c r="H930" s="13">
        <v>338</v>
      </c>
      <c r="J930" s="14">
        <v>62</v>
      </c>
      <c r="K930" s="14">
        <f t="shared" si="188"/>
        <v>17.222222222222221</v>
      </c>
      <c r="L930" s="15">
        <v>-0.19444444444444522</v>
      </c>
      <c r="N930" s="15">
        <f t="shared" si="182"/>
        <v>-56.000000000000227</v>
      </c>
      <c r="O930" s="15">
        <f t="shared" si="183"/>
        <v>65.627714491328419</v>
      </c>
      <c r="P930" s="15">
        <f t="shared" si="184"/>
        <v>56.505600000000008</v>
      </c>
      <c r="Q930" s="15">
        <f t="shared" si="189"/>
        <v>66.133314491328207</v>
      </c>
      <c r="R930" s="15">
        <f t="shared" si="190"/>
        <v>66.133314491328207</v>
      </c>
      <c r="S930" s="15">
        <f t="shared" si="191"/>
        <v>0</v>
      </c>
      <c r="U930" s="15">
        <f t="shared" si="185"/>
        <v>1.0972118384617633</v>
      </c>
      <c r="V930" s="15">
        <f t="shared" si="192"/>
        <v>1.0972118384617633</v>
      </c>
      <c r="W930" s="15">
        <f t="shared" si="193"/>
        <v>0</v>
      </c>
      <c r="Y930" s="15">
        <f t="shared" si="186"/>
        <v>1.1850617172881057</v>
      </c>
      <c r="Z930" s="15">
        <f t="shared" si="194"/>
        <v>1.1850617172881057</v>
      </c>
      <c r="AA930" s="15">
        <f t="shared" si="187"/>
        <v>0</v>
      </c>
      <c r="AB930" s="15">
        <f>SUM($Z$3:Z930)</f>
        <v>916.42313229707804</v>
      </c>
      <c r="AC930" s="15">
        <f>SUM($AA$3:AA930)</f>
        <v>204.24779766268495</v>
      </c>
      <c r="AD930" s="15">
        <f>AC930*'KERS system '!$B$18</f>
        <v>157.16868030143607</v>
      </c>
      <c r="AE930" s="15">
        <f>AC930*'KERS system '!$B$19</f>
        <v>120.94129949195505</v>
      </c>
    </row>
    <row r="931" spans="6:31" x14ac:dyDescent="0.3">
      <c r="F931" s="9" t="s">
        <v>6</v>
      </c>
      <c r="G931" s="9">
        <v>928</v>
      </c>
      <c r="H931" s="9">
        <v>339</v>
      </c>
      <c r="J931" s="10">
        <v>61.3</v>
      </c>
      <c r="K931" s="10">
        <f t="shared" si="188"/>
        <v>17.027777777777779</v>
      </c>
      <c r="L931" s="11">
        <v>-0.15277777777777798</v>
      </c>
      <c r="N931" s="11">
        <f t="shared" si="182"/>
        <v>-44.000000000000057</v>
      </c>
      <c r="O931" s="11">
        <f t="shared" si="183"/>
        <v>64.1541640132466</v>
      </c>
      <c r="P931" s="11">
        <f t="shared" si="184"/>
        <v>56.505600000000008</v>
      </c>
      <c r="Q931" s="11">
        <f t="shared" si="189"/>
        <v>76.659764013246559</v>
      </c>
      <c r="R931" s="11">
        <f t="shared" si="190"/>
        <v>76.659764013246559</v>
      </c>
      <c r="S931" s="11">
        <f t="shared" si="191"/>
        <v>0</v>
      </c>
      <c r="U931" s="11">
        <f t="shared" si="185"/>
        <v>1.2729115961144482</v>
      </c>
      <c r="V931" s="11">
        <f t="shared" si="192"/>
        <v>1.2729115961144482</v>
      </c>
      <c r="W931" s="11">
        <f t="shared" si="193"/>
        <v>0</v>
      </c>
      <c r="Y931" s="11">
        <f t="shared" si="186"/>
        <v>1.367593853837928</v>
      </c>
      <c r="Z931" s="11">
        <f t="shared" si="194"/>
        <v>1.367593853837928</v>
      </c>
      <c r="AA931" s="11">
        <f t="shared" si="187"/>
        <v>0</v>
      </c>
      <c r="AB931" s="11">
        <f>SUM($Z$3:Z931)</f>
        <v>917.79072615091593</v>
      </c>
      <c r="AC931" s="11">
        <f>SUM($AA$3:AA931)</f>
        <v>204.24779766268495</v>
      </c>
      <c r="AD931" s="11">
        <f>AC931*'KERS system '!$B$18</f>
        <v>157.16868030143607</v>
      </c>
      <c r="AE931" s="11">
        <f>AC931*'KERS system '!$B$19</f>
        <v>120.94129949195505</v>
      </c>
    </row>
    <row r="932" spans="6:31" x14ac:dyDescent="0.3">
      <c r="F932" s="13" t="s">
        <v>6</v>
      </c>
      <c r="G932" s="13">
        <v>929</v>
      </c>
      <c r="H932" s="13">
        <v>340</v>
      </c>
      <c r="J932" s="14">
        <v>60.9</v>
      </c>
      <c r="K932" s="14">
        <f t="shared" si="188"/>
        <v>16.916666666666668</v>
      </c>
      <c r="L932" s="15">
        <v>-0.11111111111111072</v>
      </c>
      <c r="N932" s="15">
        <f t="shared" si="182"/>
        <v>-31.999999999999886</v>
      </c>
      <c r="O932" s="15">
        <f t="shared" si="183"/>
        <v>63.319647185895896</v>
      </c>
      <c r="P932" s="15">
        <f t="shared" si="184"/>
        <v>56.505600000000008</v>
      </c>
      <c r="Q932" s="15">
        <f t="shared" si="189"/>
        <v>87.825247185896018</v>
      </c>
      <c r="R932" s="15">
        <f t="shared" si="190"/>
        <v>87.825247185896018</v>
      </c>
      <c r="S932" s="15">
        <f t="shared" si="191"/>
        <v>0</v>
      </c>
      <c r="U932" s="15">
        <f t="shared" si="185"/>
        <v>1.4622761115614078</v>
      </c>
      <c r="V932" s="15">
        <f t="shared" si="192"/>
        <v>1.4622761115614078</v>
      </c>
      <c r="W932" s="15">
        <f t="shared" si="193"/>
        <v>0</v>
      </c>
      <c r="Y932" s="15">
        <f t="shared" si="186"/>
        <v>1.4855736745934489</v>
      </c>
      <c r="Z932" s="15">
        <f t="shared" si="194"/>
        <v>1.4855736745934489</v>
      </c>
      <c r="AA932" s="15">
        <f t="shared" si="187"/>
        <v>0</v>
      </c>
      <c r="AB932" s="15">
        <f>SUM($Z$3:Z932)</f>
        <v>919.27629982550934</v>
      </c>
      <c r="AC932" s="15">
        <f>SUM($AA$3:AA932)</f>
        <v>204.24779766268495</v>
      </c>
      <c r="AD932" s="15">
        <f>AC932*'KERS system '!$B$18</f>
        <v>157.16868030143607</v>
      </c>
      <c r="AE932" s="15">
        <f>AC932*'KERS system '!$B$19</f>
        <v>120.94129949195505</v>
      </c>
    </row>
    <row r="933" spans="6:31" x14ac:dyDescent="0.3">
      <c r="F933" s="9" t="s">
        <v>6</v>
      </c>
      <c r="G933" s="9">
        <v>930</v>
      </c>
      <c r="H933" s="9">
        <v>341</v>
      </c>
      <c r="J933" s="10">
        <v>60.5</v>
      </c>
      <c r="K933" s="10">
        <f t="shared" si="188"/>
        <v>16.805555555555557</v>
      </c>
      <c r="L933" s="11">
        <v>-9.7222222222221627E-2</v>
      </c>
      <c r="N933" s="11">
        <f t="shared" si="182"/>
        <v>-27.999999999999829</v>
      </c>
      <c r="O933" s="11">
        <f t="shared" si="183"/>
        <v>62.490593643830628</v>
      </c>
      <c r="P933" s="11">
        <f t="shared" si="184"/>
        <v>56.505600000000008</v>
      </c>
      <c r="Q933" s="11">
        <f t="shared" si="189"/>
        <v>90.996193643830807</v>
      </c>
      <c r="R933" s="11">
        <f t="shared" si="190"/>
        <v>90.996193643830807</v>
      </c>
      <c r="S933" s="11">
        <f t="shared" si="191"/>
        <v>0</v>
      </c>
      <c r="U933" s="11">
        <f t="shared" si="185"/>
        <v>1.50887123762549</v>
      </c>
      <c r="V933" s="11">
        <f t="shared" si="192"/>
        <v>1.50887123762549</v>
      </c>
      <c r="W933" s="11">
        <f t="shared" si="193"/>
        <v>0</v>
      </c>
      <c r="Y933" s="11">
        <f t="shared" si="186"/>
        <v>1.4999613549028361</v>
      </c>
      <c r="Z933" s="11">
        <f t="shared" si="194"/>
        <v>1.4999613549028361</v>
      </c>
      <c r="AA933" s="11">
        <f t="shared" si="187"/>
        <v>0</v>
      </c>
      <c r="AB933" s="11">
        <f>SUM($Z$3:Z933)</f>
        <v>920.77626118041212</v>
      </c>
      <c r="AC933" s="11">
        <f>SUM($AA$3:AA933)</f>
        <v>204.24779766268495</v>
      </c>
      <c r="AD933" s="11">
        <f>AC933*'KERS system '!$B$18</f>
        <v>157.16868030143607</v>
      </c>
      <c r="AE933" s="11">
        <f>AC933*'KERS system '!$B$19</f>
        <v>120.94129949195505</v>
      </c>
    </row>
    <row r="934" spans="6:31" x14ac:dyDescent="0.3">
      <c r="F934" s="13" t="s">
        <v>6</v>
      </c>
      <c r="G934" s="13">
        <v>931</v>
      </c>
      <c r="H934" s="13">
        <v>342</v>
      </c>
      <c r="J934" s="14">
        <v>60.2</v>
      </c>
      <c r="K934" s="14">
        <f t="shared" si="188"/>
        <v>16.722222222222221</v>
      </c>
      <c r="L934" s="15">
        <v>-9.7222222222222612E-2</v>
      </c>
      <c r="N934" s="15">
        <f t="shared" si="182"/>
        <v>-28.000000000000114</v>
      </c>
      <c r="O934" s="15">
        <f t="shared" si="183"/>
        <v>61.872388768250218</v>
      </c>
      <c r="P934" s="15">
        <f t="shared" si="184"/>
        <v>56.505600000000008</v>
      </c>
      <c r="Q934" s="15">
        <f t="shared" si="189"/>
        <v>90.377988768250106</v>
      </c>
      <c r="R934" s="15">
        <f t="shared" si="190"/>
        <v>90.377988768250106</v>
      </c>
      <c r="S934" s="15">
        <f t="shared" si="191"/>
        <v>0</v>
      </c>
      <c r="U934" s="15">
        <f t="shared" si="185"/>
        <v>1.4910514721801822</v>
      </c>
      <c r="V934" s="15">
        <f t="shared" si="192"/>
        <v>1.4910514721801822</v>
      </c>
      <c r="W934" s="15">
        <f t="shared" si="193"/>
        <v>0</v>
      </c>
      <c r="Y934" s="15">
        <f t="shared" si="186"/>
        <v>1.444631057663837</v>
      </c>
      <c r="Z934" s="15">
        <f t="shared" si="194"/>
        <v>1.444631057663837</v>
      </c>
      <c r="AA934" s="15">
        <f t="shared" si="187"/>
        <v>0</v>
      </c>
      <c r="AB934" s="15">
        <f>SUM($Z$3:Z934)</f>
        <v>922.22089223807598</v>
      </c>
      <c r="AC934" s="15">
        <f>SUM($AA$3:AA934)</f>
        <v>204.24779766268495</v>
      </c>
      <c r="AD934" s="15">
        <f>AC934*'KERS system '!$B$18</f>
        <v>157.16868030143607</v>
      </c>
      <c r="AE934" s="15">
        <f>AC934*'KERS system '!$B$19</f>
        <v>120.94129949195505</v>
      </c>
    </row>
    <row r="935" spans="6:31" x14ac:dyDescent="0.3">
      <c r="F935" s="9" t="s">
        <v>6</v>
      </c>
      <c r="G935" s="9">
        <v>932</v>
      </c>
      <c r="H935" s="9">
        <v>343</v>
      </c>
      <c r="J935" s="10">
        <v>59.8</v>
      </c>
      <c r="K935" s="10">
        <f t="shared" si="188"/>
        <v>16.611111111111111</v>
      </c>
      <c r="L935" s="11">
        <v>-0.1111111111111117</v>
      </c>
      <c r="N935" s="11">
        <f t="shared" si="182"/>
        <v>-32.000000000000171</v>
      </c>
      <c r="O935" s="11">
        <f t="shared" si="183"/>
        <v>61.052895975434467</v>
      </c>
      <c r="P935" s="11">
        <f t="shared" si="184"/>
        <v>56.505600000000008</v>
      </c>
      <c r="Q935" s="11">
        <f t="shared" si="189"/>
        <v>85.558495975434312</v>
      </c>
      <c r="R935" s="11">
        <f t="shared" si="190"/>
        <v>85.558495975434312</v>
      </c>
      <c r="S935" s="11">
        <f t="shared" si="191"/>
        <v>0</v>
      </c>
      <c r="U935" s="11">
        <f t="shared" si="185"/>
        <v>1.3982106431474921</v>
      </c>
      <c r="V935" s="11">
        <f t="shared" si="192"/>
        <v>1.3982106431474921</v>
      </c>
      <c r="W935" s="11">
        <f t="shared" si="193"/>
        <v>0</v>
      </c>
      <c r="Y935" s="11">
        <f t="shared" si="186"/>
        <v>1.249104329933957</v>
      </c>
      <c r="Z935" s="11">
        <f t="shared" si="194"/>
        <v>1.249104329933957</v>
      </c>
      <c r="AA935" s="11">
        <f t="shared" si="187"/>
        <v>0</v>
      </c>
      <c r="AB935" s="11">
        <f>SUM($Z$3:Z935)</f>
        <v>923.46999656800995</v>
      </c>
      <c r="AC935" s="11">
        <f>SUM($AA$3:AA935)</f>
        <v>204.24779766268495</v>
      </c>
      <c r="AD935" s="11">
        <f>AC935*'KERS system '!$B$18</f>
        <v>157.16868030143607</v>
      </c>
      <c r="AE935" s="11">
        <f>AC935*'KERS system '!$B$19</f>
        <v>120.94129949195505</v>
      </c>
    </row>
    <row r="936" spans="6:31" x14ac:dyDescent="0.3">
      <c r="F936" s="13" t="s">
        <v>6</v>
      </c>
      <c r="G936" s="13">
        <v>933</v>
      </c>
      <c r="H936" s="13">
        <v>344</v>
      </c>
      <c r="J936" s="14">
        <v>59.4</v>
      </c>
      <c r="K936" s="14">
        <f t="shared" si="188"/>
        <v>16.5</v>
      </c>
      <c r="L936" s="15">
        <v>-0.16666666666666607</v>
      </c>
      <c r="N936" s="15">
        <f t="shared" si="182"/>
        <v>-47.999999999999829</v>
      </c>
      <c r="O936" s="15">
        <f t="shared" si="183"/>
        <v>60.238866467904153</v>
      </c>
      <c r="P936" s="15">
        <f t="shared" si="184"/>
        <v>56.505600000000008</v>
      </c>
      <c r="Q936" s="15">
        <f t="shared" si="189"/>
        <v>68.744466467904331</v>
      </c>
      <c r="R936" s="15">
        <f t="shared" si="190"/>
        <v>68.744466467904331</v>
      </c>
      <c r="S936" s="15">
        <f t="shared" si="191"/>
        <v>0</v>
      </c>
      <c r="U936" s="15">
        <f t="shared" si="185"/>
        <v>1.0999980167204217</v>
      </c>
      <c r="V936" s="15">
        <f t="shared" si="192"/>
        <v>1.0999980167204217</v>
      </c>
      <c r="W936" s="15">
        <f t="shared" si="193"/>
        <v>0</v>
      </c>
      <c r="Y936" s="15">
        <f t="shared" si="186"/>
        <v>0.84171922756712958</v>
      </c>
      <c r="Z936" s="15">
        <f t="shared" si="194"/>
        <v>0.84171922756712958</v>
      </c>
      <c r="AA936" s="15">
        <f t="shared" si="187"/>
        <v>0</v>
      </c>
      <c r="AB936" s="15">
        <f>SUM($Z$3:Z936)</f>
        <v>924.31171579557713</v>
      </c>
      <c r="AC936" s="15">
        <f>SUM($AA$3:AA936)</f>
        <v>204.24779766268495</v>
      </c>
      <c r="AD936" s="15">
        <f>AC936*'KERS system '!$B$18</f>
        <v>157.16868030143607</v>
      </c>
      <c r="AE936" s="15">
        <f>AC936*'KERS system '!$B$19</f>
        <v>120.94129949195505</v>
      </c>
    </row>
    <row r="937" spans="6:31" x14ac:dyDescent="0.3">
      <c r="F937" s="9" t="s">
        <v>6</v>
      </c>
      <c r="G937" s="9">
        <v>934</v>
      </c>
      <c r="H937" s="9">
        <v>345</v>
      </c>
      <c r="J937" s="10">
        <v>58.6</v>
      </c>
      <c r="K937" s="10">
        <f t="shared" si="188"/>
        <v>16.277777777777779</v>
      </c>
      <c r="L937" s="11">
        <v>-0.26388888888888867</v>
      </c>
      <c r="N937" s="11">
        <f t="shared" si="182"/>
        <v>-75.999999999999943</v>
      </c>
      <c r="O937" s="11">
        <f t="shared" si="183"/>
        <v>58.627197308699834</v>
      </c>
      <c r="P937" s="11">
        <f t="shared" si="184"/>
        <v>56.505600000000008</v>
      </c>
      <c r="Q937" s="11">
        <f t="shared" si="189"/>
        <v>39.132797308699899</v>
      </c>
      <c r="R937" s="11">
        <f t="shared" si="190"/>
        <v>39.132797308699899</v>
      </c>
      <c r="S937" s="11">
        <f t="shared" si="191"/>
        <v>0</v>
      </c>
      <c r="U937" s="11">
        <f t="shared" si="185"/>
        <v>0.58344043841383741</v>
      </c>
      <c r="V937" s="11">
        <f t="shared" si="192"/>
        <v>0.58344043841383741</v>
      </c>
      <c r="W937" s="11">
        <f t="shared" si="193"/>
        <v>0</v>
      </c>
      <c r="Y937" s="11">
        <f t="shared" si="186"/>
        <v>0.52722452088286698</v>
      </c>
      <c r="Z937" s="11">
        <f t="shared" si="194"/>
        <v>0.52722452088286698</v>
      </c>
      <c r="AA937" s="11">
        <f t="shared" si="187"/>
        <v>0</v>
      </c>
      <c r="AB937" s="11">
        <f>SUM($Z$3:Z937)</f>
        <v>924.83894031646003</v>
      </c>
      <c r="AC937" s="11">
        <f>SUM($AA$3:AA937)</f>
        <v>204.24779766268495</v>
      </c>
      <c r="AD937" s="11">
        <f>AC937*'KERS system '!$B$18</f>
        <v>157.16868030143607</v>
      </c>
      <c r="AE937" s="11">
        <f>AC937*'KERS system '!$B$19</f>
        <v>120.94129949195505</v>
      </c>
    </row>
    <row r="938" spans="6:31" x14ac:dyDescent="0.3">
      <c r="F938" s="13" t="s">
        <v>6</v>
      </c>
      <c r="G938" s="13">
        <v>935</v>
      </c>
      <c r="H938" s="13">
        <v>346</v>
      </c>
      <c r="J938" s="14">
        <v>57.5</v>
      </c>
      <c r="K938" s="14">
        <f t="shared" si="188"/>
        <v>15.972222222222221</v>
      </c>
      <c r="L938" s="15">
        <v>-0.27777777777777779</v>
      </c>
      <c r="N938" s="15">
        <f t="shared" si="182"/>
        <v>-80</v>
      </c>
      <c r="O938" s="15">
        <f t="shared" si="183"/>
        <v>56.446834296814409</v>
      </c>
      <c r="P938" s="15">
        <f t="shared" si="184"/>
        <v>56.505600000000008</v>
      </c>
      <c r="Q938" s="15">
        <f t="shared" si="189"/>
        <v>32.952434296814417</v>
      </c>
      <c r="R938" s="15">
        <f t="shared" si="190"/>
        <v>32.952434296814417</v>
      </c>
      <c r="S938" s="15">
        <f t="shared" si="191"/>
        <v>0</v>
      </c>
      <c r="U938" s="15">
        <f t="shared" si="185"/>
        <v>0.47100860335189665</v>
      </c>
      <c r="V938" s="15">
        <f t="shared" si="192"/>
        <v>0.47100860335189665</v>
      </c>
      <c r="W938" s="15">
        <f t="shared" si="193"/>
        <v>0</v>
      </c>
      <c r="Y938" s="15">
        <f t="shared" si="186"/>
        <v>0.61756870247042417</v>
      </c>
      <c r="Z938" s="15">
        <f t="shared" si="194"/>
        <v>0.61756870247042417</v>
      </c>
      <c r="AA938" s="15">
        <f t="shared" si="187"/>
        <v>0</v>
      </c>
      <c r="AB938" s="15">
        <f>SUM($Z$3:Z938)</f>
        <v>925.45650901893043</v>
      </c>
      <c r="AC938" s="15">
        <f>SUM($AA$3:AA938)</f>
        <v>204.24779766268495</v>
      </c>
      <c r="AD938" s="15">
        <f>AC938*'KERS system '!$B$18</f>
        <v>157.16868030143607</v>
      </c>
      <c r="AE938" s="15">
        <f>AC938*'KERS system '!$B$19</f>
        <v>120.94129949195505</v>
      </c>
    </row>
    <row r="939" spans="6:31" x14ac:dyDescent="0.3">
      <c r="F939" s="9" t="s">
        <v>6</v>
      </c>
      <c r="G939" s="9">
        <v>936</v>
      </c>
      <c r="H939" s="9">
        <v>347</v>
      </c>
      <c r="J939" s="10">
        <v>56.6</v>
      </c>
      <c r="K939" s="10">
        <f t="shared" si="188"/>
        <v>15.722222222222221</v>
      </c>
      <c r="L939" s="11">
        <v>-0.20833333333333331</v>
      </c>
      <c r="N939" s="11">
        <f t="shared" si="182"/>
        <v>-59.999999999999993</v>
      </c>
      <c r="O939" s="11">
        <f t="shared" si="183"/>
        <v>54.693631903184205</v>
      </c>
      <c r="P939" s="11">
        <f t="shared" si="184"/>
        <v>56.505600000000008</v>
      </c>
      <c r="Q939" s="11">
        <f t="shared" si="189"/>
        <v>51.19923190318422</v>
      </c>
      <c r="R939" s="11">
        <f t="shared" si="190"/>
        <v>51.19923190318422</v>
      </c>
      <c r="S939" s="11">
        <f t="shared" si="191"/>
        <v>0</v>
      </c>
      <c r="U939" s="11">
        <f t="shared" si="185"/>
        <v>0.76412880158895169</v>
      </c>
      <c r="V939" s="11">
        <f t="shared" si="192"/>
        <v>0.76412880158895169</v>
      </c>
      <c r="W939" s="11">
        <f t="shared" si="193"/>
        <v>0</v>
      </c>
      <c r="Y939" s="11">
        <f t="shared" si="186"/>
        <v>0.8809391236623334</v>
      </c>
      <c r="Z939" s="11">
        <f t="shared" si="194"/>
        <v>0.8809391236623334</v>
      </c>
      <c r="AA939" s="11">
        <f t="shared" si="187"/>
        <v>0</v>
      </c>
      <c r="AB939" s="11">
        <f>SUM($Z$3:Z939)</f>
        <v>926.33744814259273</v>
      </c>
      <c r="AC939" s="11">
        <f>SUM($AA$3:AA939)</f>
        <v>204.24779766268495</v>
      </c>
      <c r="AD939" s="11">
        <f>AC939*'KERS system '!$B$18</f>
        <v>157.16868030143607</v>
      </c>
      <c r="AE939" s="11">
        <f>AC939*'KERS system '!$B$19</f>
        <v>120.94129949195505</v>
      </c>
    </row>
    <row r="940" spans="6:31" x14ac:dyDescent="0.3">
      <c r="F940" s="13" t="s">
        <v>6</v>
      </c>
      <c r="G940" s="13">
        <v>937</v>
      </c>
      <c r="H940" s="13">
        <v>348</v>
      </c>
      <c r="J940" s="14">
        <v>56</v>
      </c>
      <c r="K940" s="14">
        <f t="shared" si="188"/>
        <v>15.555555555555555</v>
      </c>
      <c r="L940" s="15">
        <v>-0.15277777777777798</v>
      </c>
      <c r="N940" s="15">
        <f t="shared" si="182"/>
        <v>-44.000000000000057</v>
      </c>
      <c r="O940" s="15">
        <f t="shared" si="183"/>
        <v>53.540195797296029</v>
      </c>
      <c r="P940" s="15">
        <f t="shared" si="184"/>
        <v>56.505600000000008</v>
      </c>
      <c r="Q940" s="15">
        <f t="shared" si="189"/>
        <v>66.04579579729598</v>
      </c>
      <c r="R940" s="15">
        <f t="shared" si="190"/>
        <v>66.04579579729598</v>
      </c>
      <c r="S940" s="15">
        <f t="shared" si="191"/>
        <v>0</v>
      </c>
      <c r="U940" s="15">
        <f t="shared" si="185"/>
        <v>0.99774944573571511</v>
      </c>
      <c r="V940" s="15">
        <f t="shared" si="192"/>
        <v>0.99774944573571511</v>
      </c>
      <c r="W940" s="15">
        <f t="shared" si="193"/>
        <v>0</v>
      </c>
      <c r="Y940" s="15">
        <f t="shared" si="186"/>
        <v>1.0181264719026537</v>
      </c>
      <c r="Z940" s="15">
        <f t="shared" si="194"/>
        <v>1.0181264719026537</v>
      </c>
      <c r="AA940" s="15">
        <f t="shared" si="187"/>
        <v>0</v>
      </c>
      <c r="AB940" s="15">
        <f>SUM($Z$3:Z940)</f>
        <v>927.35557461449537</v>
      </c>
      <c r="AC940" s="15">
        <f>SUM($AA$3:AA940)</f>
        <v>204.24779766268495</v>
      </c>
      <c r="AD940" s="15">
        <f>AC940*'KERS system '!$B$18</f>
        <v>157.16868030143607</v>
      </c>
      <c r="AE940" s="15">
        <f>AC940*'KERS system '!$B$19</f>
        <v>120.94129949195505</v>
      </c>
    </row>
    <row r="941" spans="6:31" x14ac:dyDescent="0.3">
      <c r="F941" s="9" t="s">
        <v>6</v>
      </c>
      <c r="G941" s="9">
        <v>938</v>
      </c>
      <c r="H941" s="9">
        <v>349</v>
      </c>
      <c r="J941" s="10">
        <v>55.5</v>
      </c>
      <c r="K941" s="10">
        <f t="shared" si="188"/>
        <v>15.416666666666666</v>
      </c>
      <c r="L941" s="11">
        <v>-0.1388888888888889</v>
      </c>
      <c r="N941" s="11">
        <f t="shared" si="182"/>
        <v>-40</v>
      </c>
      <c r="O941" s="11">
        <f t="shared" si="183"/>
        <v>52.588389063973558</v>
      </c>
      <c r="P941" s="11">
        <f t="shared" si="184"/>
        <v>56.505600000000008</v>
      </c>
      <c r="Q941" s="11">
        <f t="shared" si="189"/>
        <v>69.093989063973567</v>
      </c>
      <c r="R941" s="11">
        <f t="shared" si="190"/>
        <v>69.093989063973567</v>
      </c>
      <c r="S941" s="11">
        <f t="shared" si="191"/>
        <v>0</v>
      </c>
      <c r="U941" s="11">
        <f t="shared" si="185"/>
        <v>1.0385034980695922</v>
      </c>
      <c r="V941" s="11">
        <f t="shared" si="192"/>
        <v>1.0385034980695922</v>
      </c>
      <c r="W941" s="11">
        <f t="shared" si="193"/>
        <v>0</v>
      </c>
      <c r="Y941" s="11">
        <f t="shared" si="186"/>
        <v>0.99474171143271628</v>
      </c>
      <c r="Z941" s="11">
        <f t="shared" si="194"/>
        <v>0.99474171143271628</v>
      </c>
      <c r="AA941" s="11">
        <f t="shared" si="187"/>
        <v>0</v>
      </c>
      <c r="AB941" s="11">
        <f>SUM($Z$3:Z941)</f>
        <v>928.35031632592813</v>
      </c>
      <c r="AC941" s="11">
        <f>SUM($AA$3:AA941)</f>
        <v>204.24779766268495</v>
      </c>
      <c r="AD941" s="11">
        <f>AC941*'KERS system '!$B$18</f>
        <v>157.16868030143607</v>
      </c>
      <c r="AE941" s="11">
        <f>AC941*'KERS system '!$B$19</f>
        <v>120.94129949195505</v>
      </c>
    </row>
    <row r="942" spans="6:31" x14ac:dyDescent="0.3">
      <c r="F942" s="13" t="s">
        <v>6</v>
      </c>
      <c r="G942" s="13">
        <v>939</v>
      </c>
      <c r="H942" s="13">
        <v>350</v>
      </c>
      <c r="J942" s="14">
        <v>55</v>
      </c>
      <c r="K942" s="14">
        <f t="shared" si="188"/>
        <v>15.277777777777779</v>
      </c>
      <c r="L942" s="15">
        <v>-0.15277777777777798</v>
      </c>
      <c r="N942" s="15">
        <f t="shared" si="182"/>
        <v>-44.000000000000057</v>
      </c>
      <c r="O942" s="15">
        <f t="shared" si="183"/>
        <v>51.645118713909604</v>
      </c>
      <c r="P942" s="15">
        <f t="shared" si="184"/>
        <v>56.505600000000008</v>
      </c>
      <c r="Q942" s="15">
        <f t="shared" si="189"/>
        <v>64.150718713909555</v>
      </c>
      <c r="R942" s="15">
        <f t="shared" si="190"/>
        <v>64.150718713909555</v>
      </c>
      <c r="S942" s="15">
        <f t="shared" si="191"/>
        <v>0</v>
      </c>
      <c r="U942" s="15">
        <f t="shared" si="185"/>
        <v>0.95097992479584037</v>
      </c>
      <c r="V942" s="15">
        <f t="shared" si="192"/>
        <v>0.95097992479584037</v>
      </c>
      <c r="W942" s="15">
        <f t="shared" si="193"/>
        <v>0</v>
      </c>
      <c r="Y942" s="15">
        <f t="shared" si="186"/>
        <v>1.0003866643692445</v>
      </c>
      <c r="Z942" s="15">
        <f t="shared" si="194"/>
        <v>1.0003866643692445</v>
      </c>
      <c r="AA942" s="15">
        <f t="shared" si="187"/>
        <v>0</v>
      </c>
      <c r="AB942" s="15">
        <f>SUM($Z$3:Z942)</f>
        <v>929.35070299029735</v>
      </c>
      <c r="AC942" s="15">
        <f>SUM($AA$3:AA942)</f>
        <v>204.24779766268495</v>
      </c>
      <c r="AD942" s="15">
        <f>AC942*'KERS system '!$B$18</f>
        <v>157.16868030143607</v>
      </c>
      <c r="AE942" s="15">
        <f>AC942*'KERS system '!$B$19</f>
        <v>120.94129949195505</v>
      </c>
    </row>
    <row r="943" spans="6:31" x14ac:dyDescent="0.3">
      <c r="F943" s="9" t="s">
        <v>6</v>
      </c>
      <c r="G943" s="9">
        <v>940</v>
      </c>
      <c r="H943" s="9">
        <v>351</v>
      </c>
      <c r="J943" s="10">
        <v>54.4</v>
      </c>
      <c r="K943" s="10">
        <f t="shared" si="188"/>
        <v>15.111111111111111</v>
      </c>
      <c r="L943" s="11">
        <v>-0.12499999999999981</v>
      </c>
      <c r="N943" s="11">
        <f t="shared" si="182"/>
        <v>-35.999999999999943</v>
      </c>
      <c r="O943" s="11">
        <f t="shared" si="183"/>
        <v>50.524462319734049</v>
      </c>
      <c r="P943" s="11">
        <f t="shared" si="184"/>
        <v>56.505600000000008</v>
      </c>
      <c r="Q943" s="11">
        <f t="shared" si="189"/>
        <v>71.030062319734114</v>
      </c>
      <c r="R943" s="11">
        <f t="shared" si="190"/>
        <v>71.030062319734114</v>
      </c>
      <c r="S943" s="11">
        <f t="shared" si="191"/>
        <v>0</v>
      </c>
      <c r="U943" s="11">
        <f t="shared" si="185"/>
        <v>1.0497934039426486</v>
      </c>
      <c r="V943" s="11">
        <f t="shared" si="192"/>
        <v>1.0497934039426486</v>
      </c>
      <c r="W943" s="11">
        <f t="shared" si="193"/>
        <v>0</v>
      </c>
      <c r="Y943" s="11">
        <f t="shared" si="186"/>
        <v>1.1995064483512801</v>
      </c>
      <c r="Z943" s="11">
        <f t="shared" si="194"/>
        <v>1.1995064483512801</v>
      </c>
      <c r="AA943" s="11">
        <f t="shared" si="187"/>
        <v>0</v>
      </c>
      <c r="AB943" s="11">
        <f>SUM($Z$3:Z943)</f>
        <v>930.55020943864861</v>
      </c>
      <c r="AC943" s="11">
        <f>SUM($AA$3:AA943)</f>
        <v>204.24779766268495</v>
      </c>
      <c r="AD943" s="11">
        <f>AC943*'KERS system '!$B$18</f>
        <v>157.16868030143607</v>
      </c>
      <c r="AE943" s="11">
        <f>AC943*'KERS system '!$B$19</f>
        <v>120.94129949195505</v>
      </c>
    </row>
    <row r="944" spans="6:31" x14ac:dyDescent="0.3">
      <c r="F944" s="13" t="s">
        <v>6</v>
      </c>
      <c r="G944" s="13">
        <v>941</v>
      </c>
      <c r="H944" s="13">
        <v>352</v>
      </c>
      <c r="J944" s="14">
        <v>54.1</v>
      </c>
      <c r="K944" s="14">
        <f t="shared" si="188"/>
        <v>15.027777777777779</v>
      </c>
      <c r="L944" s="15">
        <v>-5.5555555555555358E-2</v>
      </c>
      <c r="N944" s="15">
        <f t="shared" si="182"/>
        <v>-15.999999999999943</v>
      </c>
      <c r="O944" s="15">
        <f t="shared" si="183"/>
        <v>49.968743769605872</v>
      </c>
      <c r="P944" s="15">
        <f t="shared" si="184"/>
        <v>56.505600000000008</v>
      </c>
      <c r="Q944" s="15">
        <f t="shared" si="189"/>
        <v>90.474343769605937</v>
      </c>
      <c r="R944" s="15">
        <f t="shared" si="190"/>
        <v>90.474343769605937</v>
      </c>
      <c r="S944" s="15">
        <f t="shared" si="191"/>
        <v>0</v>
      </c>
      <c r="U944" s="15">
        <f t="shared" si="185"/>
        <v>1.3492194927599115</v>
      </c>
      <c r="V944" s="15">
        <f t="shared" si="192"/>
        <v>1.3492194927599115</v>
      </c>
      <c r="W944" s="15">
        <f t="shared" si="193"/>
        <v>0</v>
      </c>
      <c r="Y944" s="15">
        <f t="shared" si="186"/>
        <v>1.4091857501066336</v>
      </c>
      <c r="Z944" s="15">
        <f t="shared" si="194"/>
        <v>1.4091857501066336</v>
      </c>
      <c r="AA944" s="15">
        <f t="shared" si="187"/>
        <v>0</v>
      </c>
      <c r="AB944" s="15">
        <f>SUM($Z$3:Z944)</f>
        <v>931.95939518875525</v>
      </c>
      <c r="AC944" s="15">
        <f>SUM($AA$3:AA944)</f>
        <v>204.24779766268495</v>
      </c>
      <c r="AD944" s="15">
        <f>AC944*'KERS system '!$B$18</f>
        <v>157.16868030143607</v>
      </c>
      <c r="AE944" s="15">
        <f>AC944*'KERS system '!$B$19</f>
        <v>120.94129949195505</v>
      </c>
    </row>
    <row r="945" spans="6:31" x14ac:dyDescent="0.3">
      <c r="F945" s="9" t="s">
        <v>6</v>
      </c>
      <c r="G945" s="9">
        <v>942</v>
      </c>
      <c r="H945" s="9">
        <v>353</v>
      </c>
      <c r="J945" s="10">
        <v>54</v>
      </c>
      <c r="K945" s="10">
        <f t="shared" si="188"/>
        <v>15</v>
      </c>
      <c r="L945" s="11">
        <v>-2.7777777777778172E-2</v>
      </c>
      <c r="N945" s="11">
        <f t="shared" si="182"/>
        <v>-8.0000000000001137</v>
      </c>
      <c r="O945" s="11">
        <f t="shared" si="183"/>
        <v>49.784187163557149</v>
      </c>
      <c r="P945" s="11">
        <f t="shared" si="184"/>
        <v>56.505600000000008</v>
      </c>
      <c r="Q945" s="11">
        <f t="shared" si="189"/>
        <v>98.289787163557037</v>
      </c>
      <c r="R945" s="11">
        <f t="shared" si="190"/>
        <v>98.289787163557037</v>
      </c>
      <c r="S945" s="11">
        <f t="shared" si="191"/>
        <v>0</v>
      </c>
      <c r="U945" s="11">
        <f t="shared" si="185"/>
        <v>1.4691520074533555</v>
      </c>
      <c r="V945" s="11">
        <f t="shared" si="192"/>
        <v>1.4691520074533555</v>
      </c>
      <c r="W945" s="11">
        <f t="shared" si="193"/>
        <v>0</v>
      </c>
      <c r="Y945" s="11">
        <f t="shared" si="186"/>
        <v>1.4976533658783453</v>
      </c>
      <c r="Z945" s="11">
        <f t="shared" si="194"/>
        <v>1.4976533658783453</v>
      </c>
      <c r="AA945" s="11">
        <f t="shared" si="187"/>
        <v>0</v>
      </c>
      <c r="AB945" s="11">
        <f>SUM($Z$3:Z945)</f>
        <v>933.45704855463362</v>
      </c>
      <c r="AC945" s="11">
        <f>SUM($AA$3:AA945)</f>
        <v>204.24779766268495</v>
      </c>
      <c r="AD945" s="11">
        <f>AC945*'KERS system '!$B$18</f>
        <v>157.16868030143607</v>
      </c>
      <c r="AE945" s="11">
        <f>AC945*'KERS system '!$B$19</f>
        <v>120.94129949195505</v>
      </c>
    </row>
    <row r="946" spans="6:31" x14ac:dyDescent="0.3">
      <c r="F946" s="13" t="s">
        <v>6</v>
      </c>
      <c r="G946" s="13">
        <v>943</v>
      </c>
      <c r="H946" s="13">
        <v>354</v>
      </c>
      <c r="J946" s="14">
        <v>53.9</v>
      </c>
      <c r="K946" s="14">
        <f t="shared" si="188"/>
        <v>14.972222222222221</v>
      </c>
      <c r="L946" s="15">
        <v>-1.3888888888889086E-2</v>
      </c>
      <c r="N946" s="15">
        <f t="shared" si="182"/>
        <v>-4.0000000000000568</v>
      </c>
      <c r="O946" s="15">
        <f t="shared" si="183"/>
        <v>49.599972012838769</v>
      </c>
      <c r="P946" s="15">
        <f t="shared" si="184"/>
        <v>56.505600000000008</v>
      </c>
      <c r="Q946" s="15">
        <f t="shared" si="189"/>
        <v>102.10557201283872</v>
      </c>
      <c r="R946" s="15">
        <f t="shared" si="190"/>
        <v>102.10557201283872</v>
      </c>
      <c r="S946" s="15">
        <f t="shared" si="191"/>
        <v>0</v>
      </c>
      <c r="U946" s="15">
        <f t="shared" si="185"/>
        <v>1.5261547243033351</v>
      </c>
      <c r="V946" s="15">
        <f t="shared" si="192"/>
        <v>1.5261547243033351</v>
      </c>
      <c r="W946" s="15">
        <f t="shared" si="193"/>
        <v>0</v>
      </c>
      <c r="Y946" s="15">
        <f t="shared" si="186"/>
        <v>1.588636203192225</v>
      </c>
      <c r="Z946" s="15">
        <f t="shared" si="194"/>
        <v>1.588636203192225</v>
      </c>
      <c r="AA946" s="15">
        <f t="shared" si="187"/>
        <v>0</v>
      </c>
      <c r="AB946" s="15">
        <f>SUM($Z$3:Z946)</f>
        <v>935.04568475782582</v>
      </c>
      <c r="AC946" s="15">
        <f>SUM($AA$3:AA946)</f>
        <v>204.24779766268495</v>
      </c>
      <c r="AD946" s="15">
        <f>AC946*'KERS system '!$B$18</f>
        <v>157.16868030143607</v>
      </c>
      <c r="AE946" s="15">
        <f>AC946*'KERS system '!$B$19</f>
        <v>120.94129949195505</v>
      </c>
    </row>
    <row r="947" spans="6:31" x14ac:dyDescent="0.3">
      <c r="F947" s="9" t="s">
        <v>6</v>
      </c>
      <c r="G947" s="9">
        <v>944</v>
      </c>
      <c r="H947" s="9">
        <v>355</v>
      </c>
      <c r="J947" s="10">
        <v>53.9</v>
      </c>
      <c r="K947" s="10">
        <f t="shared" si="188"/>
        <v>14.972222222222221</v>
      </c>
      <c r="L947" s="11">
        <v>1.3888888888889086E-2</v>
      </c>
      <c r="N947" s="11">
        <f t="shared" si="182"/>
        <v>4.0000000000000568</v>
      </c>
      <c r="O947" s="11">
        <f t="shared" si="183"/>
        <v>49.599972012838769</v>
      </c>
      <c r="P947" s="11">
        <f t="shared" si="184"/>
        <v>56.505600000000008</v>
      </c>
      <c r="Q947" s="11">
        <f t="shared" si="189"/>
        <v>110.10557201283883</v>
      </c>
      <c r="R947" s="11">
        <f t="shared" si="190"/>
        <v>110.10557201283883</v>
      </c>
      <c r="S947" s="11">
        <f t="shared" si="191"/>
        <v>0</v>
      </c>
      <c r="U947" s="11">
        <f t="shared" si="185"/>
        <v>1.6511176820811149</v>
      </c>
      <c r="V947" s="11">
        <f t="shared" si="192"/>
        <v>1.6511176820811149</v>
      </c>
      <c r="W947" s="11">
        <f t="shared" si="193"/>
        <v>0</v>
      </c>
      <c r="Y947" s="11">
        <f t="shared" si="186"/>
        <v>1.7166283447672375</v>
      </c>
      <c r="Z947" s="11">
        <f t="shared" si="194"/>
        <v>1.7166283447672375</v>
      </c>
      <c r="AA947" s="11">
        <f t="shared" si="187"/>
        <v>0</v>
      </c>
      <c r="AB947" s="11">
        <f>SUM($Z$3:Z947)</f>
        <v>936.76231310259311</v>
      </c>
      <c r="AC947" s="11">
        <f>SUM($AA$3:AA947)</f>
        <v>204.24779766268495</v>
      </c>
      <c r="AD947" s="11">
        <f>AC947*'KERS system '!$B$18</f>
        <v>157.16868030143607</v>
      </c>
      <c r="AE947" s="11">
        <f>AC947*'KERS system '!$B$19</f>
        <v>120.94129949195505</v>
      </c>
    </row>
    <row r="948" spans="6:31" x14ac:dyDescent="0.3">
      <c r="F948" s="13" t="s">
        <v>6</v>
      </c>
      <c r="G948" s="13">
        <v>945</v>
      </c>
      <c r="H948" s="13">
        <v>356</v>
      </c>
      <c r="J948" s="14">
        <v>54</v>
      </c>
      <c r="K948" s="14">
        <f t="shared" si="188"/>
        <v>15</v>
      </c>
      <c r="L948" s="15">
        <v>4.1666666666667261E-2</v>
      </c>
      <c r="N948" s="15">
        <f t="shared" si="182"/>
        <v>12.000000000000171</v>
      </c>
      <c r="O948" s="15">
        <f t="shared" si="183"/>
        <v>49.784187163557149</v>
      </c>
      <c r="P948" s="15">
        <f t="shared" si="184"/>
        <v>56.505600000000008</v>
      </c>
      <c r="Q948" s="15">
        <f t="shared" si="189"/>
        <v>118.28978716355732</v>
      </c>
      <c r="R948" s="15">
        <f t="shared" si="190"/>
        <v>118.28978716355732</v>
      </c>
      <c r="S948" s="15">
        <f t="shared" si="191"/>
        <v>0</v>
      </c>
      <c r="U948" s="15">
        <f t="shared" si="185"/>
        <v>1.7821390074533601</v>
      </c>
      <c r="V948" s="15">
        <f t="shared" si="192"/>
        <v>1.7821390074533601</v>
      </c>
      <c r="W948" s="15">
        <f t="shared" si="193"/>
        <v>0</v>
      </c>
      <c r="Y948" s="15">
        <f t="shared" si="186"/>
        <v>2.0081227852877053</v>
      </c>
      <c r="Z948" s="15">
        <f t="shared" si="194"/>
        <v>2.0081227852877053</v>
      </c>
      <c r="AA948" s="15">
        <f t="shared" si="187"/>
        <v>0</v>
      </c>
      <c r="AB948" s="15">
        <f>SUM($Z$3:Z948)</f>
        <v>938.77043588788081</v>
      </c>
      <c r="AC948" s="15">
        <f>SUM($AA$3:AA948)</f>
        <v>204.24779766268495</v>
      </c>
      <c r="AD948" s="15">
        <f>AC948*'KERS system '!$B$18</f>
        <v>157.16868030143607</v>
      </c>
      <c r="AE948" s="15">
        <f>AC948*'KERS system '!$B$19</f>
        <v>120.94129949195505</v>
      </c>
    </row>
    <row r="949" spans="6:31" x14ac:dyDescent="0.3">
      <c r="F949" s="9" t="s">
        <v>6</v>
      </c>
      <c r="G949" s="9">
        <v>946</v>
      </c>
      <c r="H949" s="9">
        <v>357</v>
      </c>
      <c r="J949" s="10">
        <v>54.2</v>
      </c>
      <c r="K949" s="10">
        <f t="shared" si="188"/>
        <v>15.055555555555555</v>
      </c>
      <c r="L949" s="11">
        <v>0.1388888888888889</v>
      </c>
      <c r="N949" s="11">
        <f t="shared" si="182"/>
        <v>40</v>
      </c>
      <c r="O949" s="11">
        <f t="shared" si="183"/>
        <v>50.153641830984924</v>
      </c>
      <c r="P949" s="11">
        <f t="shared" si="184"/>
        <v>56.505600000000008</v>
      </c>
      <c r="Q949" s="11">
        <f t="shared" si="189"/>
        <v>146.65924183098494</v>
      </c>
      <c r="R949" s="11">
        <f t="shared" si="190"/>
        <v>146.65924183098494</v>
      </c>
      <c r="S949" s="11">
        <f t="shared" si="191"/>
        <v>0</v>
      </c>
      <c r="U949" s="11">
        <f t="shared" si="185"/>
        <v>2.2341065631220509</v>
      </c>
      <c r="V949" s="11">
        <f t="shared" si="192"/>
        <v>2.2341065631220509</v>
      </c>
      <c r="W949" s="11">
        <f t="shared" si="193"/>
        <v>0</v>
      </c>
      <c r="Y949" s="11">
        <f t="shared" si="186"/>
        <v>2.4532574939589447</v>
      </c>
      <c r="Z949" s="11">
        <f t="shared" si="194"/>
        <v>2.4532574939589447</v>
      </c>
      <c r="AA949" s="11">
        <f t="shared" si="187"/>
        <v>0</v>
      </c>
      <c r="AB949" s="11">
        <f>SUM($Z$3:Z949)</f>
        <v>941.22369338183978</v>
      </c>
      <c r="AC949" s="11">
        <f>SUM($AA$3:AA949)</f>
        <v>204.24779766268495</v>
      </c>
      <c r="AD949" s="11">
        <f>AC949*'KERS system '!$B$18</f>
        <v>157.16868030143607</v>
      </c>
      <c r="AE949" s="11">
        <f>AC949*'KERS system '!$B$19</f>
        <v>120.94129949195505</v>
      </c>
    </row>
    <row r="950" spans="6:31" x14ac:dyDescent="0.3">
      <c r="F950" s="13" t="s">
        <v>6</v>
      </c>
      <c r="G950" s="13">
        <v>947</v>
      </c>
      <c r="H950" s="13">
        <v>358</v>
      </c>
      <c r="J950" s="14">
        <v>55</v>
      </c>
      <c r="K950" s="14">
        <f t="shared" si="188"/>
        <v>15.277777777777779</v>
      </c>
      <c r="L950" s="15">
        <v>0.22222222222222143</v>
      </c>
      <c r="N950" s="15">
        <f t="shared" si="182"/>
        <v>63.999999999999773</v>
      </c>
      <c r="O950" s="15">
        <f t="shared" si="183"/>
        <v>51.645118713909604</v>
      </c>
      <c r="P950" s="15">
        <f t="shared" si="184"/>
        <v>56.505600000000008</v>
      </c>
      <c r="Q950" s="15">
        <f t="shared" si="189"/>
        <v>172.15071871390938</v>
      </c>
      <c r="R950" s="15">
        <f t="shared" si="190"/>
        <v>172.15071871390938</v>
      </c>
      <c r="S950" s="15">
        <f t="shared" si="191"/>
        <v>0</v>
      </c>
      <c r="U950" s="15">
        <f t="shared" si="185"/>
        <v>2.672408424795838</v>
      </c>
      <c r="V950" s="15">
        <f t="shared" si="192"/>
        <v>2.672408424795838</v>
      </c>
      <c r="W950" s="15">
        <f t="shared" si="193"/>
        <v>0</v>
      </c>
      <c r="Y950" s="15">
        <f t="shared" si="186"/>
        <v>2.574204470117234</v>
      </c>
      <c r="Z950" s="15">
        <f t="shared" si="194"/>
        <v>2.574204470117234</v>
      </c>
      <c r="AA950" s="15">
        <f t="shared" si="187"/>
        <v>0</v>
      </c>
      <c r="AB950" s="15">
        <f>SUM($Z$3:Z950)</f>
        <v>943.79789785195703</v>
      </c>
      <c r="AC950" s="15">
        <f>SUM($AA$3:AA950)</f>
        <v>204.24779766268495</v>
      </c>
      <c r="AD950" s="15">
        <f>AC950*'KERS system '!$B$18</f>
        <v>157.16868030143607</v>
      </c>
      <c r="AE950" s="15">
        <f>AC950*'KERS system '!$B$19</f>
        <v>120.94129949195505</v>
      </c>
    </row>
    <row r="951" spans="6:31" x14ac:dyDescent="0.3">
      <c r="F951" s="9" t="s">
        <v>6</v>
      </c>
      <c r="G951" s="9">
        <v>948</v>
      </c>
      <c r="H951" s="9">
        <v>359</v>
      </c>
      <c r="J951" s="10">
        <v>55.8</v>
      </c>
      <c r="K951" s="10">
        <f t="shared" si="188"/>
        <v>15.5</v>
      </c>
      <c r="L951" s="11">
        <v>0.16666666666666705</v>
      </c>
      <c r="N951" s="11">
        <f t="shared" si="182"/>
        <v>48.000000000000107</v>
      </c>
      <c r="O951" s="11">
        <f t="shared" si="183"/>
        <v>53.158448737976023</v>
      </c>
      <c r="P951" s="11">
        <f t="shared" si="184"/>
        <v>56.505600000000008</v>
      </c>
      <c r="Q951" s="11">
        <f t="shared" si="189"/>
        <v>157.66404873797615</v>
      </c>
      <c r="R951" s="11">
        <f t="shared" si="190"/>
        <v>157.66404873797615</v>
      </c>
      <c r="S951" s="11">
        <f t="shared" si="191"/>
        <v>0</v>
      </c>
      <c r="U951" s="11">
        <f t="shared" si="185"/>
        <v>2.4760005154386304</v>
      </c>
      <c r="V951" s="11">
        <f t="shared" si="192"/>
        <v>2.4760005154386304</v>
      </c>
      <c r="W951" s="11">
        <f t="shared" si="193"/>
        <v>0</v>
      </c>
      <c r="Y951" s="11">
        <f t="shared" si="186"/>
        <v>2.1976807360109949</v>
      </c>
      <c r="Z951" s="11">
        <f t="shared" si="194"/>
        <v>2.1976807360109949</v>
      </c>
      <c r="AA951" s="11">
        <f t="shared" si="187"/>
        <v>0</v>
      </c>
      <c r="AB951" s="11">
        <f>SUM($Z$3:Z951)</f>
        <v>945.995578587968</v>
      </c>
      <c r="AC951" s="11">
        <f>SUM($AA$3:AA951)</f>
        <v>204.24779766268495</v>
      </c>
      <c r="AD951" s="11">
        <f>AC951*'KERS system '!$B$18</f>
        <v>157.16868030143607</v>
      </c>
      <c r="AE951" s="11">
        <f>AC951*'KERS system '!$B$19</f>
        <v>120.94129949195505</v>
      </c>
    </row>
    <row r="952" spans="6:31" x14ac:dyDescent="0.3">
      <c r="F952" s="13" t="s">
        <v>6</v>
      </c>
      <c r="G952" s="13">
        <v>949</v>
      </c>
      <c r="H952" s="13">
        <v>360</v>
      </c>
      <c r="J952" s="14">
        <v>56.2</v>
      </c>
      <c r="K952" s="14">
        <f t="shared" si="188"/>
        <v>15.611111111111111</v>
      </c>
      <c r="L952" s="15">
        <v>4.1666666666667261E-2</v>
      </c>
      <c r="N952" s="15">
        <f t="shared" si="182"/>
        <v>12.000000000000171</v>
      </c>
      <c r="O952" s="15">
        <f t="shared" si="183"/>
        <v>53.923308677937399</v>
      </c>
      <c r="P952" s="15">
        <f t="shared" si="184"/>
        <v>56.505600000000008</v>
      </c>
      <c r="Q952" s="15">
        <f t="shared" si="189"/>
        <v>122.42890867793759</v>
      </c>
      <c r="R952" s="15">
        <f t="shared" si="190"/>
        <v>122.42890867793759</v>
      </c>
      <c r="S952" s="15">
        <f t="shared" si="191"/>
        <v>0</v>
      </c>
      <c r="U952" s="15">
        <f t="shared" si="185"/>
        <v>1.9193609565833591</v>
      </c>
      <c r="V952" s="15">
        <f t="shared" si="192"/>
        <v>1.9193609565833591</v>
      </c>
      <c r="W952" s="15">
        <f t="shared" si="193"/>
        <v>0</v>
      </c>
      <c r="Y952" s="15">
        <f t="shared" si="186"/>
        <v>1.4609372625567185</v>
      </c>
      <c r="Z952" s="15">
        <f t="shared" si="194"/>
        <v>1.4609372625567185</v>
      </c>
      <c r="AA952" s="15">
        <f t="shared" si="187"/>
        <v>0</v>
      </c>
      <c r="AB952" s="15">
        <f>SUM($Z$3:Z952)</f>
        <v>947.45651585052474</v>
      </c>
      <c r="AC952" s="15">
        <f>SUM($AA$3:AA952)</f>
        <v>204.24779766268495</v>
      </c>
      <c r="AD952" s="15">
        <f>AC952*'KERS system '!$B$18</f>
        <v>157.16868030143607</v>
      </c>
      <c r="AE952" s="15">
        <f>AC952*'KERS system '!$B$19</f>
        <v>120.94129949195505</v>
      </c>
    </row>
    <row r="953" spans="6:31" x14ac:dyDescent="0.3">
      <c r="F953" s="9" t="s">
        <v>6</v>
      </c>
      <c r="G953" s="9">
        <v>950</v>
      </c>
      <c r="H953" s="9">
        <v>361</v>
      </c>
      <c r="J953" s="10">
        <v>56.1</v>
      </c>
      <c r="K953" s="10">
        <f t="shared" si="188"/>
        <v>15.583333333333334</v>
      </c>
      <c r="L953" s="11">
        <v>-0.15277777777777798</v>
      </c>
      <c r="N953" s="11">
        <f t="shared" si="182"/>
        <v>-44.000000000000057</v>
      </c>
      <c r="O953" s="11">
        <f t="shared" si="183"/>
        <v>53.731581509951553</v>
      </c>
      <c r="P953" s="11">
        <f t="shared" si="184"/>
        <v>56.505600000000008</v>
      </c>
      <c r="Q953" s="11">
        <f t="shared" si="189"/>
        <v>66.237181509951512</v>
      </c>
      <c r="R953" s="11">
        <f t="shared" si="190"/>
        <v>66.237181509951512</v>
      </c>
      <c r="S953" s="11">
        <f t="shared" si="191"/>
        <v>0</v>
      </c>
      <c r="U953" s="11">
        <f t="shared" si="185"/>
        <v>1.0025135685300777</v>
      </c>
      <c r="V953" s="11">
        <f t="shared" si="192"/>
        <v>1.0025135685300777</v>
      </c>
      <c r="W953" s="11">
        <f t="shared" si="193"/>
        <v>0</v>
      </c>
      <c r="Y953" s="11">
        <f t="shared" si="186"/>
        <v>0.24451565482291715</v>
      </c>
      <c r="Z953" s="11">
        <f t="shared" si="194"/>
        <v>0.24451565482291715</v>
      </c>
      <c r="AA953" s="11">
        <f t="shared" si="187"/>
        <v>0</v>
      </c>
      <c r="AB953" s="11">
        <f>SUM($Z$3:Z953)</f>
        <v>947.7010315053476</v>
      </c>
      <c r="AC953" s="11">
        <f>SUM($AA$3:AA953)</f>
        <v>204.24779766268495</v>
      </c>
      <c r="AD953" s="11">
        <f>AC953*'KERS system '!$B$18</f>
        <v>157.16868030143607</v>
      </c>
      <c r="AE953" s="11">
        <f>AC953*'KERS system '!$B$19</f>
        <v>120.94129949195505</v>
      </c>
    </row>
    <row r="954" spans="6:31" x14ac:dyDescent="0.3">
      <c r="F954" s="13" t="s">
        <v>6</v>
      </c>
      <c r="G954" s="13">
        <v>951</v>
      </c>
      <c r="H954" s="13">
        <v>362</v>
      </c>
      <c r="J954" s="14">
        <v>55.1</v>
      </c>
      <c r="K954" s="14">
        <f t="shared" si="188"/>
        <v>15.305555555555555</v>
      </c>
      <c r="L954" s="15">
        <v>-0.47222222222222199</v>
      </c>
      <c r="N954" s="15">
        <f t="shared" si="182"/>
        <v>-135.99999999999994</v>
      </c>
      <c r="O954" s="15">
        <f t="shared" si="183"/>
        <v>51.833089873261706</v>
      </c>
      <c r="P954" s="15">
        <f t="shared" si="184"/>
        <v>56.505600000000008</v>
      </c>
      <c r="Q954" s="15">
        <f t="shared" si="189"/>
        <v>-27.661310126738222</v>
      </c>
      <c r="R954" s="15">
        <f t="shared" si="190"/>
        <v>0</v>
      </c>
      <c r="S954" s="15">
        <f t="shared" si="191"/>
        <v>27.661310126738222</v>
      </c>
      <c r="U954" s="15">
        <f t="shared" si="185"/>
        <v>-0.51348225888424337</v>
      </c>
      <c r="V954" s="15">
        <f t="shared" si="192"/>
        <v>0</v>
      </c>
      <c r="W954" s="15">
        <f t="shared" si="193"/>
        <v>0.51348225888424337</v>
      </c>
      <c r="Y954" s="15">
        <f t="shared" si="186"/>
        <v>-1.5426218341583446</v>
      </c>
      <c r="Z954" s="15">
        <f t="shared" si="194"/>
        <v>0</v>
      </c>
      <c r="AA954" s="15">
        <f t="shared" si="187"/>
        <v>1.5426218341583446</v>
      </c>
      <c r="AB954" s="15">
        <f>SUM($Z$3:Z954)</f>
        <v>947.7010315053476</v>
      </c>
      <c r="AC954" s="15">
        <f>SUM($AA$3:AA954)</f>
        <v>205.7904194968433</v>
      </c>
      <c r="AD954" s="15">
        <f>AC954*'KERS system '!$B$18</f>
        <v>158.35572780282092</v>
      </c>
      <c r="AE954" s="15">
        <f>AC954*'KERS system '!$B$19</f>
        <v>121.85473254427069</v>
      </c>
    </row>
    <row r="955" spans="6:31" x14ac:dyDescent="0.3">
      <c r="F955" s="9" t="s">
        <v>6</v>
      </c>
      <c r="G955" s="9">
        <v>952</v>
      </c>
      <c r="H955" s="9">
        <v>363</v>
      </c>
      <c r="J955" s="10">
        <v>52.7</v>
      </c>
      <c r="K955" s="10">
        <f t="shared" si="188"/>
        <v>14.638888888888889</v>
      </c>
      <c r="L955" s="11">
        <v>-0.93055555555555591</v>
      </c>
      <c r="N955" s="11">
        <f t="shared" si="182"/>
        <v>-268.00000000000011</v>
      </c>
      <c r="O955" s="11">
        <f t="shared" si="183"/>
        <v>47.416023719984793</v>
      </c>
      <c r="P955" s="11">
        <f t="shared" si="184"/>
        <v>56.505600000000008</v>
      </c>
      <c r="Q955" s="11">
        <f t="shared" si="189"/>
        <v>-164.07837628001531</v>
      </c>
      <c r="R955" s="11">
        <f t="shared" si="190"/>
        <v>0</v>
      </c>
      <c r="S955" s="11">
        <f t="shared" si="191"/>
        <v>164.07837628001531</v>
      </c>
      <c r="U955" s="11">
        <f t="shared" si="185"/>
        <v>-2.5717614094324461</v>
      </c>
      <c r="V955" s="11">
        <f t="shared" si="192"/>
        <v>0</v>
      </c>
      <c r="W955" s="11">
        <f t="shared" si="193"/>
        <v>2.5717614094324461</v>
      </c>
      <c r="Y955" s="11">
        <f t="shared" si="186"/>
        <v>-3.3302683373952098</v>
      </c>
      <c r="Z955" s="11">
        <f t="shared" si="194"/>
        <v>0</v>
      </c>
      <c r="AA955" s="11">
        <f t="shared" si="187"/>
        <v>3.3302683373952098</v>
      </c>
      <c r="AB955" s="11">
        <f>SUM($Z$3:Z955)</f>
        <v>947.7010315053476</v>
      </c>
      <c r="AC955" s="11">
        <f>SUM($AA$3:AA955)</f>
        <v>209.12068783423851</v>
      </c>
      <c r="AD955" s="11">
        <f>AC955*'KERS system '!$B$18</f>
        <v>160.91836928844651</v>
      </c>
      <c r="AE955" s="11">
        <f>AC955*'KERS system '!$B$19</f>
        <v>123.8266851674596</v>
      </c>
    </row>
    <row r="956" spans="6:31" x14ac:dyDescent="0.3">
      <c r="F956" s="13" t="s">
        <v>6</v>
      </c>
      <c r="G956" s="13">
        <v>953</v>
      </c>
      <c r="H956" s="13">
        <v>364</v>
      </c>
      <c r="J956" s="14">
        <v>48.4</v>
      </c>
      <c r="K956" s="14">
        <f t="shared" si="188"/>
        <v>13.444444444444445</v>
      </c>
      <c r="L956" s="15">
        <v>-1.3333333333333335</v>
      </c>
      <c r="N956" s="15">
        <f t="shared" si="182"/>
        <v>-384.00000000000006</v>
      </c>
      <c r="O956" s="15">
        <f t="shared" si="183"/>
        <v>39.993979932051595</v>
      </c>
      <c r="P956" s="15">
        <f t="shared" si="184"/>
        <v>56.505600000000008</v>
      </c>
      <c r="Q956" s="15">
        <f t="shared" si="189"/>
        <v>-287.50042006794843</v>
      </c>
      <c r="R956" s="15">
        <f t="shared" si="190"/>
        <v>0</v>
      </c>
      <c r="S956" s="15">
        <f t="shared" si="191"/>
        <v>287.50042006794843</v>
      </c>
      <c r="U956" s="15">
        <f t="shared" si="185"/>
        <v>-4.0887752653579739</v>
      </c>
      <c r="V956" s="15">
        <f t="shared" si="192"/>
        <v>0</v>
      </c>
      <c r="W956" s="15">
        <f t="shared" si="193"/>
        <v>4.0887752653579739</v>
      </c>
      <c r="Y956" s="15">
        <f t="shared" si="186"/>
        <v>-4.1642780026796444</v>
      </c>
      <c r="Z956" s="15">
        <f t="shared" si="194"/>
        <v>0</v>
      </c>
      <c r="AA956" s="15">
        <f t="shared" si="187"/>
        <v>4.1642780026796444</v>
      </c>
      <c r="AB956" s="15">
        <f>SUM($Z$3:Z956)</f>
        <v>947.7010315053476</v>
      </c>
      <c r="AC956" s="15">
        <f>SUM($AA$3:AA956)</f>
        <v>213.28496583691816</v>
      </c>
      <c r="AD956" s="15">
        <f>AC956*'KERS system '!$B$18</f>
        <v>164.12278121150851</v>
      </c>
      <c r="AE956" s="15">
        <f>AC956*'KERS system '!$B$19</f>
        <v>126.2924801422558</v>
      </c>
    </row>
    <row r="957" spans="6:31" x14ac:dyDescent="0.3">
      <c r="F957" s="9" t="s">
        <v>6</v>
      </c>
      <c r="G957" s="9">
        <v>954</v>
      </c>
      <c r="H957" s="9">
        <v>365</v>
      </c>
      <c r="J957" s="10">
        <v>43.1</v>
      </c>
      <c r="K957" s="10">
        <f t="shared" si="188"/>
        <v>11.972222222222221</v>
      </c>
      <c r="L957" s="11">
        <v>-1.4722222222222223</v>
      </c>
      <c r="N957" s="11">
        <f t="shared" si="182"/>
        <v>-424</v>
      </c>
      <c r="O957" s="11">
        <f t="shared" si="183"/>
        <v>31.714541809634909</v>
      </c>
      <c r="P957" s="11">
        <f t="shared" si="184"/>
        <v>56.505600000000008</v>
      </c>
      <c r="Q957" s="11">
        <f t="shared" si="189"/>
        <v>-335.77985819036508</v>
      </c>
      <c r="R957" s="11">
        <f t="shared" si="190"/>
        <v>0</v>
      </c>
      <c r="S957" s="11">
        <f t="shared" si="191"/>
        <v>335.77985819036508</v>
      </c>
      <c r="U957" s="11">
        <f t="shared" si="185"/>
        <v>-4.2397807400013159</v>
      </c>
      <c r="V957" s="11">
        <f t="shared" si="192"/>
        <v>0</v>
      </c>
      <c r="W957" s="11">
        <f t="shared" si="193"/>
        <v>4.2397807400013159</v>
      </c>
      <c r="Y957" s="11">
        <f t="shared" si="186"/>
        <v>-4.0175296885224077</v>
      </c>
      <c r="Z957" s="11">
        <f t="shared" si="194"/>
        <v>0</v>
      </c>
      <c r="AA957" s="11">
        <f t="shared" si="187"/>
        <v>4.0175296885224077</v>
      </c>
      <c r="AB957" s="11">
        <f>SUM($Z$3:Z957)</f>
        <v>947.7010315053476</v>
      </c>
      <c r="AC957" s="11">
        <f>SUM($AA$3:AA957)</f>
        <v>217.30249552544058</v>
      </c>
      <c r="AD957" s="11">
        <f>AC957*'KERS system '!$B$18</f>
        <v>167.21427030682651</v>
      </c>
      <c r="AE957" s="11">
        <f>AC957*'KERS system '!$B$19</f>
        <v>128.67138100110301</v>
      </c>
    </row>
    <row r="958" spans="6:31" x14ac:dyDescent="0.3">
      <c r="F958" s="13" t="s">
        <v>6</v>
      </c>
      <c r="G958" s="13">
        <v>955</v>
      </c>
      <c r="H958" s="13">
        <v>366</v>
      </c>
      <c r="J958" s="14">
        <v>37.799999999999997</v>
      </c>
      <c r="K958" s="14">
        <f t="shared" si="188"/>
        <v>10.5</v>
      </c>
      <c r="L958" s="15">
        <v>-1.4722222222222223</v>
      </c>
      <c r="N958" s="15">
        <f t="shared" si="182"/>
        <v>-424</v>
      </c>
      <c r="O958" s="15">
        <f t="shared" si="183"/>
        <v>24.394251710143006</v>
      </c>
      <c r="P958" s="15">
        <f t="shared" si="184"/>
        <v>56.505600000000008</v>
      </c>
      <c r="Q958" s="15">
        <f t="shared" si="189"/>
        <v>-343.10014828985697</v>
      </c>
      <c r="R958" s="15">
        <f t="shared" si="190"/>
        <v>0</v>
      </c>
      <c r="S958" s="15">
        <f t="shared" si="191"/>
        <v>343.10014828985697</v>
      </c>
      <c r="U958" s="15">
        <f t="shared" si="185"/>
        <v>-3.795278637043499</v>
      </c>
      <c r="V958" s="15">
        <f t="shared" si="192"/>
        <v>0</v>
      </c>
      <c r="W958" s="15">
        <f t="shared" si="193"/>
        <v>3.795278637043499</v>
      </c>
      <c r="Y958" s="15">
        <f t="shared" si="186"/>
        <v>-3.557921004203525</v>
      </c>
      <c r="Z958" s="15">
        <f t="shared" si="194"/>
        <v>0</v>
      </c>
      <c r="AA958" s="15">
        <f t="shared" si="187"/>
        <v>3.557921004203525</v>
      </c>
      <c r="AB958" s="15">
        <f>SUM($Z$3:Z958)</f>
        <v>947.7010315053476</v>
      </c>
      <c r="AC958" s="15">
        <f>SUM($AA$3:AA958)</f>
        <v>220.86041652964411</v>
      </c>
      <c r="AD958" s="15">
        <f>AC958*'KERS system '!$B$18</f>
        <v>169.95209051956112</v>
      </c>
      <c r="AE958" s="15">
        <f>AC958*'KERS system '!$B$19</f>
        <v>130.7781336548023</v>
      </c>
    </row>
    <row r="959" spans="6:31" x14ac:dyDescent="0.3">
      <c r="F959" s="9" t="s">
        <v>6</v>
      </c>
      <c r="G959" s="9">
        <v>956</v>
      </c>
      <c r="H959" s="9">
        <v>367</v>
      </c>
      <c r="J959" s="10">
        <v>32.5</v>
      </c>
      <c r="K959" s="10">
        <f t="shared" si="188"/>
        <v>9.0277777777777786</v>
      </c>
      <c r="L959" s="11">
        <v>-1.4722222222222219</v>
      </c>
      <c r="N959" s="11">
        <f t="shared" si="182"/>
        <v>-423.99999999999989</v>
      </c>
      <c r="O959" s="11">
        <f t="shared" si="183"/>
        <v>18.033109633575872</v>
      </c>
      <c r="P959" s="11">
        <f t="shared" si="184"/>
        <v>56.505600000000008</v>
      </c>
      <c r="Q959" s="11">
        <f t="shared" si="189"/>
        <v>-349.46129036642401</v>
      </c>
      <c r="R959" s="11">
        <f t="shared" si="190"/>
        <v>0</v>
      </c>
      <c r="S959" s="11">
        <f t="shared" si="191"/>
        <v>349.46129036642401</v>
      </c>
      <c r="U959" s="11">
        <f t="shared" si="185"/>
        <v>-3.320563371363551</v>
      </c>
      <c r="V959" s="11">
        <f t="shared" si="192"/>
        <v>0</v>
      </c>
      <c r="W959" s="11">
        <f t="shared" si="193"/>
        <v>3.320563371363551</v>
      </c>
      <c r="Y959" s="11">
        <f t="shared" si="186"/>
        <v>-2.5657286001575819</v>
      </c>
      <c r="Z959" s="11">
        <f t="shared" si="194"/>
        <v>0</v>
      </c>
      <c r="AA959" s="11">
        <f t="shared" si="187"/>
        <v>2.5657286001575819</v>
      </c>
      <c r="AB959" s="11">
        <f>SUM($Z$3:Z959)</f>
        <v>947.7010315053476</v>
      </c>
      <c r="AC959" s="11">
        <f>SUM($AA$3:AA959)</f>
        <v>223.42614512980168</v>
      </c>
      <c r="AD959" s="11">
        <f>AC959*'KERS system '!$B$18</f>
        <v>171.92641867738237</v>
      </c>
      <c r="AE959" s="11">
        <f>AC959*'KERS system '!$B$19</f>
        <v>132.29737917224574</v>
      </c>
    </row>
    <row r="960" spans="6:31" x14ac:dyDescent="0.3">
      <c r="F960" s="13" t="s">
        <v>6</v>
      </c>
      <c r="G960" s="13">
        <v>957</v>
      </c>
      <c r="H960" s="13">
        <v>368</v>
      </c>
      <c r="J960" s="14">
        <v>27.2</v>
      </c>
      <c r="K960" s="14">
        <f t="shared" si="188"/>
        <v>7.5555555555555554</v>
      </c>
      <c r="L960" s="15">
        <v>-1.0277777777777775</v>
      </c>
      <c r="N960" s="15">
        <f t="shared" si="182"/>
        <v>-295.99999999999989</v>
      </c>
      <c r="O960" s="15">
        <f t="shared" si="183"/>
        <v>12.631115579933512</v>
      </c>
      <c r="P960" s="15">
        <f t="shared" si="184"/>
        <v>56.505600000000008</v>
      </c>
      <c r="Q960" s="15">
        <f t="shared" si="189"/>
        <v>-226.86328442006635</v>
      </c>
      <c r="R960" s="15">
        <f t="shared" si="190"/>
        <v>0</v>
      </c>
      <c r="S960" s="15">
        <f t="shared" si="191"/>
        <v>226.86328442006635</v>
      </c>
      <c r="U960" s="15">
        <f t="shared" si="185"/>
        <v>-1.8108938289516125</v>
      </c>
      <c r="V960" s="15">
        <f t="shared" si="192"/>
        <v>0</v>
      </c>
      <c r="W960" s="15">
        <f t="shared" si="193"/>
        <v>1.8108938289516125</v>
      </c>
      <c r="Y960" s="15">
        <f t="shared" si="186"/>
        <v>-0.84554264917057897</v>
      </c>
      <c r="Z960" s="15">
        <f t="shared" si="194"/>
        <v>0</v>
      </c>
      <c r="AA960" s="15">
        <f t="shared" si="187"/>
        <v>0.84554264917057897</v>
      </c>
      <c r="AB960" s="15">
        <f>SUM($Z$3:Z960)</f>
        <v>947.7010315053476</v>
      </c>
      <c r="AC960" s="15">
        <f>SUM($AA$3:AA960)</f>
        <v>224.27168777897225</v>
      </c>
      <c r="AD960" s="15">
        <f>AC960*'KERS system '!$B$18</f>
        <v>172.57706374591913</v>
      </c>
      <c r="AE960" s="15">
        <f>AC960*'KERS system '!$B$19</f>
        <v>132.79805055248477</v>
      </c>
    </row>
    <row r="961" spans="6:31" x14ac:dyDescent="0.3">
      <c r="F961" s="9" t="s">
        <v>6</v>
      </c>
      <c r="G961" s="9">
        <v>958</v>
      </c>
      <c r="H961" s="9">
        <v>369</v>
      </c>
      <c r="J961" s="10">
        <v>25.1</v>
      </c>
      <c r="K961" s="10">
        <f t="shared" si="188"/>
        <v>6.9722222222222223</v>
      </c>
      <c r="L961" s="11">
        <v>-0.16666666666666657</v>
      </c>
      <c r="N961" s="11">
        <f t="shared" si="182"/>
        <v>-47.999999999999972</v>
      </c>
      <c r="O961" s="11">
        <f t="shared" si="183"/>
        <v>10.756013633371962</v>
      </c>
      <c r="P961" s="11">
        <f t="shared" si="184"/>
        <v>56.505600000000008</v>
      </c>
      <c r="Q961" s="11">
        <f t="shared" si="189"/>
        <v>19.261613633372001</v>
      </c>
      <c r="R961" s="11">
        <f t="shared" si="190"/>
        <v>19.261613633372001</v>
      </c>
      <c r="S961" s="11">
        <f t="shared" si="191"/>
        <v>0</v>
      </c>
      <c r="U961" s="11">
        <f t="shared" si="185"/>
        <v>0.1198085306104547</v>
      </c>
      <c r="V961" s="11">
        <f t="shared" si="192"/>
        <v>0.1198085306104547</v>
      </c>
      <c r="W961" s="11">
        <f t="shared" si="193"/>
        <v>0</v>
      </c>
      <c r="Y961" s="11">
        <f t="shared" si="186"/>
        <v>0.93855805201393594</v>
      </c>
      <c r="Z961" s="11">
        <f t="shared" si="194"/>
        <v>0.93855805201393594</v>
      </c>
      <c r="AA961" s="11">
        <f t="shared" si="187"/>
        <v>0</v>
      </c>
      <c r="AB961" s="11">
        <f>SUM($Z$3:Z961)</f>
        <v>948.63958955736155</v>
      </c>
      <c r="AC961" s="11">
        <f>SUM($AA$3:AA961)</f>
        <v>224.27168777897225</v>
      </c>
      <c r="AD961" s="11">
        <f>AC961*'KERS system '!$B$18</f>
        <v>172.57706374591913</v>
      </c>
      <c r="AE961" s="11">
        <f>AC961*'KERS system '!$B$19</f>
        <v>132.79805055248477</v>
      </c>
    </row>
    <row r="962" spans="6:31" x14ac:dyDescent="0.3">
      <c r="F962" s="13" t="s">
        <v>6</v>
      </c>
      <c r="G962" s="13">
        <v>959</v>
      </c>
      <c r="H962" s="13">
        <v>370</v>
      </c>
      <c r="J962" s="14">
        <v>26</v>
      </c>
      <c r="K962" s="14">
        <f t="shared" si="188"/>
        <v>7.2222222222222223</v>
      </c>
      <c r="L962" s="15">
        <v>0.58333333333333326</v>
      </c>
      <c r="N962" s="15">
        <f t="shared" si="182"/>
        <v>167.99999999999997</v>
      </c>
      <c r="O962" s="15">
        <f t="shared" si="183"/>
        <v>11.541190165488558</v>
      </c>
      <c r="P962" s="15">
        <f t="shared" si="184"/>
        <v>56.505600000000008</v>
      </c>
      <c r="Q962" s="15">
        <f t="shared" si="189"/>
        <v>236.04679016548855</v>
      </c>
      <c r="R962" s="15">
        <f t="shared" si="190"/>
        <v>236.04679016548855</v>
      </c>
      <c r="S962" s="15">
        <f t="shared" si="191"/>
        <v>0</v>
      </c>
      <c r="U962" s="15">
        <f t="shared" si="185"/>
        <v>1.7573075734174173</v>
      </c>
      <c r="V962" s="15">
        <f t="shared" si="192"/>
        <v>1.7573075734174173</v>
      </c>
      <c r="W962" s="15">
        <f t="shared" si="193"/>
        <v>0</v>
      </c>
      <c r="Y962" s="15">
        <f t="shared" si="186"/>
        <v>2.6287352961929074</v>
      </c>
      <c r="Z962" s="15">
        <f t="shared" si="194"/>
        <v>2.6287352961929074</v>
      </c>
      <c r="AA962" s="15">
        <f t="shared" si="187"/>
        <v>0</v>
      </c>
      <c r="AB962" s="15">
        <f>SUM($Z$3:Z962)</f>
        <v>951.26832485355442</v>
      </c>
      <c r="AC962" s="15">
        <f>SUM($AA$3:AA962)</f>
        <v>224.27168777897225</v>
      </c>
      <c r="AD962" s="15">
        <f>AC962*'KERS system '!$B$18</f>
        <v>172.57706374591913</v>
      </c>
      <c r="AE962" s="15">
        <f>AC962*'KERS system '!$B$19</f>
        <v>132.79805055248477</v>
      </c>
    </row>
    <row r="963" spans="6:31" x14ac:dyDescent="0.3">
      <c r="F963" s="9" t="s">
        <v>6</v>
      </c>
      <c r="G963" s="9">
        <v>960</v>
      </c>
      <c r="H963" s="9">
        <v>371</v>
      </c>
      <c r="J963" s="10">
        <v>29.3</v>
      </c>
      <c r="K963" s="10">
        <f t="shared" si="188"/>
        <v>8.1388888888888893</v>
      </c>
      <c r="L963" s="11">
        <v>1.1944444444444446</v>
      </c>
      <c r="N963" s="11">
        <f t="shared" ref="N963:N1026" si="195">$C$7*$L963</f>
        <v>344.00000000000006</v>
      </c>
      <c r="O963" s="11">
        <f t="shared" ref="O963:O1026" si="196">0.5*$C$3*$C$17*$C$14*K963^2</f>
        <v>14.656799327174959</v>
      </c>
      <c r="P963" s="11">
        <f t="shared" ref="P963:P1026" si="197">$C$15</f>
        <v>56.505600000000008</v>
      </c>
      <c r="Q963" s="11">
        <f t="shared" si="189"/>
        <v>415.16239932717502</v>
      </c>
      <c r="R963" s="11">
        <f t="shared" si="190"/>
        <v>415.16239932717502</v>
      </c>
      <c r="S963" s="11">
        <f t="shared" si="191"/>
        <v>0</v>
      </c>
      <c r="U963" s="11">
        <f t="shared" ref="U963:U1026" si="198">(K963/1000)*(($C$7*$C$4*$C$18)+(0.5*$C$3*$C$17*$C$14*K963^2)+($C$7*$C$19*L963))</f>
        <v>3.5001630189683977</v>
      </c>
      <c r="V963" s="11">
        <f t="shared" si="192"/>
        <v>3.5001630189683977</v>
      </c>
      <c r="W963" s="11">
        <f t="shared" si="193"/>
        <v>0</v>
      </c>
      <c r="Y963" s="11">
        <f t="shared" ref="Y963:Y1026" si="199">((U963+U964)/2)*(G964-G963)</f>
        <v>4.3458753544087267</v>
      </c>
      <c r="Z963" s="11">
        <f t="shared" si="194"/>
        <v>4.3458753544087267</v>
      </c>
      <c r="AA963" s="11">
        <f t="shared" ref="AA963:AA1026" si="200">IF(Y963 &lt;=0,Y963,)*-1</f>
        <v>0</v>
      </c>
      <c r="AB963" s="11">
        <f>SUM($Z$3:Z963)</f>
        <v>955.61420020796311</v>
      </c>
      <c r="AC963" s="11">
        <f>SUM($AA$3:AA963)</f>
        <v>224.27168777897225</v>
      </c>
      <c r="AD963" s="11">
        <f>AC963*'KERS system '!$B$18</f>
        <v>172.57706374591913</v>
      </c>
      <c r="AE963" s="11">
        <f>AC963*'KERS system '!$B$19</f>
        <v>132.79805055248477</v>
      </c>
    </row>
    <row r="964" spans="6:31" x14ac:dyDescent="0.3">
      <c r="F964" s="13" t="s">
        <v>6</v>
      </c>
      <c r="G964" s="13">
        <v>961</v>
      </c>
      <c r="H964" s="13">
        <v>372</v>
      </c>
      <c r="J964" s="14">
        <v>34.6</v>
      </c>
      <c r="K964" s="14">
        <f t="shared" ref="K964:K1027" si="201">J964*1000/3600</f>
        <v>9.6111111111111107</v>
      </c>
      <c r="L964" s="15">
        <v>1.5416666666666663</v>
      </c>
      <c r="N964" s="15">
        <f t="shared" si="195"/>
        <v>443.99999999999989</v>
      </c>
      <c r="O964" s="15">
        <f t="shared" si="196"/>
        <v>20.438833163485626</v>
      </c>
      <c r="P964" s="15">
        <f t="shared" si="197"/>
        <v>56.505600000000008</v>
      </c>
      <c r="Q964" s="15">
        <f t="shared" ref="Q964:Q1027" si="202">N964+O964+P964</f>
        <v>520.94443316348554</v>
      </c>
      <c r="R964" s="15">
        <f t="shared" ref="R964:R1027" si="203">IF(Q964 &gt;0,Q964,)</f>
        <v>520.94443316348554</v>
      </c>
      <c r="S964" s="15">
        <f t="shared" ref="S964:S1027" si="204">IF(Q964 &lt;=0,Q964,)*-1</f>
        <v>0</v>
      </c>
      <c r="U964" s="15">
        <f t="shared" si="198"/>
        <v>5.1915876898490554</v>
      </c>
      <c r="V964" s="15">
        <f t="shared" ref="V964:V1027" si="205">IF(U964 &gt;0,U964,)</f>
        <v>5.1915876898490554</v>
      </c>
      <c r="W964" s="15">
        <f t="shared" ref="W964:W1027" si="206">IF(U964 &lt;=0,U964,)*-1</f>
        <v>0</v>
      </c>
      <c r="Y964" s="15">
        <f t="shared" si="199"/>
        <v>5.5747282819487616</v>
      </c>
      <c r="Z964" s="15">
        <f t="shared" ref="Z964:Z1027" si="207">IF(Y964 &gt;0,Y964,)</f>
        <v>5.5747282819487616</v>
      </c>
      <c r="AA964" s="15">
        <f t="shared" si="200"/>
        <v>0</v>
      </c>
      <c r="AB964" s="15">
        <f>SUM($Z$3:Z964)</f>
        <v>961.18892848991186</v>
      </c>
      <c r="AC964" s="15">
        <f>SUM($AA$3:AA964)</f>
        <v>224.27168777897225</v>
      </c>
      <c r="AD964" s="15">
        <f>AC964*'KERS system '!$B$18</f>
        <v>172.57706374591913</v>
      </c>
      <c r="AE964" s="15">
        <f>AC964*'KERS system '!$B$19</f>
        <v>132.79805055248477</v>
      </c>
    </row>
    <row r="965" spans="6:31" x14ac:dyDescent="0.3">
      <c r="F965" s="9" t="s">
        <v>6</v>
      </c>
      <c r="G965" s="9">
        <v>962</v>
      </c>
      <c r="H965" s="9">
        <v>373</v>
      </c>
      <c r="J965" s="10">
        <v>40.4</v>
      </c>
      <c r="K965" s="10">
        <f t="shared" si="201"/>
        <v>11.222222222222221</v>
      </c>
      <c r="L965" s="11">
        <v>1.4861111111111105</v>
      </c>
      <c r="N965" s="11">
        <f t="shared" si="195"/>
        <v>427.99999999999983</v>
      </c>
      <c r="O965" s="11">
        <f t="shared" si="196"/>
        <v>27.865486598378403</v>
      </c>
      <c r="P965" s="11">
        <f t="shared" si="197"/>
        <v>56.505600000000008</v>
      </c>
      <c r="Q965" s="11">
        <f t="shared" si="202"/>
        <v>512.37108659837827</v>
      </c>
      <c r="R965" s="11">
        <f t="shared" si="203"/>
        <v>512.37108659837827</v>
      </c>
      <c r="S965" s="11">
        <f t="shared" si="204"/>
        <v>0</v>
      </c>
      <c r="U965" s="11">
        <f t="shared" si="198"/>
        <v>5.9578688740484678</v>
      </c>
      <c r="V965" s="11">
        <f t="shared" si="205"/>
        <v>5.9578688740484678</v>
      </c>
      <c r="W965" s="11">
        <f t="shared" si="206"/>
        <v>0</v>
      </c>
      <c r="Y965" s="11">
        <f t="shared" si="199"/>
        <v>5.8129037799292709</v>
      </c>
      <c r="Z965" s="11">
        <f t="shared" si="207"/>
        <v>5.8129037799292709</v>
      </c>
      <c r="AA965" s="11">
        <f t="shared" si="200"/>
        <v>0</v>
      </c>
      <c r="AB965" s="11">
        <f>SUM($Z$3:Z965)</f>
        <v>967.00183226984109</v>
      </c>
      <c r="AC965" s="11">
        <f>SUM($AA$3:AA965)</f>
        <v>224.27168777897225</v>
      </c>
      <c r="AD965" s="11">
        <f>AC965*'KERS system '!$B$18</f>
        <v>172.57706374591913</v>
      </c>
      <c r="AE965" s="11">
        <f>AC965*'KERS system '!$B$19</f>
        <v>132.79805055248477</v>
      </c>
    </row>
    <row r="966" spans="6:31" x14ac:dyDescent="0.3">
      <c r="F966" s="13" t="s">
        <v>6</v>
      </c>
      <c r="G966" s="13">
        <v>963</v>
      </c>
      <c r="H966" s="13">
        <v>374</v>
      </c>
      <c r="J966" s="14">
        <v>45.3</v>
      </c>
      <c r="K966" s="14">
        <f t="shared" si="201"/>
        <v>12.583333333333334</v>
      </c>
      <c r="L966" s="15">
        <v>1.1944444444444446</v>
      </c>
      <c r="N966" s="15">
        <f t="shared" si="195"/>
        <v>344.00000000000006</v>
      </c>
      <c r="O966" s="15">
        <f t="shared" si="196"/>
        <v>35.034853441860086</v>
      </c>
      <c r="P966" s="15">
        <f t="shared" si="197"/>
        <v>56.505600000000008</v>
      </c>
      <c r="Q966" s="15">
        <f t="shared" si="202"/>
        <v>435.54045344186017</v>
      </c>
      <c r="R966" s="15">
        <f t="shared" si="203"/>
        <v>435.54045344186017</v>
      </c>
      <c r="S966" s="15">
        <f t="shared" si="204"/>
        <v>0</v>
      </c>
      <c r="U966" s="15">
        <f t="shared" si="198"/>
        <v>5.667938685810074</v>
      </c>
      <c r="V966" s="15">
        <f t="shared" si="205"/>
        <v>5.667938685810074</v>
      </c>
      <c r="W966" s="15">
        <f t="shared" si="206"/>
        <v>0</v>
      </c>
      <c r="Y966" s="15">
        <f t="shared" si="199"/>
        <v>5.1447317078991954</v>
      </c>
      <c r="Z966" s="15">
        <f t="shared" si="207"/>
        <v>5.1447317078991954</v>
      </c>
      <c r="AA966" s="15">
        <f t="shared" si="200"/>
        <v>0</v>
      </c>
      <c r="AB966" s="15">
        <f>SUM($Z$3:Z966)</f>
        <v>972.14656397774024</v>
      </c>
      <c r="AC966" s="15">
        <f>SUM($AA$3:AA966)</f>
        <v>224.27168777897225</v>
      </c>
      <c r="AD966" s="15">
        <f>AC966*'KERS system '!$B$18</f>
        <v>172.57706374591913</v>
      </c>
      <c r="AE966" s="15">
        <f>AC966*'KERS system '!$B$19</f>
        <v>132.79805055248477</v>
      </c>
    </row>
    <row r="967" spans="6:31" x14ac:dyDescent="0.3">
      <c r="F967" s="9" t="s">
        <v>6</v>
      </c>
      <c r="G967" s="9">
        <v>964</v>
      </c>
      <c r="H967" s="9">
        <v>375</v>
      </c>
      <c r="J967" s="10">
        <v>49</v>
      </c>
      <c r="K967" s="10">
        <f t="shared" si="201"/>
        <v>13.611111111111111</v>
      </c>
      <c r="L967" s="11">
        <v>0.80555555555555614</v>
      </c>
      <c r="N967" s="11">
        <f t="shared" si="195"/>
        <v>232.00000000000017</v>
      </c>
      <c r="O967" s="11">
        <f t="shared" si="196"/>
        <v>40.991712407304767</v>
      </c>
      <c r="P967" s="11">
        <f t="shared" si="197"/>
        <v>56.505600000000008</v>
      </c>
      <c r="Q967" s="11">
        <f t="shared" si="202"/>
        <v>329.49731240730495</v>
      </c>
      <c r="R967" s="11">
        <f t="shared" si="203"/>
        <v>329.49731240730495</v>
      </c>
      <c r="S967" s="11">
        <f t="shared" si="204"/>
        <v>0</v>
      </c>
      <c r="U967" s="11">
        <f t="shared" si="198"/>
        <v>4.6215247299883178</v>
      </c>
      <c r="V967" s="11">
        <f t="shared" si="205"/>
        <v>4.6215247299883178</v>
      </c>
      <c r="W967" s="11">
        <f t="shared" si="206"/>
        <v>0</v>
      </c>
      <c r="Y967" s="11">
        <f t="shared" si="199"/>
        <v>3.9463465990725819</v>
      </c>
      <c r="Z967" s="11">
        <f t="shared" si="207"/>
        <v>3.9463465990725819</v>
      </c>
      <c r="AA967" s="11">
        <f t="shared" si="200"/>
        <v>0</v>
      </c>
      <c r="AB967" s="11">
        <f>SUM($Z$3:Z967)</f>
        <v>976.09291057681287</v>
      </c>
      <c r="AC967" s="11">
        <f>SUM($AA$3:AA967)</f>
        <v>224.27168777897225</v>
      </c>
      <c r="AD967" s="11">
        <f>AC967*'KERS system '!$B$18</f>
        <v>172.57706374591913</v>
      </c>
      <c r="AE967" s="11">
        <f>AC967*'KERS system '!$B$19</f>
        <v>132.79805055248477</v>
      </c>
    </row>
    <row r="968" spans="6:31" x14ac:dyDescent="0.3">
      <c r="F968" s="13" t="s">
        <v>6</v>
      </c>
      <c r="G968" s="13">
        <v>965</v>
      </c>
      <c r="H968" s="13">
        <v>376</v>
      </c>
      <c r="J968" s="14">
        <v>51.1</v>
      </c>
      <c r="K968" s="14">
        <f t="shared" si="201"/>
        <v>14.194444444444445</v>
      </c>
      <c r="L968" s="15">
        <v>0.43055555555555575</v>
      </c>
      <c r="N968" s="15">
        <f t="shared" si="195"/>
        <v>124.00000000000006</v>
      </c>
      <c r="O968" s="15">
        <f t="shared" si="196"/>
        <v>44.58057865684227</v>
      </c>
      <c r="P968" s="15">
        <f t="shared" si="197"/>
        <v>56.505600000000008</v>
      </c>
      <c r="Q968" s="15">
        <f t="shared" si="202"/>
        <v>225.08617865684235</v>
      </c>
      <c r="R968" s="15">
        <f t="shared" si="203"/>
        <v>225.08617865684235</v>
      </c>
      <c r="S968" s="15">
        <f t="shared" si="204"/>
        <v>0</v>
      </c>
      <c r="U968" s="15">
        <f t="shared" si="198"/>
        <v>3.271168468156846</v>
      </c>
      <c r="V968" s="15">
        <f t="shared" si="205"/>
        <v>3.271168468156846</v>
      </c>
      <c r="W968" s="15">
        <f t="shared" si="206"/>
        <v>0</v>
      </c>
      <c r="Y968" s="15">
        <f t="shared" si="199"/>
        <v>2.7119763714685261</v>
      </c>
      <c r="Z968" s="15">
        <f t="shared" si="207"/>
        <v>2.7119763714685261</v>
      </c>
      <c r="AA968" s="15">
        <f t="shared" si="200"/>
        <v>0</v>
      </c>
      <c r="AB968" s="15">
        <f>SUM($Z$3:Z968)</f>
        <v>978.80488694828136</v>
      </c>
      <c r="AC968" s="15">
        <f>SUM($AA$3:AA968)</f>
        <v>224.27168777897225</v>
      </c>
      <c r="AD968" s="15">
        <f>AC968*'KERS system '!$B$18</f>
        <v>172.57706374591913</v>
      </c>
      <c r="AE968" s="15">
        <f>AC968*'KERS system '!$B$19</f>
        <v>132.79805055248477</v>
      </c>
    </row>
    <row r="969" spans="6:31" x14ac:dyDescent="0.3">
      <c r="F969" s="9" t="s">
        <v>6</v>
      </c>
      <c r="G969" s="9">
        <v>966</v>
      </c>
      <c r="H969" s="9">
        <v>377</v>
      </c>
      <c r="J969" s="10">
        <v>52.1</v>
      </c>
      <c r="K969" s="10">
        <f t="shared" si="201"/>
        <v>14.472222222222221</v>
      </c>
      <c r="L969" s="11">
        <v>0.15277777777777798</v>
      </c>
      <c r="N969" s="11">
        <f t="shared" si="195"/>
        <v>44.000000000000057</v>
      </c>
      <c r="O969" s="11">
        <f t="shared" si="196"/>
        <v>46.34248816139614</v>
      </c>
      <c r="P969" s="11">
        <f t="shared" si="197"/>
        <v>56.505600000000008</v>
      </c>
      <c r="Q969" s="11">
        <f t="shared" si="202"/>
        <v>146.84808816139622</v>
      </c>
      <c r="R969" s="11">
        <f t="shared" si="203"/>
        <v>146.84808816139622</v>
      </c>
      <c r="S969" s="11">
        <f t="shared" si="204"/>
        <v>0</v>
      </c>
      <c r="U969" s="11">
        <f t="shared" si="198"/>
        <v>2.1527842747802066</v>
      </c>
      <c r="V969" s="11">
        <f t="shared" si="205"/>
        <v>2.1527842747802066</v>
      </c>
      <c r="W969" s="11">
        <f t="shared" si="206"/>
        <v>0</v>
      </c>
      <c r="Y969" s="11">
        <f t="shared" si="199"/>
        <v>1.8233317764823243</v>
      </c>
      <c r="Z969" s="11">
        <f t="shared" si="207"/>
        <v>1.8233317764823243</v>
      </c>
      <c r="AA969" s="11">
        <f t="shared" si="200"/>
        <v>0</v>
      </c>
      <c r="AB969" s="11">
        <f>SUM($Z$3:Z969)</f>
        <v>980.62821872476366</v>
      </c>
      <c r="AC969" s="11">
        <f>SUM($AA$3:AA969)</f>
        <v>224.27168777897225</v>
      </c>
      <c r="AD969" s="11">
        <f>AC969*'KERS system '!$B$18</f>
        <v>172.57706374591913</v>
      </c>
      <c r="AE969" s="11">
        <f>AC969*'KERS system '!$B$19</f>
        <v>132.79805055248477</v>
      </c>
    </row>
    <row r="970" spans="6:31" x14ac:dyDescent="0.3">
      <c r="F970" s="13" t="s">
        <v>6</v>
      </c>
      <c r="G970" s="13">
        <v>967</v>
      </c>
      <c r="H970" s="13">
        <v>378</v>
      </c>
      <c r="J970" s="14">
        <v>52.2</v>
      </c>
      <c r="K970" s="14">
        <f t="shared" si="201"/>
        <v>14.5</v>
      </c>
      <c r="L970" s="15">
        <v>0</v>
      </c>
      <c r="N970" s="15">
        <f t="shared" si="195"/>
        <v>0</v>
      </c>
      <c r="O970" s="15">
        <f t="shared" si="196"/>
        <v>46.520557116168405</v>
      </c>
      <c r="P970" s="15">
        <f t="shared" si="197"/>
        <v>56.505600000000008</v>
      </c>
      <c r="Q970" s="15">
        <f t="shared" si="202"/>
        <v>103.02615711616841</v>
      </c>
      <c r="R970" s="15">
        <f t="shared" si="203"/>
        <v>103.02615711616841</v>
      </c>
      <c r="S970" s="15">
        <f t="shared" si="204"/>
        <v>0</v>
      </c>
      <c r="U970" s="15">
        <f t="shared" si="198"/>
        <v>1.4938792781844419</v>
      </c>
      <c r="V970" s="15">
        <f t="shared" si="205"/>
        <v>1.4938792781844419</v>
      </c>
      <c r="W970" s="15">
        <f t="shared" si="206"/>
        <v>0</v>
      </c>
      <c r="Y970" s="15">
        <f t="shared" si="199"/>
        <v>1.3401725853712123</v>
      </c>
      <c r="Z970" s="15">
        <f t="shared" si="207"/>
        <v>1.3401725853712123</v>
      </c>
      <c r="AA970" s="15">
        <f t="shared" si="200"/>
        <v>0</v>
      </c>
      <c r="AB970" s="15">
        <f>SUM($Z$3:Z970)</f>
        <v>981.96839131013485</v>
      </c>
      <c r="AC970" s="15">
        <f>SUM($AA$3:AA970)</f>
        <v>224.27168777897225</v>
      </c>
      <c r="AD970" s="15">
        <f>AC970*'KERS system '!$B$18</f>
        <v>172.57706374591913</v>
      </c>
      <c r="AE970" s="15">
        <f>AC970*'KERS system '!$B$19</f>
        <v>132.79805055248477</v>
      </c>
    </row>
    <row r="971" spans="6:31" x14ac:dyDescent="0.3">
      <c r="F971" s="9" t="s">
        <v>6</v>
      </c>
      <c r="G971" s="9">
        <v>968</v>
      </c>
      <c r="H971" s="9">
        <v>379</v>
      </c>
      <c r="J971" s="10">
        <v>52.1</v>
      </c>
      <c r="K971" s="10">
        <f t="shared" si="201"/>
        <v>14.472222222222221</v>
      </c>
      <c r="L971" s="11">
        <v>-6.9444444444444448E-2</v>
      </c>
      <c r="N971" s="11">
        <f t="shared" si="195"/>
        <v>-20</v>
      </c>
      <c r="O971" s="11">
        <f t="shared" si="196"/>
        <v>46.34248816139614</v>
      </c>
      <c r="P971" s="11">
        <f t="shared" si="197"/>
        <v>56.505600000000008</v>
      </c>
      <c r="Q971" s="11">
        <f t="shared" si="202"/>
        <v>82.848088161396149</v>
      </c>
      <c r="R971" s="11">
        <f t="shared" si="203"/>
        <v>82.848088161396149</v>
      </c>
      <c r="S971" s="11">
        <f t="shared" si="204"/>
        <v>0</v>
      </c>
      <c r="U971" s="11">
        <f t="shared" si="198"/>
        <v>1.186465892557983</v>
      </c>
      <c r="V971" s="11">
        <f t="shared" si="205"/>
        <v>1.186465892557983</v>
      </c>
      <c r="W971" s="11">
        <f t="shared" si="206"/>
        <v>0</v>
      </c>
      <c r="Y971" s="11">
        <f t="shared" si="199"/>
        <v>0.96706205273774959</v>
      </c>
      <c r="Z971" s="11">
        <f t="shared" si="207"/>
        <v>0.96706205273774959</v>
      </c>
      <c r="AA971" s="11">
        <f t="shared" si="200"/>
        <v>0</v>
      </c>
      <c r="AB971" s="11">
        <f>SUM($Z$3:Z971)</f>
        <v>982.93545336287264</v>
      </c>
      <c r="AC971" s="11">
        <f>SUM($AA$3:AA971)</f>
        <v>224.27168777897225</v>
      </c>
      <c r="AD971" s="11">
        <f>AC971*'KERS system '!$B$18</f>
        <v>172.57706374591913</v>
      </c>
      <c r="AE971" s="11">
        <f>AC971*'KERS system '!$B$19</f>
        <v>132.79805055248477</v>
      </c>
    </row>
    <row r="972" spans="6:31" x14ac:dyDescent="0.3">
      <c r="F972" s="13" t="s">
        <v>6</v>
      </c>
      <c r="G972" s="13">
        <v>969</v>
      </c>
      <c r="H972" s="13">
        <v>380</v>
      </c>
      <c r="J972" s="14">
        <v>51.7</v>
      </c>
      <c r="K972" s="14">
        <f t="shared" si="201"/>
        <v>14.361111111111111</v>
      </c>
      <c r="L972" s="15">
        <v>-0.16666666666666705</v>
      </c>
      <c r="N972" s="15">
        <f t="shared" si="195"/>
        <v>-48.000000000000107</v>
      </c>
      <c r="O972" s="15">
        <f t="shared" si="196"/>
        <v>45.633626895610519</v>
      </c>
      <c r="P972" s="15">
        <f t="shared" si="197"/>
        <v>56.505600000000008</v>
      </c>
      <c r="Q972" s="15">
        <f t="shared" si="202"/>
        <v>54.13922689561042</v>
      </c>
      <c r="R972" s="15">
        <f t="shared" si="203"/>
        <v>54.13922689561042</v>
      </c>
      <c r="S972" s="15">
        <f t="shared" si="204"/>
        <v>0</v>
      </c>
      <c r="U972" s="15">
        <f t="shared" si="198"/>
        <v>0.74765821291751622</v>
      </c>
      <c r="V972" s="15">
        <f t="shared" si="205"/>
        <v>0.74765821291751622</v>
      </c>
      <c r="W972" s="15">
        <f t="shared" si="206"/>
        <v>0</v>
      </c>
      <c r="Y972" s="15">
        <f t="shared" si="199"/>
        <v>0.34844198365218665</v>
      </c>
      <c r="Z972" s="15">
        <f t="shared" si="207"/>
        <v>0.34844198365218665</v>
      </c>
      <c r="AA972" s="15">
        <f t="shared" si="200"/>
        <v>0</v>
      </c>
      <c r="AB972" s="15">
        <f>SUM($Z$3:Z972)</f>
        <v>983.28389534652479</v>
      </c>
      <c r="AC972" s="15">
        <f>SUM($AA$3:AA972)</f>
        <v>224.27168777897225</v>
      </c>
      <c r="AD972" s="15">
        <f>AC972*'KERS system '!$B$18</f>
        <v>172.57706374591913</v>
      </c>
      <c r="AE972" s="15">
        <f>AC972*'KERS system '!$B$19</f>
        <v>132.79805055248477</v>
      </c>
    </row>
    <row r="973" spans="6:31" x14ac:dyDescent="0.3">
      <c r="F973" s="9" t="s">
        <v>6</v>
      </c>
      <c r="G973" s="9">
        <v>970</v>
      </c>
      <c r="H973" s="9">
        <v>381</v>
      </c>
      <c r="J973" s="10">
        <v>50.9</v>
      </c>
      <c r="K973" s="10">
        <f t="shared" si="201"/>
        <v>14.138888888888889</v>
      </c>
      <c r="L973" s="11">
        <v>-0.34722222222222221</v>
      </c>
      <c r="N973" s="11">
        <f t="shared" si="195"/>
        <v>-100</v>
      </c>
      <c r="O973" s="11">
        <f t="shared" si="196"/>
        <v>44.232294219895586</v>
      </c>
      <c r="P973" s="11">
        <f t="shared" si="197"/>
        <v>56.505600000000008</v>
      </c>
      <c r="Q973" s="11">
        <f t="shared" si="202"/>
        <v>0.73789421989559401</v>
      </c>
      <c r="R973" s="11">
        <f t="shared" si="203"/>
        <v>0.73789421989559401</v>
      </c>
      <c r="S973" s="11">
        <f t="shared" si="204"/>
        <v>0</v>
      </c>
      <c r="U973" s="11">
        <f t="shared" si="198"/>
        <v>-5.0774245613142963E-2</v>
      </c>
      <c r="V973" s="11">
        <f t="shared" si="205"/>
        <v>0</v>
      </c>
      <c r="W973" s="11">
        <f t="shared" si="206"/>
        <v>5.0774245613142963E-2</v>
      </c>
      <c r="Y973" s="11">
        <f t="shared" si="199"/>
        <v>-0.78269387560496473</v>
      </c>
      <c r="Z973" s="11">
        <f t="shared" si="207"/>
        <v>0</v>
      </c>
      <c r="AA973" s="11">
        <f t="shared" si="200"/>
        <v>0.78269387560496473</v>
      </c>
      <c r="AB973" s="11">
        <f>SUM($Z$3:Z973)</f>
        <v>983.28389534652479</v>
      </c>
      <c r="AC973" s="11">
        <f>SUM($AA$3:AA973)</f>
        <v>225.05438165457721</v>
      </c>
      <c r="AD973" s="11">
        <f>AC973*'KERS system '!$B$18</f>
        <v>173.17934668319717</v>
      </c>
      <c r="AE973" s="11">
        <f>AC973*'KERS system '!$B$19</f>
        <v>133.26150727272022</v>
      </c>
    </row>
    <row r="974" spans="6:31" x14ac:dyDescent="0.3">
      <c r="F974" s="13" t="s">
        <v>6</v>
      </c>
      <c r="G974" s="13">
        <v>971</v>
      </c>
      <c r="H974" s="13">
        <v>382</v>
      </c>
      <c r="J974" s="14">
        <v>49.2</v>
      </c>
      <c r="K974" s="14">
        <f t="shared" si="201"/>
        <v>13.666666666666666</v>
      </c>
      <c r="L974" s="15">
        <v>-0.69444444444444442</v>
      </c>
      <c r="N974" s="15">
        <f t="shared" si="195"/>
        <v>-200</v>
      </c>
      <c r="O974" s="15">
        <f t="shared" si="196"/>
        <v>41.327021541698556</v>
      </c>
      <c r="P974" s="15">
        <f t="shared" si="197"/>
        <v>56.505600000000008</v>
      </c>
      <c r="Q974" s="15">
        <f t="shared" si="202"/>
        <v>-102.16737845830141</v>
      </c>
      <c r="R974" s="15">
        <f t="shared" si="203"/>
        <v>0</v>
      </c>
      <c r="S974" s="15">
        <f t="shared" si="204"/>
        <v>102.16737845830141</v>
      </c>
      <c r="U974" s="15">
        <f t="shared" si="198"/>
        <v>-1.5146135055967864</v>
      </c>
      <c r="V974" s="15">
        <f t="shared" si="205"/>
        <v>0</v>
      </c>
      <c r="W974" s="15">
        <f t="shared" si="206"/>
        <v>1.5146135055967864</v>
      </c>
      <c r="Y974" s="15">
        <f t="shared" si="199"/>
        <v>-2.4557156682347472</v>
      </c>
      <c r="Z974" s="15">
        <f t="shared" si="207"/>
        <v>0</v>
      </c>
      <c r="AA974" s="15">
        <f t="shared" si="200"/>
        <v>2.4557156682347472</v>
      </c>
      <c r="AB974" s="15">
        <f>SUM($Z$3:Z974)</f>
        <v>983.28389534652479</v>
      </c>
      <c r="AC974" s="15">
        <f>SUM($AA$3:AA974)</f>
        <v>227.51009732281196</v>
      </c>
      <c r="AD974" s="15">
        <f>AC974*'KERS system '!$B$18</f>
        <v>175.06901988990379</v>
      </c>
      <c r="AE974" s="15">
        <f>AC974*'KERS system '!$B$19</f>
        <v>134.71561080528096</v>
      </c>
    </row>
    <row r="975" spans="6:31" x14ac:dyDescent="0.3">
      <c r="F975" s="9" t="s">
        <v>6</v>
      </c>
      <c r="G975" s="9">
        <v>972</v>
      </c>
      <c r="H975" s="9">
        <v>383</v>
      </c>
      <c r="J975" s="10">
        <v>45.9</v>
      </c>
      <c r="K975" s="10">
        <f t="shared" si="201"/>
        <v>12.75</v>
      </c>
      <c r="L975" s="11">
        <v>-1.1944444444444446</v>
      </c>
      <c r="N975" s="11">
        <f t="shared" si="195"/>
        <v>-344.00000000000006</v>
      </c>
      <c r="O975" s="11">
        <f t="shared" si="196"/>
        <v>35.969075225670039</v>
      </c>
      <c r="P975" s="11">
        <f t="shared" si="197"/>
        <v>56.505600000000008</v>
      </c>
      <c r="Q975" s="11">
        <f t="shared" si="202"/>
        <v>-251.52532477432999</v>
      </c>
      <c r="R975" s="11">
        <f t="shared" si="203"/>
        <v>0</v>
      </c>
      <c r="S975" s="11">
        <f t="shared" si="204"/>
        <v>251.52532477432999</v>
      </c>
      <c r="U975" s="11">
        <f t="shared" si="198"/>
        <v>-3.3968178308727084</v>
      </c>
      <c r="V975" s="11">
        <f t="shared" si="205"/>
        <v>0</v>
      </c>
      <c r="W975" s="11">
        <f t="shared" si="206"/>
        <v>3.3968178308727084</v>
      </c>
      <c r="Y975" s="11">
        <f t="shared" si="199"/>
        <v>-3.7154806043408382</v>
      </c>
      <c r="Z975" s="11">
        <f t="shared" si="207"/>
        <v>0</v>
      </c>
      <c r="AA975" s="11">
        <f t="shared" si="200"/>
        <v>3.7154806043408382</v>
      </c>
      <c r="AB975" s="11">
        <f>SUM($Z$3:Z975)</f>
        <v>983.28389534652479</v>
      </c>
      <c r="AC975" s="11">
        <f>SUM($AA$3:AA975)</f>
        <v>231.22557792715278</v>
      </c>
      <c r="AD975" s="11">
        <f>AC975*'KERS system '!$B$18</f>
        <v>177.92808221494406</v>
      </c>
      <c r="AE975" s="11">
        <f>AC975*'KERS system '!$B$19</f>
        <v>136.91565926439947</v>
      </c>
    </row>
    <row r="976" spans="6:31" x14ac:dyDescent="0.3">
      <c r="F976" s="13" t="s">
        <v>6</v>
      </c>
      <c r="G976" s="13">
        <v>973</v>
      </c>
      <c r="H976" s="13">
        <v>384</v>
      </c>
      <c r="J976" s="14">
        <v>40.6</v>
      </c>
      <c r="K976" s="14">
        <f t="shared" si="201"/>
        <v>11.277777777777779</v>
      </c>
      <c r="L976" s="15">
        <v>-1.4722222222222223</v>
      </c>
      <c r="N976" s="15">
        <f t="shared" si="195"/>
        <v>-424</v>
      </c>
      <c r="O976" s="15">
        <f t="shared" si="196"/>
        <v>28.142065415953731</v>
      </c>
      <c r="P976" s="15">
        <f t="shared" si="197"/>
        <v>56.505600000000008</v>
      </c>
      <c r="Q976" s="15">
        <f t="shared" si="202"/>
        <v>-339.35233458404628</v>
      </c>
      <c r="R976" s="15">
        <f t="shared" si="203"/>
        <v>0</v>
      </c>
      <c r="S976" s="15">
        <f t="shared" si="204"/>
        <v>339.35233458404628</v>
      </c>
      <c r="U976" s="15">
        <f t="shared" si="198"/>
        <v>-4.0341433778089675</v>
      </c>
      <c r="V976" s="15">
        <f t="shared" si="205"/>
        <v>0</v>
      </c>
      <c r="W976" s="15">
        <f t="shared" si="206"/>
        <v>4.0341433778089675</v>
      </c>
      <c r="Y976" s="15">
        <f t="shared" si="199"/>
        <v>-3.804502663889286</v>
      </c>
      <c r="Z976" s="15">
        <f t="shared" si="207"/>
        <v>0</v>
      </c>
      <c r="AA976" s="15">
        <f t="shared" si="200"/>
        <v>3.804502663889286</v>
      </c>
      <c r="AB976" s="15">
        <f>SUM($Z$3:Z976)</f>
        <v>983.28389534652479</v>
      </c>
      <c r="AC976" s="15">
        <f>SUM($AA$3:AA976)</f>
        <v>235.03008059104206</v>
      </c>
      <c r="AD976" s="15">
        <f>AC976*'KERS system '!$B$18</f>
        <v>180.85564701480686</v>
      </c>
      <c r="AE976" s="15">
        <f>AC976*'KERS system '!$B$19</f>
        <v>139.16842037789388</v>
      </c>
    </row>
    <row r="977" spans="6:31" x14ac:dyDescent="0.3">
      <c r="F977" s="9" t="s">
        <v>6</v>
      </c>
      <c r="G977" s="9">
        <v>974</v>
      </c>
      <c r="H977" s="9">
        <v>385</v>
      </c>
      <c r="J977" s="10">
        <v>35.299999999999997</v>
      </c>
      <c r="K977" s="10">
        <f t="shared" si="201"/>
        <v>9.8055555555555554</v>
      </c>
      <c r="L977" s="11">
        <v>-1.4722222222222223</v>
      </c>
      <c r="N977" s="11">
        <f t="shared" si="195"/>
        <v>-424</v>
      </c>
      <c r="O977" s="11">
        <f t="shared" si="196"/>
        <v>21.274203629162184</v>
      </c>
      <c r="P977" s="11">
        <f t="shared" si="197"/>
        <v>56.505600000000008</v>
      </c>
      <c r="Q977" s="11">
        <f t="shared" si="202"/>
        <v>-346.22019637083781</v>
      </c>
      <c r="R977" s="11">
        <f t="shared" si="203"/>
        <v>0</v>
      </c>
      <c r="S977" s="11">
        <f t="shared" si="204"/>
        <v>346.22019637083781</v>
      </c>
      <c r="U977" s="11">
        <f t="shared" si="198"/>
        <v>-3.5748619499696046</v>
      </c>
      <c r="V977" s="11">
        <f t="shared" si="205"/>
        <v>0</v>
      </c>
      <c r="W977" s="11">
        <f t="shared" si="206"/>
        <v>3.5748619499696046</v>
      </c>
      <c r="Y977" s="11">
        <f t="shared" si="199"/>
        <v>-3.3311137672127376</v>
      </c>
      <c r="Z977" s="11">
        <f t="shared" si="207"/>
        <v>0</v>
      </c>
      <c r="AA977" s="11">
        <f t="shared" si="200"/>
        <v>3.3311137672127376</v>
      </c>
      <c r="AB977" s="11">
        <f>SUM($Z$3:Z977)</f>
        <v>983.28389534652479</v>
      </c>
      <c r="AC977" s="11">
        <f>SUM($AA$3:AA977)</f>
        <v>238.36119435825481</v>
      </c>
      <c r="AD977" s="11">
        <f>AC977*'KERS system '!$B$18</f>
        <v>183.41893905867707</v>
      </c>
      <c r="AE977" s="11">
        <f>AC977*'KERS system '!$B$19</f>
        <v>141.14087360565199</v>
      </c>
    </row>
    <row r="978" spans="6:31" x14ac:dyDescent="0.3">
      <c r="F978" s="13" t="s">
        <v>6</v>
      </c>
      <c r="G978" s="13">
        <v>975</v>
      </c>
      <c r="H978" s="13">
        <v>386</v>
      </c>
      <c r="J978" s="14">
        <v>30</v>
      </c>
      <c r="K978" s="14">
        <f t="shared" si="201"/>
        <v>8.3333333333333339</v>
      </c>
      <c r="L978" s="15">
        <v>-1.4722222222222219</v>
      </c>
      <c r="N978" s="15">
        <f t="shared" si="195"/>
        <v>-423.99999999999989</v>
      </c>
      <c r="O978" s="15">
        <f t="shared" si="196"/>
        <v>15.365489865295419</v>
      </c>
      <c r="P978" s="15">
        <f t="shared" si="197"/>
        <v>56.505600000000008</v>
      </c>
      <c r="Q978" s="15">
        <f t="shared" si="202"/>
        <v>-352.12891013470443</v>
      </c>
      <c r="R978" s="15">
        <f t="shared" si="203"/>
        <v>0</v>
      </c>
      <c r="S978" s="15">
        <f t="shared" si="204"/>
        <v>352.12891013470443</v>
      </c>
      <c r="U978" s="15">
        <f t="shared" si="198"/>
        <v>-3.0873655844558705</v>
      </c>
      <c r="V978" s="15">
        <f t="shared" si="205"/>
        <v>0</v>
      </c>
      <c r="W978" s="15">
        <f t="shared" si="206"/>
        <v>3.0873655844558705</v>
      </c>
      <c r="Y978" s="15">
        <f t="shared" si="199"/>
        <v>-2.8459443086346674</v>
      </c>
      <c r="Z978" s="15">
        <f t="shared" si="207"/>
        <v>0</v>
      </c>
      <c r="AA978" s="15">
        <f t="shared" si="200"/>
        <v>2.8459443086346674</v>
      </c>
      <c r="AB978" s="15">
        <f>SUM($Z$3:Z978)</f>
        <v>983.28389534652479</v>
      </c>
      <c r="AC978" s="15">
        <f>SUM($AA$3:AA978)</f>
        <v>241.20713866688948</v>
      </c>
      <c r="AD978" s="15">
        <f>AC978*'KERS system '!$B$18</f>
        <v>185.60889320417144</v>
      </c>
      <c r="AE978" s="15">
        <f>AC978*'KERS system '!$B$19</f>
        <v>142.82604332060993</v>
      </c>
    </row>
    <row r="979" spans="6:31" x14ac:dyDescent="0.3">
      <c r="F979" s="9" t="s">
        <v>6</v>
      </c>
      <c r="G979" s="9">
        <v>976</v>
      </c>
      <c r="H979" s="9">
        <v>387</v>
      </c>
      <c r="J979" s="10">
        <v>24.7</v>
      </c>
      <c r="K979" s="10">
        <f t="shared" si="201"/>
        <v>6.8611111111111107</v>
      </c>
      <c r="L979" s="11">
        <v>-1.4861111111111109</v>
      </c>
      <c r="N979" s="11">
        <f t="shared" si="195"/>
        <v>-427.99999999999994</v>
      </c>
      <c r="O979" s="11">
        <f t="shared" si="196"/>
        <v>10.415924124353422</v>
      </c>
      <c r="P979" s="11">
        <f t="shared" si="197"/>
        <v>56.505600000000008</v>
      </c>
      <c r="Q979" s="11">
        <f t="shared" si="202"/>
        <v>-361.07847587564652</v>
      </c>
      <c r="R979" s="11">
        <f t="shared" si="203"/>
        <v>0</v>
      </c>
      <c r="S979" s="11">
        <f t="shared" si="204"/>
        <v>361.07847587564652</v>
      </c>
      <c r="U979" s="11">
        <f t="shared" si="198"/>
        <v>-2.6045230328134639</v>
      </c>
      <c r="V979" s="11">
        <f t="shared" si="205"/>
        <v>0</v>
      </c>
      <c r="W979" s="11">
        <f t="shared" si="206"/>
        <v>2.6045230328134639</v>
      </c>
      <c r="Y979" s="11">
        <f t="shared" si="199"/>
        <v>-2.1069639864569587</v>
      </c>
      <c r="Z979" s="11">
        <f t="shared" si="207"/>
        <v>0</v>
      </c>
      <c r="AA979" s="11">
        <f t="shared" si="200"/>
        <v>2.1069639864569587</v>
      </c>
      <c r="AB979" s="11">
        <f>SUM($Z$3:Z979)</f>
        <v>983.28389534652479</v>
      </c>
      <c r="AC979" s="11">
        <f>SUM($AA$3:AA979)</f>
        <v>243.31410265334642</v>
      </c>
      <c r="AD979" s="11">
        <f>AC979*'KERS system '!$B$18</f>
        <v>187.23020199175005</v>
      </c>
      <c r="AE979" s="11">
        <f>AC979*'KERS system '!$B$19</f>
        <v>144.07364043265167</v>
      </c>
    </row>
    <row r="980" spans="6:31" x14ac:dyDescent="0.3">
      <c r="F980" s="13" t="s">
        <v>6</v>
      </c>
      <c r="G980" s="13">
        <v>977</v>
      </c>
      <c r="H980" s="13">
        <v>388</v>
      </c>
      <c r="J980" s="14">
        <v>19.3</v>
      </c>
      <c r="K980" s="14">
        <f t="shared" si="201"/>
        <v>5.3611111111111107</v>
      </c>
      <c r="L980" s="15">
        <v>-1.2083333333333333</v>
      </c>
      <c r="N980" s="15">
        <f t="shared" si="195"/>
        <v>-348</v>
      </c>
      <c r="O980" s="15">
        <f t="shared" si="196"/>
        <v>6.3594347999154328</v>
      </c>
      <c r="P980" s="15">
        <f t="shared" si="197"/>
        <v>56.505600000000008</v>
      </c>
      <c r="Q980" s="15">
        <f t="shared" si="202"/>
        <v>-285.13496520008454</v>
      </c>
      <c r="R980" s="15">
        <f t="shared" si="203"/>
        <v>0</v>
      </c>
      <c r="S980" s="15">
        <f t="shared" si="204"/>
        <v>285.13496520008454</v>
      </c>
      <c r="U980" s="15">
        <f t="shared" si="198"/>
        <v>-1.6094049401004533</v>
      </c>
      <c r="V980" s="15">
        <f t="shared" si="205"/>
        <v>0</v>
      </c>
      <c r="W980" s="15">
        <f t="shared" si="206"/>
        <v>1.6094049401004533</v>
      </c>
      <c r="Y980" s="15">
        <f t="shared" si="199"/>
        <v>-1.2351169850983363</v>
      </c>
      <c r="Z980" s="15">
        <f t="shared" si="207"/>
        <v>0</v>
      </c>
      <c r="AA980" s="15">
        <f t="shared" si="200"/>
        <v>1.2351169850983363</v>
      </c>
      <c r="AB980" s="15">
        <f>SUM($Z$3:Z980)</f>
        <v>983.28389534652479</v>
      </c>
      <c r="AC980" s="15">
        <f>SUM($AA$3:AA980)</f>
        <v>244.54921963844475</v>
      </c>
      <c r="AD980" s="15">
        <f>AC980*'KERS system '!$B$18</f>
        <v>188.18062451178324</v>
      </c>
      <c r="AE980" s="15">
        <f>AC980*'KERS system '!$B$19</f>
        <v>144.80499056181719</v>
      </c>
    </row>
    <row r="981" spans="6:31" x14ac:dyDescent="0.3">
      <c r="F981" s="9" t="s">
        <v>6</v>
      </c>
      <c r="G981" s="9">
        <v>978</v>
      </c>
      <c r="H981" s="9">
        <v>389</v>
      </c>
      <c r="J981" s="10">
        <v>16</v>
      </c>
      <c r="K981" s="10">
        <f t="shared" si="201"/>
        <v>4.4444444444444446</v>
      </c>
      <c r="L981" s="11">
        <v>-0.84722222222222243</v>
      </c>
      <c r="N981" s="11">
        <f t="shared" si="195"/>
        <v>-244.00000000000006</v>
      </c>
      <c r="O981" s="11">
        <f t="shared" si="196"/>
        <v>4.3706282283506974</v>
      </c>
      <c r="P981" s="11">
        <f t="shared" si="197"/>
        <v>56.505600000000008</v>
      </c>
      <c r="Q981" s="11">
        <f t="shared" si="202"/>
        <v>-183.12377177164933</v>
      </c>
      <c r="R981" s="11">
        <f t="shared" si="203"/>
        <v>0</v>
      </c>
      <c r="S981" s="11">
        <f t="shared" si="204"/>
        <v>183.12377177164933</v>
      </c>
      <c r="U981" s="11">
        <f t="shared" si="198"/>
        <v>-0.86082903009621947</v>
      </c>
      <c r="V981" s="11">
        <f t="shared" si="205"/>
        <v>0</v>
      </c>
      <c r="W981" s="11">
        <f t="shared" si="206"/>
        <v>0.86082903009621947</v>
      </c>
      <c r="Y981" s="11">
        <f t="shared" si="199"/>
        <v>-0.72685923717858758</v>
      </c>
      <c r="Z981" s="11">
        <f t="shared" si="207"/>
        <v>0</v>
      </c>
      <c r="AA981" s="11">
        <f t="shared" si="200"/>
        <v>0.72685923717858758</v>
      </c>
      <c r="AB981" s="11">
        <f>SUM($Z$3:Z981)</f>
        <v>983.28389534652479</v>
      </c>
      <c r="AC981" s="11">
        <f>SUM($AA$3:AA981)</f>
        <v>245.27607887562334</v>
      </c>
      <c r="AD981" s="11">
        <f>AC981*'KERS system '!$B$18</f>
        <v>188.73994269479215</v>
      </c>
      <c r="AE981" s="11">
        <f>AC981*'KERS system '!$B$19</f>
        <v>145.23538590364257</v>
      </c>
    </row>
    <row r="982" spans="6:31" x14ac:dyDescent="0.3">
      <c r="F982" s="13" t="s">
        <v>6</v>
      </c>
      <c r="G982" s="13">
        <v>979</v>
      </c>
      <c r="H982" s="13">
        <v>390</v>
      </c>
      <c r="J982" s="14">
        <v>13.2</v>
      </c>
      <c r="K982" s="14">
        <f t="shared" si="201"/>
        <v>3.6666666666666665</v>
      </c>
      <c r="L982" s="15">
        <v>-0.73611111111111116</v>
      </c>
      <c r="N982" s="15">
        <f t="shared" si="195"/>
        <v>-212</v>
      </c>
      <c r="O982" s="15">
        <f t="shared" si="196"/>
        <v>2.9747588379211924</v>
      </c>
      <c r="P982" s="15">
        <f t="shared" si="197"/>
        <v>56.505600000000008</v>
      </c>
      <c r="Q982" s="15">
        <f t="shared" si="202"/>
        <v>-152.51964116207878</v>
      </c>
      <c r="R982" s="15">
        <f t="shared" si="203"/>
        <v>0</v>
      </c>
      <c r="S982" s="15">
        <f t="shared" si="204"/>
        <v>152.51964116207878</v>
      </c>
      <c r="U982" s="15">
        <f t="shared" si="198"/>
        <v>-0.59288944426095569</v>
      </c>
      <c r="V982" s="15">
        <f t="shared" si="205"/>
        <v>0</v>
      </c>
      <c r="W982" s="15">
        <f t="shared" si="206"/>
        <v>0.59288944426095569</v>
      </c>
      <c r="Y982" s="15">
        <f t="shared" si="199"/>
        <v>-0.48244457419821685</v>
      </c>
      <c r="Z982" s="15">
        <f t="shared" si="207"/>
        <v>0</v>
      </c>
      <c r="AA982" s="15">
        <f t="shared" si="200"/>
        <v>0.48244457419821685</v>
      </c>
      <c r="AB982" s="15">
        <f>SUM($Z$3:Z982)</f>
        <v>983.28389534652479</v>
      </c>
      <c r="AC982" s="15">
        <f>SUM($AA$3:AA982)</f>
        <v>245.75852344982155</v>
      </c>
      <c r="AD982" s="15">
        <f>AC982*'KERS system '!$B$18</f>
        <v>189.11118379463767</v>
      </c>
      <c r="AE982" s="15">
        <f>AC982*'KERS system '!$B$19</f>
        <v>145.5210559299737</v>
      </c>
    </row>
    <row r="983" spans="6:31" x14ac:dyDescent="0.3">
      <c r="F983" s="9" t="s">
        <v>6</v>
      </c>
      <c r="G983" s="9">
        <v>980</v>
      </c>
      <c r="H983" s="9">
        <v>391</v>
      </c>
      <c r="J983" s="10">
        <v>10.7</v>
      </c>
      <c r="K983" s="10">
        <f t="shared" si="201"/>
        <v>2.9722222222222223</v>
      </c>
      <c r="L983" s="11">
        <v>-0.61111111111111094</v>
      </c>
      <c r="N983" s="11">
        <f t="shared" si="195"/>
        <v>-175.99999999999994</v>
      </c>
      <c r="O983" s="11">
        <f t="shared" si="196"/>
        <v>1.9546610385307472</v>
      </c>
      <c r="P983" s="11">
        <f t="shared" si="197"/>
        <v>56.505600000000008</v>
      </c>
      <c r="Q983" s="11">
        <f t="shared" si="202"/>
        <v>-117.53973896146917</v>
      </c>
      <c r="R983" s="11">
        <f t="shared" si="203"/>
        <v>0</v>
      </c>
      <c r="S983" s="11">
        <f t="shared" si="204"/>
        <v>117.53973896146917</v>
      </c>
      <c r="U983" s="11">
        <f t="shared" si="198"/>
        <v>-0.37199970413547806</v>
      </c>
      <c r="V983" s="11">
        <f t="shared" si="205"/>
        <v>0</v>
      </c>
      <c r="W983" s="11">
        <f t="shared" si="206"/>
        <v>0.37199970413547806</v>
      </c>
      <c r="Y983" s="11">
        <f t="shared" si="199"/>
        <v>-0.29384004479775716</v>
      </c>
      <c r="Z983" s="11">
        <f t="shared" si="207"/>
        <v>0</v>
      </c>
      <c r="AA983" s="11">
        <f t="shared" si="200"/>
        <v>0.29384004479775716</v>
      </c>
      <c r="AB983" s="11">
        <f>SUM($Z$3:Z983)</f>
        <v>983.28389534652479</v>
      </c>
      <c r="AC983" s="11">
        <f>SUM($AA$3:AA983)</f>
        <v>246.0523634946193</v>
      </c>
      <c r="AD983" s="11">
        <f>AC983*'KERS system '!$B$18</f>
        <v>189.33729370910953</v>
      </c>
      <c r="AE983" s="11">
        <f>AC983*'KERS system '!$B$19</f>
        <v>145.69504750915979</v>
      </c>
    </row>
    <row r="984" spans="6:31" x14ac:dyDescent="0.3">
      <c r="F984" s="13" t="s">
        <v>6</v>
      </c>
      <c r="G984" s="13">
        <v>981</v>
      </c>
      <c r="H984" s="13">
        <v>392</v>
      </c>
      <c r="J984" s="14">
        <v>8.8000000000000007</v>
      </c>
      <c r="K984" s="14">
        <f t="shared" si="201"/>
        <v>2.4444444444444446</v>
      </c>
      <c r="L984" s="15">
        <v>-0.48611111111111099</v>
      </c>
      <c r="N984" s="15">
        <f t="shared" si="195"/>
        <v>-139.99999999999997</v>
      </c>
      <c r="O984" s="15">
        <f t="shared" si="196"/>
        <v>1.3221150390760859</v>
      </c>
      <c r="P984" s="15">
        <f t="shared" si="197"/>
        <v>56.505600000000008</v>
      </c>
      <c r="Q984" s="15">
        <f t="shared" si="202"/>
        <v>-82.172284960923861</v>
      </c>
      <c r="R984" s="15">
        <f t="shared" si="203"/>
        <v>0</v>
      </c>
      <c r="S984" s="15">
        <f t="shared" si="204"/>
        <v>82.172284960923861</v>
      </c>
      <c r="U984" s="15">
        <f t="shared" si="198"/>
        <v>-0.21568038546003623</v>
      </c>
      <c r="V984" s="15">
        <f t="shared" si="205"/>
        <v>0</v>
      </c>
      <c r="W984" s="15">
        <f t="shared" si="206"/>
        <v>0.21568038546003623</v>
      </c>
      <c r="Y984" s="15">
        <f t="shared" si="199"/>
        <v>-0.18816382051377711</v>
      </c>
      <c r="Z984" s="15">
        <f t="shared" si="207"/>
        <v>0</v>
      </c>
      <c r="AA984" s="15">
        <f t="shared" si="200"/>
        <v>0.18816382051377711</v>
      </c>
      <c r="AB984" s="15">
        <f>SUM($Z$3:Z984)</f>
        <v>983.28389534652479</v>
      </c>
      <c r="AC984" s="15">
        <f>SUM($AA$3:AA984)</f>
        <v>246.24052731513308</v>
      </c>
      <c r="AD984" s="15">
        <f>AC984*'KERS system '!$B$18</f>
        <v>189.48208576899489</v>
      </c>
      <c r="AE984" s="15">
        <f>AC984*'KERS system '!$B$19</f>
        <v>145.80646499924157</v>
      </c>
    </row>
    <row r="985" spans="6:31" x14ac:dyDescent="0.3">
      <c r="F985" s="9" t="s">
        <v>6</v>
      </c>
      <c r="G985" s="9">
        <v>982</v>
      </c>
      <c r="H985" s="9">
        <v>393</v>
      </c>
      <c r="J985" s="10">
        <v>7.2</v>
      </c>
      <c r="K985" s="10">
        <f t="shared" si="201"/>
        <v>2</v>
      </c>
      <c r="L985" s="11">
        <v>-0.45833333333333343</v>
      </c>
      <c r="N985" s="11">
        <f t="shared" si="195"/>
        <v>-132.00000000000003</v>
      </c>
      <c r="O985" s="11">
        <f t="shared" si="196"/>
        <v>0.88505221624101604</v>
      </c>
      <c r="P985" s="11">
        <f t="shared" si="197"/>
        <v>56.505600000000008</v>
      </c>
      <c r="Q985" s="11">
        <f t="shared" si="202"/>
        <v>-74.609347783759006</v>
      </c>
      <c r="R985" s="11">
        <f t="shared" si="203"/>
        <v>0</v>
      </c>
      <c r="S985" s="11">
        <f t="shared" si="204"/>
        <v>74.609347783759006</v>
      </c>
      <c r="U985" s="11">
        <f t="shared" si="198"/>
        <v>-0.16064725556751802</v>
      </c>
      <c r="V985" s="11">
        <f t="shared" si="205"/>
        <v>0</v>
      </c>
      <c r="W985" s="11">
        <f t="shared" si="206"/>
        <v>0.16064725556751802</v>
      </c>
      <c r="Y985" s="11">
        <f t="shared" si="199"/>
        <v>-0.16427833868247221</v>
      </c>
      <c r="Z985" s="11">
        <f t="shared" si="207"/>
        <v>0</v>
      </c>
      <c r="AA985" s="11">
        <f t="shared" si="200"/>
        <v>0.16427833868247221</v>
      </c>
      <c r="AB985" s="11">
        <f>SUM($Z$3:Z985)</f>
        <v>983.28389534652479</v>
      </c>
      <c r="AC985" s="11">
        <f>SUM($AA$3:AA985)</f>
        <v>246.40480565381554</v>
      </c>
      <c r="AD985" s="11">
        <f>AC985*'KERS system '!$B$18</f>
        <v>189.60849795061105</v>
      </c>
      <c r="AE985" s="11">
        <f>AC985*'KERS system '!$B$19</f>
        <v>145.90373917299522</v>
      </c>
    </row>
    <row r="986" spans="6:31" x14ac:dyDescent="0.3">
      <c r="F986" s="13" t="s">
        <v>6</v>
      </c>
      <c r="G986" s="13">
        <v>983</v>
      </c>
      <c r="H986" s="13">
        <v>394</v>
      </c>
      <c r="J986" s="14">
        <v>5.5</v>
      </c>
      <c r="K986" s="14">
        <f t="shared" si="201"/>
        <v>1.5277777777777777</v>
      </c>
      <c r="L986" s="15">
        <v>-0.55555555555555558</v>
      </c>
      <c r="N986" s="15">
        <f t="shared" si="195"/>
        <v>-160</v>
      </c>
      <c r="O986" s="15">
        <f t="shared" si="196"/>
        <v>0.51645118713909599</v>
      </c>
      <c r="P986" s="15">
        <f t="shared" si="197"/>
        <v>56.505600000000008</v>
      </c>
      <c r="Q986" s="15">
        <f t="shared" si="202"/>
        <v>-102.97794881286089</v>
      </c>
      <c r="R986" s="15">
        <f t="shared" si="203"/>
        <v>0</v>
      </c>
      <c r="S986" s="15">
        <f t="shared" si="204"/>
        <v>102.97794881286089</v>
      </c>
      <c r="U986" s="15">
        <f t="shared" si="198"/>
        <v>-0.16790942179742638</v>
      </c>
      <c r="V986" s="15">
        <f t="shared" si="205"/>
        <v>0</v>
      </c>
      <c r="W986" s="15">
        <f t="shared" si="206"/>
        <v>0.16790942179742638</v>
      </c>
      <c r="Y986" s="15">
        <f t="shared" si="199"/>
        <v>-0.14037187306354251</v>
      </c>
      <c r="Z986" s="15">
        <f t="shared" si="207"/>
        <v>0</v>
      </c>
      <c r="AA986" s="15">
        <f t="shared" si="200"/>
        <v>0.14037187306354251</v>
      </c>
      <c r="AB986" s="15">
        <f>SUM($Z$3:Z986)</f>
        <v>983.28389534652479</v>
      </c>
      <c r="AC986" s="15">
        <f>SUM($AA$3:AA986)</f>
        <v>246.54517752687909</v>
      </c>
      <c r="AD986" s="15">
        <f>AC986*'KERS system '!$B$18</f>
        <v>189.71651410693346</v>
      </c>
      <c r="AE986" s="15">
        <f>AC986*'KERS system '!$B$19</f>
        <v>145.98685760528528</v>
      </c>
    </row>
    <row r="987" spans="6:31" x14ac:dyDescent="0.3">
      <c r="F987" s="9" t="s">
        <v>6</v>
      </c>
      <c r="G987" s="9">
        <v>984</v>
      </c>
      <c r="H987" s="9">
        <v>395</v>
      </c>
      <c r="J987" s="10">
        <v>3.2</v>
      </c>
      <c r="K987" s="10">
        <f t="shared" si="201"/>
        <v>0.88888888888888884</v>
      </c>
      <c r="L987" s="11">
        <v>-0.61111111111111116</v>
      </c>
      <c r="N987" s="11">
        <f t="shared" si="195"/>
        <v>-176</v>
      </c>
      <c r="O987" s="11">
        <f t="shared" si="196"/>
        <v>0.17482512913402784</v>
      </c>
      <c r="P987" s="11">
        <f t="shared" si="197"/>
        <v>56.505600000000008</v>
      </c>
      <c r="Q987" s="11">
        <f t="shared" si="202"/>
        <v>-119.31957487086595</v>
      </c>
      <c r="R987" s="11">
        <f t="shared" si="203"/>
        <v>0</v>
      </c>
      <c r="S987" s="11">
        <f t="shared" si="204"/>
        <v>119.31957487086595</v>
      </c>
      <c r="U987" s="11">
        <f t="shared" si="198"/>
        <v>-0.11283432432965866</v>
      </c>
      <c r="V987" s="11">
        <f t="shared" si="205"/>
        <v>0</v>
      </c>
      <c r="W987" s="11">
        <f t="shared" si="206"/>
        <v>0.11283432432965866</v>
      </c>
      <c r="Y987" s="11">
        <f t="shared" si="199"/>
        <v>-6.8183321629796817E-2</v>
      </c>
      <c r="Z987" s="11">
        <f t="shared" si="207"/>
        <v>0</v>
      </c>
      <c r="AA987" s="11">
        <f t="shared" si="200"/>
        <v>6.8183321629796817E-2</v>
      </c>
      <c r="AB987" s="11">
        <f>SUM($Z$3:Z987)</f>
        <v>983.28389534652479</v>
      </c>
      <c r="AC987" s="11">
        <f>SUM($AA$3:AA987)</f>
        <v>246.61336084850888</v>
      </c>
      <c r="AD987" s="11">
        <f>AC987*'KERS system '!$B$18</f>
        <v>189.76898117292757</v>
      </c>
      <c r="AE987" s="11">
        <f>AC987*'KERS system '!$B$19</f>
        <v>146.02723101256777</v>
      </c>
    </row>
    <row r="988" spans="6:31" x14ac:dyDescent="0.3">
      <c r="F988" s="13" t="s">
        <v>6</v>
      </c>
      <c r="G988" s="13">
        <v>985</v>
      </c>
      <c r="H988" s="13">
        <v>396</v>
      </c>
      <c r="J988" s="14">
        <v>1.1000000000000001</v>
      </c>
      <c r="K988" s="14">
        <f t="shared" si="201"/>
        <v>0.30555555555555558</v>
      </c>
      <c r="L988" s="15">
        <v>-0.44444444444444448</v>
      </c>
      <c r="N988" s="15">
        <f t="shared" si="195"/>
        <v>-128</v>
      </c>
      <c r="O988" s="15">
        <f t="shared" si="196"/>
        <v>2.0658047485563841E-2</v>
      </c>
      <c r="P988" s="15">
        <f t="shared" si="197"/>
        <v>56.505600000000008</v>
      </c>
      <c r="Q988" s="15">
        <f t="shared" si="202"/>
        <v>-71.473741952514416</v>
      </c>
      <c r="R988" s="15">
        <f t="shared" si="203"/>
        <v>0</v>
      </c>
      <c r="S988" s="15">
        <f t="shared" si="204"/>
        <v>71.473741952514416</v>
      </c>
      <c r="U988" s="15">
        <f t="shared" si="198"/>
        <v>-2.353231892993498E-2</v>
      </c>
      <c r="V988" s="15">
        <f t="shared" si="205"/>
        <v>0</v>
      </c>
      <c r="W988" s="15">
        <f t="shared" si="206"/>
        <v>2.353231892993498E-2</v>
      </c>
      <c r="Y988" s="15">
        <f t="shared" si="199"/>
        <v>-1.176615946496749E-2</v>
      </c>
      <c r="Z988" s="15">
        <f t="shared" si="207"/>
        <v>0</v>
      </c>
      <c r="AA988" s="15">
        <f t="shared" si="200"/>
        <v>1.176615946496749E-2</v>
      </c>
      <c r="AB988" s="15">
        <f>SUM($Z$3:Z988)</f>
        <v>983.28389534652479</v>
      </c>
      <c r="AC988" s="15">
        <f>SUM($AA$3:AA988)</f>
        <v>246.62512700797384</v>
      </c>
      <c r="AD988" s="15">
        <f>AC988*'KERS system '!$B$18</f>
        <v>189.77803523263586</v>
      </c>
      <c r="AE988" s="15">
        <f>AC988*'KERS system '!$B$19</f>
        <v>146.03419811151329</v>
      </c>
    </row>
    <row r="989" spans="6:31" x14ac:dyDescent="0.3">
      <c r="F989" s="9" t="s">
        <v>6</v>
      </c>
      <c r="G989" s="9">
        <v>986</v>
      </c>
      <c r="H989" s="9">
        <v>397</v>
      </c>
      <c r="J989" s="10">
        <v>0</v>
      </c>
      <c r="K989" s="10">
        <f t="shared" si="201"/>
        <v>0</v>
      </c>
      <c r="L989" s="11">
        <v>-0.15277777777777779</v>
      </c>
      <c r="N989" s="11">
        <f t="shared" si="195"/>
        <v>-44</v>
      </c>
      <c r="O989" s="11">
        <f t="shared" si="196"/>
        <v>0</v>
      </c>
      <c r="P989" s="11">
        <f t="shared" si="197"/>
        <v>56.505600000000008</v>
      </c>
      <c r="Q989" s="11">
        <f t="shared" si="202"/>
        <v>12.505600000000008</v>
      </c>
      <c r="R989" s="11">
        <f t="shared" si="203"/>
        <v>12.505600000000008</v>
      </c>
      <c r="S989" s="11">
        <f t="shared" si="204"/>
        <v>0</v>
      </c>
      <c r="U989" s="11">
        <f t="shared" si="198"/>
        <v>0</v>
      </c>
      <c r="V989" s="11">
        <f t="shared" si="205"/>
        <v>0</v>
      </c>
      <c r="W989" s="11">
        <f t="shared" si="206"/>
        <v>0</v>
      </c>
      <c r="Y989" s="11">
        <f t="shared" si="199"/>
        <v>0</v>
      </c>
      <c r="Z989" s="11">
        <f t="shared" si="207"/>
        <v>0</v>
      </c>
      <c r="AA989" s="11">
        <f t="shared" si="200"/>
        <v>0</v>
      </c>
      <c r="AB989" s="11">
        <f>SUM($Z$3:Z989)</f>
        <v>983.28389534652479</v>
      </c>
      <c r="AC989" s="11">
        <f>SUM($AA$3:AA989)</f>
        <v>246.62512700797384</v>
      </c>
      <c r="AD989" s="11">
        <f>AC989*'KERS system '!$B$18</f>
        <v>189.77803523263586</v>
      </c>
      <c r="AE989" s="11">
        <f>AC989*'KERS system '!$B$19</f>
        <v>146.03419811151329</v>
      </c>
    </row>
    <row r="990" spans="6:31" x14ac:dyDescent="0.3">
      <c r="F990" s="13" t="s">
        <v>6</v>
      </c>
      <c r="G990" s="13">
        <v>987</v>
      </c>
      <c r="H990" s="13">
        <v>398</v>
      </c>
      <c r="J990" s="14">
        <v>0</v>
      </c>
      <c r="K990" s="14">
        <f t="shared" si="201"/>
        <v>0</v>
      </c>
      <c r="L990" s="15">
        <v>0</v>
      </c>
      <c r="N990" s="15">
        <f t="shared" si="195"/>
        <v>0</v>
      </c>
      <c r="O990" s="15">
        <f t="shared" si="196"/>
        <v>0</v>
      </c>
      <c r="P990" s="15">
        <f t="shared" si="197"/>
        <v>56.505600000000008</v>
      </c>
      <c r="Q990" s="15">
        <f t="shared" si="202"/>
        <v>56.505600000000008</v>
      </c>
      <c r="R990" s="15">
        <f t="shared" si="203"/>
        <v>56.505600000000008</v>
      </c>
      <c r="S990" s="15">
        <f t="shared" si="204"/>
        <v>0</v>
      </c>
      <c r="U990" s="15">
        <f t="shared" si="198"/>
        <v>0</v>
      </c>
      <c r="V990" s="15">
        <f t="shared" si="205"/>
        <v>0</v>
      </c>
      <c r="W990" s="15">
        <f t="shared" si="206"/>
        <v>0</v>
      </c>
      <c r="Y990" s="15">
        <f t="shared" si="199"/>
        <v>0</v>
      </c>
      <c r="Z990" s="15">
        <f t="shared" si="207"/>
        <v>0</v>
      </c>
      <c r="AA990" s="15">
        <f t="shared" si="200"/>
        <v>0</v>
      </c>
      <c r="AB990" s="15">
        <f>SUM($Z$3:Z990)</f>
        <v>983.28389534652479</v>
      </c>
      <c r="AC990" s="15">
        <f>SUM($AA$3:AA990)</f>
        <v>246.62512700797384</v>
      </c>
      <c r="AD990" s="15">
        <f>AC990*'KERS system '!$B$18</f>
        <v>189.77803523263586</v>
      </c>
      <c r="AE990" s="15">
        <f>AC990*'KERS system '!$B$19</f>
        <v>146.03419811151329</v>
      </c>
    </row>
    <row r="991" spans="6:31" x14ac:dyDescent="0.3">
      <c r="F991" s="9" t="s">
        <v>6</v>
      </c>
      <c r="G991" s="9">
        <v>988</v>
      </c>
      <c r="H991" s="9">
        <v>399</v>
      </c>
      <c r="J991" s="10">
        <v>0</v>
      </c>
      <c r="K991" s="10">
        <f t="shared" si="201"/>
        <v>0</v>
      </c>
      <c r="L991" s="11">
        <v>0</v>
      </c>
      <c r="N991" s="11">
        <f t="shared" si="195"/>
        <v>0</v>
      </c>
      <c r="O991" s="11">
        <f t="shared" si="196"/>
        <v>0</v>
      </c>
      <c r="P991" s="11">
        <f t="shared" si="197"/>
        <v>56.505600000000008</v>
      </c>
      <c r="Q991" s="11">
        <f t="shared" si="202"/>
        <v>56.505600000000008</v>
      </c>
      <c r="R991" s="11">
        <f t="shared" si="203"/>
        <v>56.505600000000008</v>
      </c>
      <c r="S991" s="11">
        <f t="shared" si="204"/>
        <v>0</v>
      </c>
      <c r="U991" s="11">
        <f t="shared" si="198"/>
        <v>0</v>
      </c>
      <c r="V991" s="11">
        <f t="shared" si="205"/>
        <v>0</v>
      </c>
      <c r="W991" s="11">
        <f t="shared" si="206"/>
        <v>0</v>
      </c>
      <c r="Y991" s="11">
        <f t="shared" si="199"/>
        <v>0</v>
      </c>
      <c r="Z991" s="11">
        <f t="shared" si="207"/>
        <v>0</v>
      </c>
      <c r="AA991" s="11">
        <f t="shared" si="200"/>
        <v>0</v>
      </c>
      <c r="AB991" s="11">
        <f>SUM($Z$3:Z991)</f>
        <v>983.28389534652479</v>
      </c>
      <c r="AC991" s="11">
        <f>SUM($AA$3:AA991)</f>
        <v>246.62512700797384</v>
      </c>
      <c r="AD991" s="11">
        <f>AC991*'KERS system '!$B$18</f>
        <v>189.77803523263586</v>
      </c>
      <c r="AE991" s="11">
        <f>AC991*'KERS system '!$B$19</f>
        <v>146.03419811151329</v>
      </c>
    </row>
    <row r="992" spans="6:31" x14ac:dyDescent="0.3">
      <c r="F992" s="13" t="s">
        <v>6</v>
      </c>
      <c r="G992" s="13">
        <v>989</v>
      </c>
      <c r="H992" s="13">
        <v>400</v>
      </c>
      <c r="J992" s="14">
        <v>0</v>
      </c>
      <c r="K992" s="14">
        <f t="shared" si="201"/>
        <v>0</v>
      </c>
      <c r="L992" s="15">
        <v>0</v>
      </c>
      <c r="N992" s="15">
        <f t="shared" si="195"/>
        <v>0</v>
      </c>
      <c r="O992" s="15">
        <f t="shared" si="196"/>
        <v>0</v>
      </c>
      <c r="P992" s="15">
        <f t="shared" si="197"/>
        <v>56.505600000000008</v>
      </c>
      <c r="Q992" s="15">
        <f t="shared" si="202"/>
        <v>56.505600000000008</v>
      </c>
      <c r="R992" s="15">
        <f t="shared" si="203"/>
        <v>56.505600000000008</v>
      </c>
      <c r="S992" s="15">
        <f t="shared" si="204"/>
        <v>0</v>
      </c>
      <c r="U992" s="15">
        <f t="shared" si="198"/>
        <v>0</v>
      </c>
      <c r="V992" s="15">
        <f t="shared" si="205"/>
        <v>0</v>
      </c>
      <c r="W992" s="15">
        <f t="shared" si="206"/>
        <v>0</v>
      </c>
      <c r="Y992" s="15">
        <f t="shared" si="199"/>
        <v>0</v>
      </c>
      <c r="Z992" s="15">
        <f t="shared" si="207"/>
        <v>0</v>
      </c>
      <c r="AA992" s="15">
        <f t="shared" si="200"/>
        <v>0</v>
      </c>
      <c r="AB992" s="15">
        <f>SUM($Z$3:Z992)</f>
        <v>983.28389534652479</v>
      </c>
      <c r="AC992" s="15">
        <f>SUM($AA$3:AA992)</f>
        <v>246.62512700797384</v>
      </c>
      <c r="AD992" s="15">
        <f>AC992*'KERS system '!$B$18</f>
        <v>189.77803523263586</v>
      </c>
      <c r="AE992" s="15">
        <f>AC992*'KERS system '!$B$19</f>
        <v>146.03419811151329</v>
      </c>
    </row>
    <row r="993" spans="6:31" x14ac:dyDescent="0.3">
      <c r="F993" s="9" t="s">
        <v>6</v>
      </c>
      <c r="G993" s="9">
        <v>990</v>
      </c>
      <c r="H993" s="9">
        <v>401</v>
      </c>
      <c r="J993" s="10">
        <v>0</v>
      </c>
      <c r="K993" s="10">
        <f t="shared" si="201"/>
        <v>0</v>
      </c>
      <c r="L993" s="11">
        <v>0</v>
      </c>
      <c r="N993" s="11">
        <f t="shared" si="195"/>
        <v>0</v>
      </c>
      <c r="O993" s="11">
        <f t="shared" si="196"/>
        <v>0</v>
      </c>
      <c r="P993" s="11">
        <f t="shared" si="197"/>
        <v>56.505600000000008</v>
      </c>
      <c r="Q993" s="11">
        <f t="shared" si="202"/>
        <v>56.505600000000008</v>
      </c>
      <c r="R993" s="11">
        <f t="shared" si="203"/>
        <v>56.505600000000008</v>
      </c>
      <c r="S993" s="11">
        <f t="shared" si="204"/>
        <v>0</v>
      </c>
      <c r="U993" s="11">
        <f t="shared" si="198"/>
        <v>0</v>
      </c>
      <c r="V993" s="11">
        <f t="shared" si="205"/>
        <v>0</v>
      </c>
      <c r="W993" s="11">
        <f t="shared" si="206"/>
        <v>0</v>
      </c>
      <c r="Y993" s="11">
        <f t="shared" si="199"/>
        <v>0</v>
      </c>
      <c r="Z993" s="11">
        <f t="shared" si="207"/>
        <v>0</v>
      </c>
      <c r="AA993" s="11">
        <f t="shared" si="200"/>
        <v>0</v>
      </c>
      <c r="AB993" s="11">
        <f>SUM($Z$3:Z993)</f>
        <v>983.28389534652479</v>
      </c>
      <c r="AC993" s="11">
        <f>SUM($AA$3:AA993)</f>
        <v>246.62512700797384</v>
      </c>
      <c r="AD993" s="11">
        <f>AC993*'KERS system '!$B$18</f>
        <v>189.77803523263586</v>
      </c>
      <c r="AE993" s="11">
        <f>AC993*'KERS system '!$B$19</f>
        <v>146.03419811151329</v>
      </c>
    </row>
    <row r="994" spans="6:31" x14ac:dyDescent="0.3">
      <c r="F994" s="13" t="s">
        <v>6</v>
      </c>
      <c r="G994" s="13">
        <v>991</v>
      </c>
      <c r="H994" s="13">
        <v>402</v>
      </c>
      <c r="J994" s="14">
        <v>0</v>
      </c>
      <c r="K994" s="14">
        <f t="shared" si="201"/>
        <v>0</v>
      </c>
      <c r="L994" s="15">
        <v>0</v>
      </c>
      <c r="N994" s="15">
        <f t="shared" si="195"/>
        <v>0</v>
      </c>
      <c r="O994" s="15">
        <f t="shared" si="196"/>
        <v>0</v>
      </c>
      <c r="P994" s="15">
        <f t="shared" si="197"/>
        <v>56.505600000000008</v>
      </c>
      <c r="Q994" s="15">
        <f t="shared" si="202"/>
        <v>56.505600000000008</v>
      </c>
      <c r="R994" s="15">
        <f t="shared" si="203"/>
        <v>56.505600000000008</v>
      </c>
      <c r="S994" s="15">
        <f t="shared" si="204"/>
        <v>0</v>
      </c>
      <c r="U994" s="15">
        <f t="shared" si="198"/>
        <v>0</v>
      </c>
      <c r="V994" s="15">
        <f t="shared" si="205"/>
        <v>0</v>
      </c>
      <c r="W994" s="15">
        <f t="shared" si="206"/>
        <v>0</v>
      </c>
      <c r="Y994" s="15">
        <f t="shared" si="199"/>
        <v>0</v>
      </c>
      <c r="Z994" s="15">
        <f t="shared" si="207"/>
        <v>0</v>
      </c>
      <c r="AA994" s="15">
        <f t="shared" si="200"/>
        <v>0</v>
      </c>
      <c r="AB994" s="15">
        <f>SUM($Z$3:Z994)</f>
        <v>983.28389534652479</v>
      </c>
      <c r="AC994" s="15">
        <f>SUM($AA$3:AA994)</f>
        <v>246.62512700797384</v>
      </c>
      <c r="AD994" s="15">
        <f>AC994*'KERS system '!$B$18</f>
        <v>189.77803523263586</v>
      </c>
      <c r="AE994" s="15">
        <f>AC994*'KERS system '!$B$19</f>
        <v>146.03419811151329</v>
      </c>
    </row>
    <row r="995" spans="6:31" x14ac:dyDescent="0.3">
      <c r="F995" s="9" t="s">
        <v>6</v>
      </c>
      <c r="G995" s="9">
        <v>992</v>
      </c>
      <c r="H995" s="9">
        <v>403</v>
      </c>
      <c r="J995" s="10">
        <v>0</v>
      </c>
      <c r="K995" s="10">
        <f t="shared" si="201"/>
        <v>0</v>
      </c>
      <c r="L995" s="11">
        <v>0</v>
      </c>
      <c r="N995" s="11">
        <f t="shared" si="195"/>
        <v>0</v>
      </c>
      <c r="O995" s="11">
        <f t="shared" si="196"/>
        <v>0</v>
      </c>
      <c r="P995" s="11">
        <f t="shared" si="197"/>
        <v>56.505600000000008</v>
      </c>
      <c r="Q995" s="11">
        <f t="shared" si="202"/>
        <v>56.505600000000008</v>
      </c>
      <c r="R995" s="11">
        <f t="shared" si="203"/>
        <v>56.505600000000008</v>
      </c>
      <c r="S995" s="11">
        <f t="shared" si="204"/>
        <v>0</v>
      </c>
      <c r="U995" s="11">
        <f t="shared" si="198"/>
        <v>0</v>
      </c>
      <c r="V995" s="11">
        <f t="shared" si="205"/>
        <v>0</v>
      </c>
      <c r="W995" s="11">
        <f t="shared" si="206"/>
        <v>0</v>
      </c>
      <c r="Y995" s="11">
        <f t="shared" si="199"/>
        <v>0</v>
      </c>
      <c r="Z995" s="11">
        <f t="shared" si="207"/>
        <v>0</v>
      </c>
      <c r="AA995" s="11">
        <f t="shared" si="200"/>
        <v>0</v>
      </c>
      <c r="AB995" s="11">
        <f>SUM($Z$3:Z995)</f>
        <v>983.28389534652479</v>
      </c>
      <c r="AC995" s="11">
        <f>SUM($AA$3:AA995)</f>
        <v>246.62512700797384</v>
      </c>
      <c r="AD995" s="11">
        <f>AC995*'KERS system '!$B$18</f>
        <v>189.77803523263586</v>
      </c>
      <c r="AE995" s="11">
        <f>AC995*'KERS system '!$B$19</f>
        <v>146.03419811151329</v>
      </c>
    </row>
    <row r="996" spans="6:31" x14ac:dyDescent="0.3">
      <c r="F996" s="13" t="s">
        <v>6</v>
      </c>
      <c r="G996" s="13">
        <v>993</v>
      </c>
      <c r="H996" s="13">
        <v>404</v>
      </c>
      <c r="J996" s="14">
        <v>0</v>
      </c>
      <c r="K996" s="14">
        <f t="shared" si="201"/>
        <v>0</v>
      </c>
      <c r="L996" s="15">
        <v>0</v>
      </c>
      <c r="N996" s="15">
        <f t="shared" si="195"/>
        <v>0</v>
      </c>
      <c r="O996" s="15">
        <f t="shared" si="196"/>
        <v>0</v>
      </c>
      <c r="P996" s="15">
        <f t="shared" si="197"/>
        <v>56.505600000000008</v>
      </c>
      <c r="Q996" s="15">
        <f t="shared" si="202"/>
        <v>56.505600000000008</v>
      </c>
      <c r="R996" s="15">
        <f t="shared" si="203"/>
        <v>56.505600000000008</v>
      </c>
      <c r="S996" s="15">
        <f t="shared" si="204"/>
        <v>0</v>
      </c>
      <c r="U996" s="15">
        <f t="shared" si="198"/>
        <v>0</v>
      </c>
      <c r="V996" s="15">
        <f t="shared" si="205"/>
        <v>0</v>
      </c>
      <c r="W996" s="15">
        <f t="shared" si="206"/>
        <v>0</v>
      </c>
      <c r="Y996" s="15">
        <f t="shared" si="199"/>
        <v>0</v>
      </c>
      <c r="Z996" s="15">
        <f t="shared" si="207"/>
        <v>0</v>
      </c>
      <c r="AA996" s="15">
        <f t="shared" si="200"/>
        <v>0</v>
      </c>
      <c r="AB996" s="15">
        <f>SUM($Z$3:Z996)</f>
        <v>983.28389534652479</v>
      </c>
      <c r="AC996" s="15">
        <f>SUM($AA$3:AA996)</f>
        <v>246.62512700797384</v>
      </c>
      <c r="AD996" s="15">
        <f>AC996*'KERS system '!$B$18</f>
        <v>189.77803523263586</v>
      </c>
      <c r="AE996" s="15">
        <f>AC996*'KERS system '!$B$19</f>
        <v>146.03419811151329</v>
      </c>
    </row>
    <row r="997" spans="6:31" x14ac:dyDescent="0.3">
      <c r="F997" s="9" t="s">
        <v>6</v>
      </c>
      <c r="G997" s="9">
        <v>994</v>
      </c>
      <c r="H997" s="9">
        <v>405</v>
      </c>
      <c r="J997" s="10">
        <v>0</v>
      </c>
      <c r="K997" s="10">
        <f t="shared" si="201"/>
        <v>0</v>
      </c>
      <c r="L997" s="11">
        <v>0</v>
      </c>
      <c r="N997" s="11">
        <f t="shared" si="195"/>
        <v>0</v>
      </c>
      <c r="O997" s="11">
        <f t="shared" si="196"/>
        <v>0</v>
      </c>
      <c r="P997" s="11">
        <f t="shared" si="197"/>
        <v>56.505600000000008</v>
      </c>
      <c r="Q997" s="11">
        <f t="shared" si="202"/>
        <v>56.505600000000008</v>
      </c>
      <c r="R997" s="11">
        <f t="shared" si="203"/>
        <v>56.505600000000008</v>
      </c>
      <c r="S997" s="11">
        <f t="shared" si="204"/>
        <v>0</v>
      </c>
      <c r="U997" s="11">
        <f t="shared" si="198"/>
        <v>0</v>
      </c>
      <c r="V997" s="11">
        <f t="shared" si="205"/>
        <v>0</v>
      </c>
      <c r="W997" s="11">
        <f t="shared" si="206"/>
        <v>0</v>
      </c>
      <c r="Y997" s="11">
        <f t="shared" si="199"/>
        <v>0</v>
      </c>
      <c r="Z997" s="11">
        <f t="shared" si="207"/>
        <v>0</v>
      </c>
      <c r="AA997" s="11">
        <f t="shared" si="200"/>
        <v>0</v>
      </c>
      <c r="AB997" s="11">
        <f>SUM($Z$3:Z997)</f>
        <v>983.28389534652479</v>
      </c>
      <c r="AC997" s="11">
        <f>SUM($AA$3:AA997)</f>
        <v>246.62512700797384</v>
      </c>
      <c r="AD997" s="11">
        <f>AC997*'KERS system '!$B$18</f>
        <v>189.77803523263586</v>
      </c>
      <c r="AE997" s="11">
        <f>AC997*'KERS system '!$B$19</f>
        <v>146.03419811151329</v>
      </c>
    </row>
    <row r="998" spans="6:31" x14ac:dyDescent="0.3">
      <c r="F998" s="13" t="s">
        <v>6</v>
      </c>
      <c r="G998" s="13">
        <v>995</v>
      </c>
      <c r="H998" s="13">
        <v>406</v>
      </c>
      <c r="J998" s="14">
        <v>0</v>
      </c>
      <c r="K998" s="14">
        <f t="shared" si="201"/>
        <v>0</v>
      </c>
      <c r="L998" s="15">
        <v>0</v>
      </c>
      <c r="N998" s="15">
        <f t="shared" si="195"/>
        <v>0</v>
      </c>
      <c r="O998" s="15">
        <f t="shared" si="196"/>
        <v>0</v>
      </c>
      <c r="P998" s="15">
        <f t="shared" si="197"/>
        <v>56.505600000000008</v>
      </c>
      <c r="Q998" s="15">
        <f t="shared" si="202"/>
        <v>56.505600000000008</v>
      </c>
      <c r="R998" s="15">
        <f t="shared" si="203"/>
        <v>56.505600000000008</v>
      </c>
      <c r="S998" s="15">
        <f t="shared" si="204"/>
        <v>0</v>
      </c>
      <c r="U998" s="15">
        <f t="shared" si="198"/>
        <v>0</v>
      </c>
      <c r="V998" s="15">
        <f t="shared" si="205"/>
        <v>0</v>
      </c>
      <c r="W998" s="15">
        <f t="shared" si="206"/>
        <v>0</v>
      </c>
      <c r="Y998" s="15">
        <f t="shared" si="199"/>
        <v>0</v>
      </c>
      <c r="Z998" s="15">
        <f t="shared" si="207"/>
        <v>0</v>
      </c>
      <c r="AA998" s="15">
        <f t="shared" si="200"/>
        <v>0</v>
      </c>
      <c r="AB998" s="15">
        <f>SUM($Z$3:Z998)</f>
        <v>983.28389534652479</v>
      </c>
      <c r="AC998" s="15">
        <f>SUM($AA$3:AA998)</f>
        <v>246.62512700797384</v>
      </c>
      <c r="AD998" s="15">
        <f>AC998*'KERS system '!$B$18</f>
        <v>189.77803523263586</v>
      </c>
      <c r="AE998" s="15">
        <f>AC998*'KERS system '!$B$19</f>
        <v>146.03419811151329</v>
      </c>
    </row>
    <row r="999" spans="6:31" x14ac:dyDescent="0.3">
      <c r="F999" s="9" t="s">
        <v>6</v>
      </c>
      <c r="G999" s="9">
        <v>996</v>
      </c>
      <c r="H999" s="9">
        <v>407</v>
      </c>
      <c r="J999" s="10">
        <v>0</v>
      </c>
      <c r="K999" s="10">
        <f t="shared" si="201"/>
        <v>0</v>
      </c>
      <c r="L999" s="11">
        <v>0</v>
      </c>
      <c r="N999" s="11">
        <f t="shared" si="195"/>
        <v>0</v>
      </c>
      <c r="O999" s="11">
        <f t="shared" si="196"/>
        <v>0</v>
      </c>
      <c r="P999" s="11">
        <f t="shared" si="197"/>
        <v>56.505600000000008</v>
      </c>
      <c r="Q999" s="11">
        <f t="shared" si="202"/>
        <v>56.505600000000008</v>
      </c>
      <c r="R999" s="11">
        <f t="shared" si="203"/>
        <v>56.505600000000008</v>
      </c>
      <c r="S999" s="11">
        <f t="shared" si="204"/>
        <v>0</v>
      </c>
      <c r="U999" s="11">
        <f t="shared" si="198"/>
        <v>0</v>
      </c>
      <c r="V999" s="11">
        <f t="shared" si="205"/>
        <v>0</v>
      </c>
      <c r="W999" s="11">
        <f t="shared" si="206"/>
        <v>0</v>
      </c>
      <c r="Y999" s="11">
        <f t="shared" si="199"/>
        <v>0</v>
      </c>
      <c r="Z999" s="11">
        <f t="shared" si="207"/>
        <v>0</v>
      </c>
      <c r="AA999" s="11">
        <f t="shared" si="200"/>
        <v>0</v>
      </c>
      <c r="AB999" s="11">
        <f>SUM($Z$3:Z999)</f>
        <v>983.28389534652479</v>
      </c>
      <c r="AC999" s="11">
        <f>SUM($AA$3:AA999)</f>
        <v>246.62512700797384</v>
      </c>
      <c r="AD999" s="11">
        <f>AC999*'KERS system '!$B$18</f>
        <v>189.77803523263586</v>
      </c>
      <c r="AE999" s="11">
        <f>AC999*'KERS system '!$B$19</f>
        <v>146.03419811151329</v>
      </c>
    </row>
    <row r="1000" spans="6:31" x14ac:dyDescent="0.3">
      <c r="F1000" s="13" t="s">
        <v>6</v>
      </c>
      <c r="G1000" s="13">
        <v>997</v>
      </c>
      <c r="H1000" s="13">
        <v>408</v>
      </c>
      <c r="J1000" s="14">
        <v>0</v>
      </c>
      <c r="K1000" s="14">
        <f t="shared" si="201"/>
        <v>0</v>
      </c>
      <c r="L1000" s="15">
        <v>0</v>
      </c>
      <c r="N1000" s="15">
        <f t="shared" si="195"/>
        <v>0</v>
      </c>
      <c r="O1000" s="15">
        <f t="shared" si="196"/>
        <v>0</v>
      </c>
      <c r="P1000" s="15">
        <f t="shared" si="197"/>
        <v>56.505600000000008</v>
      </c>
      <c r="Q1000" s="15">
        <f t="shared" si="202"/>
        <v>56.505600000000008</v>
      </c>
      <c r="R1000" s="15">
        <f t="shared" si="203"/>
        <v>56.505600000000008</v>
      </c>
      <c r="S1000" s="15">
        <f t="shared" si="204"/>
        <v>0</v>
      </c>
      <c r="U1000" s="15">
        <f t="shared" si="198"/>
        <v>0</v>
      </c>
      <c r="V1000" s="15">
        <f t="shared" si="205"/>
        <v>0</v>
      </c>
      <c r="W1000" s="15">
        <f t="shared" si="206"/>
        <v>0</v>
      </c>
      <c r="Y1000" s="15">
        <f t="shared" si="199"/>
        <v>0</v>
      </c>
      <c r="Z1000" s="15">
        <f t="shared" si="207"/>
        <v>0</v>
      </c>
      <c r="AA1000" s="15">
        <f t="shared" si="200"/>
        <v>0</v>
      </c>
      <c r="AB1000" s="15">
        <f>SUM($Z$3:Z1000)</f>
        <v>983.28389534652479</v>
      </c>
      <c r="AC1000" s="15">
        <f>SUM($AA$3:AA1000)</f>
        <v>246.62512700797384</v>
      </c>
      <c r="AD1000" s="15">
        <f>AC1000*'KERS system '!$B$18</f>
        <v>189.77803523263586</v>
      </c>
      <c r="AE1000" s="15">
        <f>AC1000*'KERS system '!$B$19</f>
        <v>146.03419811151329</v>
      </c>
    </row>
    <row r="1001" spans="6:31" x14ac:dyDescent="0.3">
      <c r="F1001" s="9" t="s">
        <v>6</v>
      </c>
      <c r="G1001" s="9">
        <v>998</v>
      </c>
      <c r="H1001" s="9">
        <v>409</v>
      </c>
      <c r="J1001" s="10">
        <v>0</v>
      </c>
      <c r="K1001" s="10">
        <f t="shared" si="201"/>
        <v>0</v>
      </c>
      <c r="L1001" s="11">
        <v>0</v>
      </c>
      <c r="N1001" s="11">
        <f t="shared" si="195"/>
        <v>0</v>
      </c>
      <c r="O1001" s="11">
        <f t="shared" si="196"/>
        <v>0</v>
      </c>
      <c r="P1001" s="11">
        <f t="shared" si="197"/>
        <v>56.505600000000008</v>
      </c>
      <c r="Q1001" s="11">
        <f t="shared" si="202"/>
        <v>56.505600000000008</v>
      </c>
      <c r="R1001" s="11">
        <f t="shared" si="203"/>
        <v>56.505600000000008</v>
      </c>
      <c r="S1001" s="11">
        <f t="shared" si="204"/>
        <v>0</v>
      </c>
      <c r="U1001" s="11">
        <f t="shared" si="198"/>
        <v>0</v>
      </c>
      <c r="V1001" s="11">
        <f t="shared" si="205"/>
        <v>0</v>
      </c>
      <c r="W1001" s="11">
        <f t="shared" si="206"/>
        <v>0</v>
      </c>
      <c r="Y1001" s="11">
        <f t="shared" si="199"/>
        <v>0</v>
      </c>
      <c r="Z1001" s="11">
        <f t="shared" si="207"/>
        <v>0</v>
      </c>
      <c r="AA1001" s="11">
        <f t="shared" si="200"/>
        <v>0</v>
      </c>
      <c r="AB1001" s="11">
        <f>SUM($Z$3:Z1001)</f>
        <v>983.28389534652479</v>
      </c>
      <c r="AC1001" s="11">
        <f>SUM($AA$3:AA1001)</f>
        <v>246.62512700797384</v>
      </c>
      <c r="AD1001" s="11">
        <f>AC1001*'KERS system '!$B$18</f>
        <v>189.77803523263586</v>
      </c>
      <c r="AE1001" s="11">
        <f>AC1001*'KERS system '!$B$19</f>
        <v>146.03419811151329</v>
      </c>
    </row>
    <row r="1002" spans="6:31" x14ac:dyDescent="0.3">
      <c r="F1002" s="13" t="s">
        <v>6</v>
      </c>
      <c r="G1002" s="13">
        <v>999</v>
      </c>
      <c r="H1002" s="13">
        <v>410</v>
      </c>
      <c r="J1002" s="14">
        <v>0</v>
      </c>
      <c r="K1002" s="14">
        <f t="shared" si="201"/>
        <v>0</v>
      </c>
      <c r="L1002" s="15">
        <v>0</v>
      </c>
      <c r="N1002" s="15">
        <f t="shared" si="195"/>
        <v>0</v>
      </c>
      <c r="O1002" s="15">
        <f t="shared" si="196"/>
        <v>0</v>
      </c>
      <c r="P1002" s="15">
        <f t="shared" si="197"/>
        <v>56.505600000000008</v>
      </c>
      <c r="Q1002" s="15">
        <f t="shared" si="202"/>
        <v>56.505600000000008</v>
      </c>
      <c r="R1002" s="15">
        <f t="shared" si="203"/>
        <v>56.505600000000008</v>
      </c>
      <c r="S1002" s="15">
        <f t="shared" si="204"/>
        <v>0</v>
      </c>
      <c r="U1002" s="15">
        <f t="shared" si="198"/>
        <v>0</v>
      </c>
      <c r="V1002" s="15">
        <f t="shared" si="205"/>
        <v>0</v>
      </c>
      <c r="W1002" s="15">
        <f t="shared" si="206"/>
        <v>0</v>
      </c>
      <c r="Y1002" s="15">
        <f t="shared" si="199"/>
        <v>0</v>
      </c>
      <c r="Z1002" s="15">
        <f t="shared" si="207"/>
        <v>0</v>
      </c>
      <c r="AA1002" s="15">
        <f t="shared" si="200"/>
        <v>0</v>
      </c>
      <c r="AB1002" s="15">
        <f>SUM($Z$3:Z1002)</f>
        <v>983.28389534652479</v>
      </c>
      <c r="AC1002" s="15">
        <f>SUM($AA$3:AA1002)</f>
        <v>246.62512700797384</v>
      </c>
      <c r="AD1002" s="15">
        <f>AC1002*'KERS system '!$B$18</f>
        <v>189.77803523263586</v>
      </c>
      <c r="AE1002" s="15">
        <f>AC1002*'KERS system '!$B$19</f>
        <v>146.03419811151329</v>
      </c>
    </row>
    <row r="1003" spans="6:31" x14ac:dyDescent="0.3">
      <c r="F1003" s="9" t="s">
        <v>6</v>
      </c>
      <c r="G1003" s="9">
        <v>1000</v>
      </c>
      <c r="H1003" s="9">
        <v>411</v>
      </c>
      <c r="J1003" s="10">
        <v>0</v>
      </c>
      <c r="K1003" s="10">
        <f t="shared" si="201"/>
        <v>0</v>
      </c>
      <c r="L1003" s="11">
        <v>0</v>
      </c>
      <c r="N1003" s="11">
        <f t="shared" si="195"/>
        <v>0</v>
      </c>
      <c r="O1003" s="11">
        <f t="shared" si="196"/>
        <v>0</v>
      </c>
      <c r="P1003" s="11">
        <f t="shared" si="197"/>
        <v>56.505600000000008</v>
      </c>
      <c r="Q1003" s="11">
        <f t="shared" si="202"/>
        <v>56.505600000000008</v>
      </c>
      <c r="R1003" s="11">
        <f t="shared" si="203"/>
        <v>56.505600000000008</v>
      </c>
      <c r="S1003" s="11">
        <f t="shared" si="204"/>
        <v>0</v>
      </c>
      <c r="U1003" s="11">
        <f t="shared" si="198"/>
        <v>0</v>
      </c>
      <c r="V1003" s="11">
        <f t="shared" si="205"/>
        <v>0</v>
      </c>
      <c r="W1003" s="11">
        <f t="shared" si="206"/>
        <v>0</v>
      </c>
      <c r="Y1003" s="11">
        <f t="shared" si="199"/>
        <v>0</v>
      </c>
      <c r="Z1003" s="11">
        <f t="shared" si="207"/>
        <v>0</v>
      </c>
      <c r="AA1003" s="11">
        <f t="shared" si="200"/>
        <v>0</v>
      </c>
      <c r="AB1003" s="11">
        <f>SUM($Z$3:Z1003)</f>
        <v>983.28389534652479</v>
      </c>
      <c r="AC1003" s="11">
        <f>SUM($AA$3:AA1003)</f>
        <v>246.62512700797384</v>
      </c>
      <c r="AD1003" s="11">
        <f>AC1003*'KERS system '!$B$18</f>
        <v>189.77803523263586</v>
      </c>
      <c r="AE1003" s="11">
        <f>AC1003*'KERS system '!$B$19</f>
        <v>146.03419811151329</v>
      </c>
    </row>
    <row r="1004" spans="6:31" x14ac:dyDescent="0.3">
      <c r="F1004" s="13" t="s">
        <v>6</v>
      </c>
      <c r="G1004" s="13">
        <v>1001</v>
      </c>
      <c r="H1004" s="13">
        <v>412</v>
      </c>
      <c r="J1004" s="14">
        <v>0</v>
      </c>
      <c r="K1004" s="14">
        <f t="shared" si="201"/>
        <v>0</v>
      </c>
      <c r="L1004" s="15">
        <v>0</v>
      </c>
      <c r="N1004" s="15">
        <f t="shared" si="195"/>
        <v>0</v>
      </c>
      <c r="O1004" s="15">
        <f t="shared" si="196"/>
        <v>0</v>
      </c>
      <c r="P1004" s="15">
        <f t="shared" si="197"/>
        <v>56.505600000000008</v>
      </c>
      <c r="Q1004" s="15">
        <f t="shared" si="202"/>
        <v>56.505600000000008</v>
      </c>
      <c r="R1004" s="15">
        <f t="shared" si="203"/>
        <v>56.505600000000008</v>
      </c>
      <c r="S1004" s="15">
        <f t="shared" si="204"/>
        <v>0</v>
      </c>
      <c r="U1004" s="15">
        <f t="shared" si="198"/>
        <v>0</v>
      </c>
      <c r="V1004" s="15">
        <f t="shared" si="205"/>
        <v>0</v>
      </c>
      <c r="W1004" s="15">
        <f t="shared" si="206"/>
        <v>0</v>
      </c>
      <c r="Y1004" s="15">
        <f t="shared" si="199"/>
        <v>0</v>
      </c>
      <c r="Z1004" s="15">
        <f t="shared" si="207"/>
        <v>0</v>
      </c>
      <c r="AA1004" s="15">
        <f t="shared" si="200"/>
        <v>0</v>
      </c>
      <c r="AB1004" s="15">
        <f>SUM($Z$3:Z1004)</f>
        <v>983.28389534652479</v>
      </c>
      <c r="AC1004" s="15">
        <f>SUM($AA$3:AA1004)</f>
        <v>246.62512700797384</v>
      </c>
      <c r="AD1004" s="15">
        <f>AC1004*'KERS system '!$B$18</f>
        <v>189.77803523263586</v>
      </c>
      <c r="AE1004" s="15">
        <f>AC1004*'KERS system '!$B$19</f>
        <v>146.03419811151329</v>
      </c>
    </row>
    <row r="1005" spans="6:31" x14ac:dyDescent="0.3">
      <c r="F1005" s="9" t="s">
        <v>6</v>
      </c>
      <c r="G1005" s="9">
        <v>1002</v>
      </c>
      <c r="H1005" s="9">
        <v>413</v>
      </c>
      <c r="J1005" s="10">
        <v>0</v>
      </c>
      <c r="K1005" s="10">
        <f t="shared" si="201"/>
        <v>0</v>
      </c>
      <c r="L1005" s="11">
        <v>0</v>
      </c>
      <c r="N1005" s="11">
        <f t="shared" si="195"/>
        <v>0</v>
      </c>
      <c r="O1005" s="11">
        <f t="shared" si="196"/>
        <v>0</v>
      </c>
      <c r="P1005" s="11">
        <f t="shared" si="197"/>
        <v>56.505600000000008</v>
      </c>
      <c r="Q1005" s="11">
        <f t="shared" si="202"/>
        <v>56.505600000000008</v>
      </c>
      <c r="R1005" s="11">
        <f t="shared" si="203"/>
        <v>56.505600000000008</v>
      </c>
      <c r="S1005" s="11">
        <f t="shared" si="204"/>
        <v>0</v>
      </c>
      <c r="U1005" s="11">
        <f t="shared" si="198"/>
        <v>0</v>
      </c>
      <c r="V1005" s="11">
        <f t="shared" si="205"/>
        <v>0</v>
      </c>
      <c r="W1005" s="11">
        <f t="shared" si="206"/>
        <v>0</v>
      </c>
      <c r="Y1005" s="11">
        <f t="shared" si="199"/>
        <v>0</v>
      </c>
      <c r="Z1005" s="11">
        <f t="shared" si="207"/>
        <v>0</v>
      </c>
      <c r="AA1005" s="11">
        <f t="shared" si="200"/>
        <v>0</v>
      </c>
      <c r="AB1005" s="11">
        <f>SUM($Z$3:Z1005)</f>
        <v>983.28389534652479</v>
      </c>
      <c r="AC1005" s="11">
        <f>SUM($AA$3:AA1005)</f>
        <v>246.62512700797384</v>
      </c>
      <c r="AD1005" s="11">
        <f>AC1005*'KERS system '!$B$18</f>
        <v>189.77803523263586</v>
      </c>
      <c r="AE1005" s="11">
        <f>AC1005*'KERS system '!$B$19</f>
        <v>146.03419811151329</v>
      </c>
    </row>
    <row r="1006" spans="6:31" x14ac:dyDescent="0.3">
      <c r="F1006" s="13" t="s">
        <v>6</v>
      </c>
      <c r="G1006" s="13">
        <v>1003</v>
      </c>
      <c r="H1006" s="13">
        <v>414</v>
      </c>
      <c r="J1006" s="14">
        <v>0</v>
      </c>
      <c r="K1006" s="14">
        <f t="shared" si="201"/>
        <v>0</v>
      </c>
      <c r="L1006" s="15">
        <v>0</v>
      </c>
      <c r="N1006" s="15">
        <f t="shared" si="195"/>
        <v>0</v>
      </c>
      <c r="O1006" s="15">
        <f t="shared" si="196"/>
        <v>0</v>
      </c>
      <c r="P1006" s="15">
        <f t="shared" si="197"/>
        <v>56.505600000000008</v>
      </c>
      <c r="Q1006" s="15">
        <f t="shared" si="202"/>
        <v>56.505600000000008</v>
      </c>
      <c r="R1006" s="15">
        <f t="shared" si="203"/>
        <v>56.505600000000008</v>
      </c>
      <c r="S1006" s="15">
        <f t="shared" si="204"/>
        <v>0</v>
      </c>
      <c r="U1006" s="15">
        <f t="shared" si="198"/>
        <v>0</v>
      </c>
      <c r="V1006" s="15">
        <f t="shared" si="205"/>
        <v>0</v>
      </c>
      <c r="W1006" s="15">
        <f t="shared" si="206"/>
        <v>0</v>
      </c>
      <c r="Y1006" s="15">
        <f t="shared" si="199"/>
        <v>0</v>
      </c>
      <c r="Z1006" s="15">
        <f t="shared" si="207"/>
        <v>0</v>
      </c>
      <c r="AA1006" s="15">
        <f t="shared" si="200"/>
        <v>0</v>
      </c>
      <c r="AB1006" s="15">
        <f>SUM($Z$3:Z1006)</f>
        <v>983.28389534652479</v>
      </c>
      <c r="AC1006" s="15">
        <f>SUM($AA$3:AA1006)</f>
        <v>246.62512700797384</v>
      </c>
      <c r="AD1006" s="15">
        <f>AC1006*'KERS system '!$B$18</f>
        <v>189.77803523263586</v>
      </c>
      <c r="AE1006" s="15">
        <f>AC1006*'KERS system '!$B$19</f>
        <v>146.03419811151329</v>
      </c>
    </row>
    <row r="1007" spans="6:31" x14ac:dyDescent="0.3">
      <c r="F1007" s="9" t="s">
        <v>6</v>
      </c>
      <c r="G1007" s="9">
        <v>1004</v>
      </c>
      <c r="H1007" s="9">
        <v>415</v>
      </c>
      <c r="J1007" s="10">
        <v>0</v>
      </c>
      <c r="K1007" s="10">
        <f t="shared" si="201"/>
        <v>0</v>
      </c>
      <c r="L1007" s="11">
        <v>0</v>
      </c>
      <c r="N1007" s="11">
        <f t="shared" si="195"/>
        <v>0</v>
      </c>
      <c r="O1007" s="11">
        <f t="shared" si="196"/>
        <v>0</v>
      </c>
      <c r="P1007" s="11">
        <f t="shared" si="197"/>
        <v>56.505600000000008</v>
      </c>
      <c r="Q1007" s="11">
        <f t="shared" si="202"/>
        <v>56.505600000000008</v>
      </c>
      <c r="R1007" s="11">
        <f t="shared" si="203"/>
        <v>56.505600000000008</v>
      </c>
      <c r="S1007" s="11">
        <f t="shared" si="204"/>
        <v>0</v>
      </c>
      <c r="U1007" s="11">
        <f t="shared" si="198"/>
        <v>0</v>
      </c>
      <c r="V1007" s="11">
        <f t="shared" si="205"/>
        <v>0</v>
      </c>
      <c r="W1007" s="11">
        <f t="shared" si="206"/>
        <v>0</v>
      </c>
      <c r="Y1007" s="11">
        <f t="shared" si="199"/>
        <v>0</v>
      </c>
      <c r="Z1007" s="11">
        <f t="shared" si="207"/>
        <v>0</v>
      </c>
      <c r="AA1007" s="11">
        <f t="shared" si="200"/>
        <v>0</v>
      </c>
      <c r="AB1007" s="11">
        <f>SUM($Z$3:Z1007)</f>
        <v>983.28389534652479</v>
      </c>
      <c r="AC1007" s="11">
        <f>SUM($AA$3:AA1007)</f>
        <v>246.62512700797384</v>
      </c>
      <c r="AD1007" s="11">
        <f>AC1007*'KERS system '!$B$18</f>
        <v>189.77803523263586</v>
      </c>
      <c r="AE1007" s="11">
        <f>AC1007*'KERS system '!$B$19</f>
        <v>146.03419811151329</v>
      </c>
    </row>
    <row r="1008" spans="6:31" x14ac:dyDescent="0.3">
      <c r="F1008" s="13" t="s">
        <v>6</v>
      </c>
      <c r="G1008" s="13">
        <v>1005</v>
      </c>
      <c r="H1008" s="13">
        <v>416</v>
      </c>
      <c r="J1008" s="14">
        <v>0</v>
      </c>
      <c r="K1008" s="14">
        <f t="shared" si="201"/>
        <v>0</v>
      </c>
      <c r="L1008" s="15">
        <v>0</v>
      </c>
      <c r="N1008" s="15">
        <f t="shared" si="195"/>
        <v>0</v>
      </c>
      <c r="O1008" s="15">
        <f t="shared" si="196"/>
        <v>0</v>
      </c>
      <c r="P1008" s="15">
        <f t="shared" si="197"/>
        <v>56.505600000000008</v>
      </c>
      <c r="Q1008" s="15">
        <f t="shared" si="202"/>
        <v>56.505600000000008</v>
      </c>
      <c r="R1008" s="15">
        <f t="shared" si="203"/>
        <v>56.505600000000008</v>
      </c>
      <c r="S1008" s="15">
        <f t="shared" si="204"/>
        <v>0</v>
      </c>
      <c r="U1008" s="15">
        <f t="shared" si="198"/>
        <v>0</v>
      </c>
      <c r="V1008" s="15">
        <f t="shared" si="205"/>
        <v>0</v>
      </c>
      <c r="W1008" s="15">
        <f t="shared" si="206"/>
        <v>0</v>
      </c>
      <c r="Y1008" s="15">
        <f t="shared" si="199"/>
        <v>0</v>
      </c>
      <c r="Z1008" s="15">
        <f t="shared" si="207"/>
        <v>0</v>
      </c>
      <c r="AA1008" s="15">
        <f t="shared" si="200"/>
        <v>0</v>
      </c>
      <c r="AB1008" s="15">
        <f>SUM($Z$3:Z1008)</f>
        <v>983.28389534652479</v>
      </c>
      <c r="AC1008" s="15">
        <f>SUM($AA$3:AA1008)</f>
        <v>246.62512700797384</v>
      </c>
      <c r="AD1008" s="15">
        <f>AC1008*'KERS system '!$B$18</f>
        <v>189.77803523263586</v>
      </c>
      <c r="AE1008" s="15">
        <f>AC1008*'KERS system '!$B$19</f>
        <v>146.03419811151329</v>
      </c>
    </row>
    <row r="1009" spans="6:31" x14ac:dyDescent="0.3">
      <c r="F1009" s="9" t="s">
        <v>6</v>
      </c>
      <c r="G1009" s="9">
        <v>1006</v>
      </c>
      <c r="H1009" s="9">
        <v>417</v>
      </c>
      <c r="J1009" s="10">
        <v>0</v>
      </c>
      <c r="K1009" s="10">
        <f t="shared" si="201"/>
        <v>0</v>
      </c>
      <c r="L1009" s="11">
        <v>0</v>
      </c>
      <c r="N1009" s="11">
        <f t="shared" si="195"/>
        <v>0</v>
      </c>
      <c r="O1009" s="11">
        <f t="shared" si="196"/>
        <v>0</v>
      </c>
      <c r="P1009" s="11">
        <f t="shared" si="197"/>
        <v>56.505600000000008</v>
      </c>
      <c r="Q1009" s="11">
        <f t="shared" si="202"/>
        <v>56.505600000000008</v>
      </c>
      <c r="R1009" s="11">
        <f t="shared" si="203"/>
        <v>56.505600000000008</v>
      </c>
      <c r="S1009" s="11">
        <f t="shared" si="204"/>
        <v>0</v>
      </c>
      <c r="U1009" s="11">
        <f t="shared" si="198"/>
        <v>0</v>
      </c>
      <c r="V1009" s="11">
        <f t="shared" si="205"/>
        <v>0</v>
      </c>
      <c r="W1009" s="11">
        <f t="shared" si="206"/>
        <v>0</v>
      </c>
      <c r="Y1009" s="11">
        <f t="shared" si="199"/>
        <v>0</v>
      </c>
      <c r="Z1009" s="11">
        <f t="shared" si="207"/>
        <v>0</v>
      </c>
      <c r="AA1009" s="11">
        <f t="shared" si="200"/>
        <v>0</v>
      </c>
      <c r="AB1009" s="11">
        <f>SUM($Z$3:Z1009)</f>
        <v>983.28389534652479</v>
      </c>
      <c r="AC1009" s="11">
        <f>SUM($AA$3:AA1009)</f>
        <v>246.62512700797384</v>
      </c>
      <c r="AD1009" s="11">
        <f>AC1009*'KERS system '!$B$18</f>
        <v>189.77803523263586</v>
      </c>
      <c r="AE1009" s="11">
        <f>AC1009*'KERS system '!$B$19</f>
        <v>146.03419811151329</v>
      </c>
    </row>
    <row r="1010" spans="6:31" x14ac:dyDescent="0.3">
      <c r="F1010" s="13" t="s">
        <v>6</v>
      </c>
      <c r="G1010" s="13">
        <v>1007</v>
      </c>
      <c r="H1010" s="13">
        <v>418</v>
      </c>
      <c r="J1010" s="14">
        <v>0</v>
      </c>
      <c r="K1010" s="14">
        <f t="shared" si="201"/>
        <v>0</v>
      </c>
      <c r="L1010" s="15">
        <v>0</v>
      </c>
      <c r="N1010" s="15">
        <f t="shared" si="195"/>
        <v>0</v>
      </c>
      <c r="O1010" s="15">
        <f t="shared" si="196"/>
        <v>0</v>
      </c>
      <c r="P1010" s="15">
        <f t="shared" si="197"/>
        <v>56.505600000000008</v>
      </c>
      <c r="Q1010" s="15">
        <f t="shared" si="202"/>
        <v>56.505600000000008</v>
      </c>
      <c r="R1010" s="15">
        <f t="shared" si="203"/>
        <v>56.505600000000008</v>
      </c>
      <c r="S1010" s="15">
        <f t="shared" si="204"/>
        <v>0</v>
      </c>
      <c r="U1010" s="15">
        <f t="shared" si="198"/>
        <v>0</v>
      </c>
      <c r="V1010" s="15">
        <f t="shared" si="205"/>
        <v>0</v>
      </c>
      <c r="W1010" s="15">
        <f t="shared" si="206"/>
        <v>0</v>
      </c>
      <c r="Y1010" s="15">
        <f t="shared" si="199"/>
        <v>0</v>
      </c>
      <c r="Z1010" s="15">
        <f t="shared" si="207"/>
        <v>0</v>
      </c>
      <c r="AA1010" s="15">
        <f t="shared" si="200"/>
        <v>0</v>
      </c>
      <c r="AB1010" s="15">
        <f>SUM($Z$3:Z1010)</f>
        <v>983.28389534652479</v>
      </c>
      <c r="AC1010" s="15">
        <f>SUM($AA$3:AA1010)</f>
        <v>246.62512700797384</v>
      </c>
      <c r="AD1010" s="15">
        <f>AC1010*'KERS system '!$B$18</f>
        <v>189.77803523263586</v>
      </c>
      <c r="AE1010" s="15">
        <f>AC1010*'KERS system '!$B$19</f>
        <v>146.03419811151329</v>
      </c>
    </row>
    <row r="1011" spans="6:31" x14ac:dyDescent="0.3">
      <c r="F1011" s="9" t="s">
        <v>6</v>
      </c>
      <c r="G1011" s="9">
        <v>1008</v>
      </c>
      <c r="H1011" s="9">
        <v>419</v>
      </c>
      <c r="J1011" s="10">
        <v>0</v>
      </c>
      <c r="K1011" s="10">
        <f t="shared" si="201"/>
        <v>0</v>
      </c>
      <c r="L1011" s="11">
        <v>0</v>
      </c>
      <c r="N1011" s="11">
        <f t="shared" si="195"/>
        <v>0</v>
      </c>
      <c r="O1011" s="11">
        <f t="shared" si="196"/>
        <v>0</v>
      </c>
      <c r="P1011" s="11">
        <f t="shared" si="197"/>
        <v>56.505600000000008</v>
      </c>
      <c r="Q1011" s="11">
        <f t="shared" si="202"/>
        <v>56.505600000000008</v>
      </c>
      <c r="R1011" s="11">
        <f t="shared" si="203"/>
        <v>56.505600000000008</v>
      </c>
      <c r="S1011" s="11">
        <f t="shared" si="204"/>
        <v>0</v>
      </c>
      <c r="U1011" s="11">
        <f t="shared" si="198"/>
        <v>0</v>
      </c>
      <c r="V1011" s="11">
        <f t="shared" si="205"/>
        <v>0</v>
      </c>
      <c r="W1011" s="11">
        <f t="shared" si="206"/>
        <v>0</v>
      </c>
      <c r="Y1011" s="11">
        <f t="shared" si="199"/>
        <v>0</v>
      </c>
      <c r="Z1011" s="11">
        <f t="shared" si="207"/>
        <v>0</v>
      </c>
      <c r="AA1011" s="11">
        <f t="shared" si="200"/>
        <v>0</v>
      </c>
      <c r="AB1011" s="11">
        <f>SUM($Z$3:Z1011)</f>
        <v>983.28389534652479</v>
      </c>
      <c r="AC1011" s="11">
        <f>SUM($AA$3:AA1011)</f>
        <v>246.62512700797384</v>
      </c>
      <c r="AD1011" s="11">
        <f>AC1011*'KERS system '!$B$18</f>
        <v>189.77803523263586</v>
      </c>
      <c r="AE1011" s="11">
        <f>AC1011*'KERS system '!$B$19</f>
        <v>146.03419811151329</v>
      </c>
    </row>
    <row r="1012" spans="6:31" x14ac:dyDescent="0.3">
      <c r="F1012" s="13" t="s">
        <v>6</v>
      </c>
      <c r="G1012" s="13">
        <v>1009</v>
      </c>
      <c r="H1012" s="13">
        <v>420</v>
      </c>
      <c r="J1012" s="14">
        <v>0</v>
      </c>
      <c r="K1012" s="14">
        <f t="shared" si="201"/>
        <v>0</v>
      </c>
      <c r="L1012" s="15">
        <v>0</v>
      </c>
      <c r="N1012" s="15">
        <f t="shared" si="195"/>
        <v>0</v>
      </c>
      <c r="O1012" s="15">
        <f t="shared" si="196"/>
        <v>0</v>
      </c>
      <c r="P1012" s="15">
        <f t="shared" si="197"/>
        <v>56.505600000000008</v>
      </c>
      <c r="Q1012" s="15">
        <f t="shared" si="202"/>
        <v>56.505600000000008</v>
      </c>
      <c r="R1012" s="15">
        <f t="shared" si="203"/>
        <v>56.505600000000008</v>
      </c>
      <c r="S1012" s="15">
        <f t="shared" si="204"/>
        <v>0</v>
      </c>
      <c r="U1012" s="15">
        <f t="shared" si="198"/>
        <v>0</v>
      </c>
      <c r="V1012" s="15">
        <f t="shared" si="205"/>
        <v>0</v>
      </c>
      <c r="W1012" s="15">
        <f t="shared" si="206"/>
        <v>0</v>
      </c>
      <c r="Y1012" s="15">
        <f t="shared" si="199"/>
        <v>0</v>
      </c>
      <c r="Z1012" s="15">
        <f t="shared" si="207"/>
        <v>0</v>
      </c>
      <c r="AA1012" s="15">
        <f t="shared" si="200"/>
        <v>0</v>
      </c>
      <c r="AB1012" s="15">
        <f>SUM($Z$3:Z1012)</f>
        <v>983.28389534652479</v>
      </c>
      <c r="AC1012" s="15">
        <f>SUM($AA$3:AA1012)</f>
        <v>246.62512700797384</v>
      </c>
      <c r="AD1012" s="15">
        <f>AC1012*'KERS system '!$B$18</f>
        <v>189.77803523263586</v>
      </c>
      <c r="AE1012" s="15">
        <f>AC1012*'KERS system '!$B$19</f>
        <v>146.03419811151329</v>
      </c>
    </row>
    <row r="1013" spans="6:31" x14ac:dyDescent="0.3">
      <c r="F1013" s="9" t="s">
        <v>6</v>
      </c>
      <c r="G1013" s="9">
        <v>1010</v>
      </c>
      <c r="H1013" s="9">
        <v>421</v>
      </c>
      <c r="J1013" s="10">
        <v>0</v>
      </c>
      <c r="K1013" s="10">
        <f t="shared" si="201"/>
        <v>0</v>
      </c>
      <c r="L1013" s="11">
        <v>0</v>
      </c>
      <c r="N1013" s="11">
        <f t="shared" si="195"/>
        <v>0</v>
      </c>
      <c r="O1013" s="11">
        <f t="shared" si="196"/>
        <v>0</v>
      </c>
      <c r="P1013" s="11">
        <f t="shared" si="197"/>
        <v>56.505600000000008</v>
      </c>
      <c r="Q1013" s="11">
        <f t="shared" si="202"/>
        <v>56.505600000000008</v>
      </c>
      <c r="R1013" s="11">
        <f t="shared" si="203"/>
        <v>56.505600000000008</v>
      </c>
      <c r="S1013" s="11">
        <f t="shared" si="204"/>
        <v>0</v>
      </c>
      <c r="U1013" s="11">
        <f t="shared" si="198"/>
        <v>0</v>
      </c>
      <c r="V1013" s="11">
        <f t="shared" si="205"/>
        <v>0</v>
      </c>
      <c r="W1013" s="11">
        <f t="shared" si="206"/>
        <v>0</v>
      </c>
      <c r="Y1013" s="11">
        <f t="shared" si="199"/>
        <v>0</v>
      </c>
      <c r="Z1013" s="11">
        <f t="shared" si="207"/>
        <v>0</v>
      </c>
      <c r="AA1013" s="11">
        <f t="shared" si="200"/>
        <v>0</v>
      </c>
      <c r="AB1013" s="11">
        <f>SUM($Z$3:Z1013)</f>
        <v>983.28389534652479</v>
      </c>
      <c r="AC1013" s="11">
        <f>SUM($AA$3:AA1013)</f>
        <v>246.62512700797384</v>
      </c>
      <c r="AD1013" s="11">
        <f>AC1013*'KERS system '!$B$18</f>
        <v>189.77803523263586</v>
      </c>
      <c r="AE1013" s="11">
        <f>AC1013*'KERS system '!$B$19</f>
        <v>146.03419811151329</v>
      </c>
    </row>
    <row r="1014" spans="6:31" x14ac:dyDescent="0.3">
      <c r="F1014" s="13" t="s">
        <v>6</v>
      </c>
      <c r="G1014" s="13">
        <v>1011</v>
      </c>
      <c r="H1014" s="13">
        <v>422</v>
      </c>
      <c r="J1014" s="14">
        <v>0</v>
      </c>
      <c r="K1014" s="14">
        <f t="shared" si="201"/>
        <v>0</v>
      </c>
      <c r="L1014" s="15">
        <v>0</v>
      </c>
      <c r="N1014" s="15">
        <f t="shared" si="195"/>
        <v>0</v>
      </c>
      <c r="O1014" s="15">
        <f t="shared" si="196"/>
        <v>0</v>
      </c>
      <c r="P1014" s="15">
        <f t="shared" si="197"/>
        <v>56.505600000000008</v>
      </c>
      <c r="Q1014" s="15">
        <f t="shared" si="202"/>
        <v>56.505600000000008</v>
      </c>
      <c r="R1014" s="15">
        <f t="shared" si="203"/>
        <v>56.505600000000008</v>
      </c>
      <c r="S1014" s="15">
        <f t="shared" si="204"/>
        <v>0</v>
      </c>
      <c r="U1014" s="15">
        <f t="shared" si="198"/>
        <v>0</v>
      </c>
      <c r="V1014" s="15">
        <f t="shared" si="205"/>
        <v>0</v>
      </c>
      <c r="W1014" s="15">
        <f t="shared" si="206"/>
        <v>0</v>
      </c>
      <c r="Y1014" s="15">
        <f t="shared" si="199"/>
        <v>0</v>
      </c>
      <c r="Z1014" s="15">
        <f t="shared" si="207"/>
        <v>0</v>
      </c>
      <c r="AA1014" s="15">
        <f t="shared" si="200"/>
        <v>0</v>
      </c>
      <c r="AB1014" s="15">
        <f>SUM($Z$3:Z1014)</f>
        <v>983.28389534652479</v>
      </c>
      <c r="AC1014" s="15">
        <f>SUM($AA$3:AA1014)</f>
        <v>246.62512700797384</v>
      </c>
      <c r="AD1014" s="15">
        <f>AC1014*'KERS system '!$B$18</f>
        <v>189.77803523263586</v>
      </c>
      <c r="AE1014" s="15">
        <f>AC1014*'KERS system '!$B$19</f>
        <v>146.03419811151329</v>
      </c>
    </row>
    <row r="1015" spans="6:31" x14ac:dyDescent="0.3">
      <c r="F1015" s="9" t="s">
        <v>6</v>
      </c>
      <c r="G1015" s="9">
        <v>1012</v>
      </c>
      <c r="H1015" s="9">
        <v>423</v>
      </c>
      <c r="J1015" s="10">
        <v>0</v>
      </c>
      <c r="K1015" s="10">
        <f t="shared" si="201"/>
        <v>0</v>
      </c>
      <c r="L1015" s="11">
        <v>0</v>
      </c>
      <c r="N1015" s="11">
        <f t="shared" si="195"/>
        <v>0</v>
      </c>
      <c r="O1015" s="11">
        <f t="shared" si="196"/>
        <v>0</v>
      </c>
      <c r="P1015" s="11">
        <f t="shared" si="197"/>
        <v>56.505600000000008</v>
      </c>
      <c r="Q1015" s="11">
        <f t="shared" si="202"/>
        <v>56.505600000000008</v>
      </c>
      <c r="R1015" s="11">
        <f t="shared" si="203"/>
        <v>56.505600000000008</v>
      </c>
      <c r="S1015" s="11">
        <f t="shared" si="204"/>
        <v>0</v>
      </c>
      <c r="U1015" s="11">
        <f t="shared" si="198"/>
        <v>0</v>
      </c>
      <c r="V1015" s="11">
        <f t="shared" si="205"/>
        <v>0</v>
      </c>
      <c r="W1015" s="11">
        <f t="shared" si="206"/>
        <v>0</v>
      </c>
      <c r="Y1015" s="11">
        <f t="shared" si="199"/>
        <v>0</v>
      </c>
      <c r="Z1015" s="11">
        <f t="shared" si="207"/>
        <v>0</v>
      </c>
      <c r="AA1015" s="11">
        <f t="shared" si="200"/>
        <v>0</v>
      </c>
      <c r="AB1015" s="11">
        <f>SUM($Z$3:Z1015)</f>
        <v>983.28389534652479</v>
      </c>
      <c r="AC1015" s="11">
        <f>SUM($AA$3:AA1015)</f>
        <v>246.62512700797384</v>
      </c>
      <c r="AD1015" s="11">
        <f>AC1015*'KERS system '!$B$18</f>
        <v>189.77803523263586</v>
      </c>
      <c r="AE1015" s="11">
        <f>AC1015*'KERS system '!$B$19</f>
        <v>146.03419811151329</v>
      </c>
    </row>
    <row r="1016" spans="6:31" x14ac:dyDescent="0.3">
      <c r="F1016" s="13" t="s">
        <v>6</v>
      </c>
      <c r="G1016" s="13">
        <v>1013</v>
      </c>
      <c r="H1016" s="13">
        <v>424</v>
      </c>
      <c r="J1016" s="14">
        <v>0</v>
      </c>
      <c r="K1016" s="14">
        <f t="shared" si="201"/>
        <v>0</v>
      </c>
      <c r="L1016" s="15">
        <v>0</v>
      </c>
      <c r="N1016" s="15">
        <f t="shared" si="195"/>
        <v>0</v>
      </c>
      <c r="O1016" s="15">
        <f t="shared" si="196"/>
        <v>0</v>
      </c>
      <c r="P1016" s="15">
        <f t="shared" si="197"/>
        <v>56.505600000000008</v>
      </c>
      <c r="Q1016" s="15">
        <f t="shared" si="202"/>
        <v>56.505600000000008</v>
      </c>
      <c r="R1016" s="15">
        <f t="shared" si="203"/>
        <v>56.505600000000008</v>
      </c>
      <c r="S1016" s="15">
        <f t="shared" si="204"/>
        <v>0</v>
      </c>
      <c r="U1016" s="15">
        <f t="shared" si="198"/>
        <v>0</v>
      </c>
      <c r="V1016" s="15">
        <f t="shared" si="205"/>
        <v>0</v>
      </c>
      <c r="W1016" s="15">
        <f t="shared" si="206"/>
        <v>0</v>
      </c>
      <c r="Y1016" s="15">
        <f t="shared" si="199"/>
        <v>0</v>
      </c>
      <c r="Z1016" s="15">
        <f t="shared" si="207"/>
        <v>0</v>
      </c>
      <c r="AA1016" s="15">
        <f t="shared" si="200"/>
        <v>0</v>
      </c>
      <c r="AB1016" s="15">
        <f>SUM($Z$3:Z1016)</f>
        <v>983.28389534652479</v>
      </c>
      <c r="AC1016" s="15">
        <f>SUM($AA$3:AA1016)</f>
        <v>246.62512700797384</v>
      </c>
      <c r="AD1016" s="15">
        <f>AC1016*'KERS system '!$B$18</f>
        <v>189.77803523263586</v>
      </c>
      <c r="AE1016" s="15">
        <f>AC1016*'KERS system '!$B$19</f>
        <v>146.03419811151329</v>
      </c>
    </row>
    <row r="1017" spans="6:31" x14ac:dyDescent="0.3">
      <c r="F1017" s="9" t="s">
        <v>6</v>
      </c>
      <c r="G1017" s="9">
        <v>1014</v>
      </c>
      <c r="H1017" s="9">
        <v>425</v>
      </c>
      <c r="J1017" s="10">
        <v>0</v>
      </c>
      <c r="K1017" s="10">
        <f t="shared" si="201"/>
        <v>0</v>
      </c>
      <c r="L1017" s="11">
        <v>0</v>
      </c>
      <c r="N1017" s="11">
        <f t="shared" si="195"/>
        <v>0</v>
      </c>
      <c r="O1017" s="11">
        <f t="shared" si="196"/>
        <v>0</v>
      </c>
      <c r="P1017" s="11">
        <f t="shared" si="197"/>
        <v>56.505600000000008</v>
      </c>
      <c r="Q1017" s="11">
        <f t="shared" si="202"/>
        <v>56.505600000000008</v>
      </c>
      <c r="R1017" s="11">
        <f t="shared" si="203"/>
        <v>56.505600000000008</v>
      </c>
      <c r="S1017" s="11">
        <f t="shared" si="204"/>
        <v>0</v>
      </c>
      <c r="U1017" s="11">
        <f t="shared" si="198"/>
        <v>0</v>
      </c>
      <c r="V1017" s="11">
        <f t="shared" si="205"/>
        <v>0</v>
      </c>
      <c r="W1017" s="11">
        <f t="shared" si="206"/>
        <v>0</v>
      </c>
      <c r="Y1017" s="11">
        <f t="shared" si="199"/>
        <v>0</v>
      </c>
      <c r="Z1017" s="11">
        <f t="shared" si="207"/>
        <v>0</v>
      </c>
      <c r="AA1017" s="11">
        <f t="shared" si="200"/>
        <v>0</v>
      </c>
      <c r="AB1017" s="11">
        <f>SUM($Z$3:Z1017)</f>
        <v>983.28389534652479</v>
      </c>
      <c r="AC1017" s="11">
        <f>SUM($AA$3:AA1017)</f>
        <v>246.62512700797384</v>
      </c>
      <c r="AD1017" s="11">
        <f>AC1017*'KERS system '!$B$18</f>
        <v>189.77803523263586</v>
      </c>
      <c r="AE1017" s="11">
        <f>AC1017*'KERS system '!$B$19</f>
        <v>146.03419811151329</v>
      </c>
    </row>
    <row r="1018" spans="6:31" x14ac:dyDescent="0.3">
      <c r="F1018" s="13" t="s">
        <v>6</v>
      </c>
      <c r="G1018" s="13">
        <v>1015</v>
      </c>
      <c r="H1018" s="13">
        <v>426</v>
      </c>
      <c r="J1018" s="14">
        <v>0</v>
      </c>
      <c r="K1018" s="14">
        <f t="shared" si="201"/>
        <v>0</v>
      </c>
      <c r="L1018" s="15">
        <v>0</v>
      </c>
      <c r="N1018" s="15">
        <f t="shared" si="195"/>
        <v>0</v>
      </c>
      <c r="O1018" s="15">
        <f t="shared" si="196"/>
        <v>0</v>
      </c>
      <c r="P1018" s="15">
        <f t="shared" si="197"/>
        <v>56.505600000000008</v>
      </c>
      <c r="Q1018" s="15">
        <f t="shared" si="202"/>
        <v>56.505600000000008</v>
      </c>
      <c r="R1018" s="15">
        <f t="shared" si="203"/>
        <v>56.505600000000008</v>
      </c>
      <c r="S1018" s="15">
        <f t="shared" si="204"/>
        <v>0</v>
      </c>
      <c r="U1018" s="15">
        <f t="shared" si="198"/>
        <v>0</v>
      </c>
      <c r="V1018" s="15">
        <f t="shared" si="205"/>
        <v>0</v>
      </c>
      <c r="W1018" s="15">
        <f t="shared" si="206"/>
        <v>0</v>
      </c>
      <c r="Y1018" s="15">
        <f t="shared" si="199"/>
        <v>0</v>
      </c>
      <c r="Z1018" s="15">
        <f t="shared" si="207"/>
        <v>0</v>
      </c>
      <c r="AA1018" s="15">
        <f t="shared" si="200"/>
        <v>0</v>
      </c>
      <c r="AB1018" s="15">
        <f>SUM($Z$3:Z1018)</f>
        <v>983.28389534652479</v>
      </c>
      <c r="AC1018" s="15">
        <f>SUM($AA$3:AA1018)</f>
        <v>246.62512700797384</v>
      </c>
      <c r="AD1018" s="15">
        <f>AC1018*'KERS system '!$B$18</f>
        <v>189.77803523263586</v>
      </c>
      <c r="AE1018" s="15">
        <f>AC1018*'KERS system '!$B$19</f>
        <v>146.03419811151329</v>
      </c>
    </row>
    <row r="1019" spans="6:31" x14ac:dyDescent="0.3">
      <c r="F1019" s="9" t="s">
        <v>6</v>
      </c>
      <c r="G1019" s="9">
        <v>1016</v>
      </c>
      <c r="H1019" s="9">
        <v>427</v>
      </c>
      <c r="J1019" s="10">
        <v>0</v>
      </c>
      <c r="K1019" s="10">
        <f t="shared" si="201"/>
        <v>0</v>
      </c>
      <c r="L1019" s="11">
        <v>0</v>
      </c>
      <c r="N1019" s="11">
        <f t="shared" si="195"/>
        <v>0</v>
      </c>
      <c r="O1019" s="11">
        <f t="shared" si="196"/>
        <v>0</v>
      </c>
      <c r="P1019" s="11">
        <f t="shared" si="197"/>
        <v>56.505600000000008</v>
      </c>
      <c r="Q1019" s="11">
        <f t="shared" si="202"/>
        <v>56.505600000000008</v>
      </c>
      <c r="R1019" s="11">
        <f t="shared" si="203"/>
        <v>56.505600000000008</v>
      </c>
      <c r="S1019" s="11">
        <f t="shared" si="204"/>
        <v>0</v>
      </c>
      <c r="U1019" s="11">
        <f t="shared" si="198"/>
        <v>0</v>
      </c>
      <c r="V1019" s="11">
        <f t="shared" si="205"/>
        <v>0</v>
      </c>
      <c r="W1019" s="11">
        <f t="shared" si="206"/>
        <v>0</v>
      </c>
      <c r="Y1019" s="11">
        <f t="shared" si="199"/>
        <v>0</v>
      </c>
      <c r="Z1019" s="11">
        <f t="shared" si="207"/>
        <v>0</v>
      </c>
      <c r="AA1019" s="11">
        <f t="shared" si="200"/>
        <v>0</v>
      </c>
      <c r="AB1019" s="11">
        <f>SUM($Z$3:Z1019)</f>
        <v>983.28389534652479</v>
      </c>
      <c r="AC1019" s="11">
        <f>SUM($AA$3:AA1019)</f>
        <v>246.62512700797384</v>
      </c>
      <c r="AD1019" s="11">
        <f>AC1019*'KERS system '!$B$18</f>
        <v>189.77803523263586</v>
      </c>
      <c r="AE1019" s="11">
        <f>AC1019*'KERS system '!$B$19</f>
        <v>146.03419811151329</v>
      </c>
    </row>
    <row r="1020" spans="6:31" x14ac:dyDescent="0.3">
      <c r="F1020" s="13" t="s">
        <v>6</v>
      </c>
      <c r="G1020" s="13">
        <v>1017</v>
      </c>
      <c r="H1020" s="13">
        <v>428</v>
      </c>
      <c r="J1020" s="14">
        <v>0</v>
      </c>
      <c r="K1020" s="14">
        <f t="shared" si="201"/>
        <v>0</v>
      </c>
      <c r="L1020" s="15">
        <v>0</v>
      </c>
      <c r="N1020" s="15">
        <f t="shared" si="195"/>
        <v>0</v>
      </c>
      <c r="O1020" s="15">
        <f t="shared" si="196"/>
        <v>0</v>
      </c>
      <c r="P1020" s="15">
        <f t="shared" si="197"/>
        <v>56.505600000000008</v>
      </c>
      <c r="Q1020" s="15">
        <f t="shared" si="202"/>
        <v>56.505600000000008</v>
      </c>
      <c r="R1020" s="15">
        <f t="shared" si="203"/>
        <v>56.505600000000008</v>
      </c>
      <c r="S1020" s="15">
        <f t="shared" si="204"/>
        <v>0</v>
      </c>
      <c r="U1020" s="15">
        <f t="shared" si="198"/>
        <v>0</v>
      </c>
      <c r="V1020" s="15">
        <f t="shared" si="205"/>
        <v>0</v>
      </c>
      <c r="W1020" s="15">
        <f t="shared" si="206"/>
        <v>0</v>
      </c>
      <c r="Y1020" s="15">
        <f t="shared" si="199"/>
        <v>0</v>
      </c>
      <c r="Z1020" s="15">
        <f t="shared" si="207"/>
        <v>0</v>
      </c>
      <c r="AA1020" s="15">
        <f t="shared" si="200"/>
        <v>0</v>
      </c>
      <c r="AB1020" s="15">
        <f>SUM($Z$3:Z1020)</f>
        <v>983.28389534652479</v>
      </c>
      <c r="AC1020" s="15">
        <f>SUM($AA$3:AA1020)</f>
        <v>246.62512700797384</v>
      </c>
      <c r="AD1020" s="15">
        <f>AC1020*'KERS system '!$B$18</f>
        <v>189.77803523263586</v>
      </c>
      <c r="AE1020" s="15">
        <f>AC1020*'KERS system '!$B$19</f>
        <v>146.03419811151329</v>
      </c>
    </row>
    <row r="1021" spans="6:31" x14ac:dyDescent="0.3">
      <c r="F1021" s="9" t="s">
        <v>6</v>
      </c>
      <c r="G1021" s="9">
        <v>1018</v>
      </c>
      <c r="H1021" s="9">
        <v>429</v>
      </c>
      <c r="J1021" s="10">
        <v>0</v>
      </c>
      <c r="K1021" s="10">
        <f t="shared" si="201"/>
        <v>0</v>
      </c>
      <c r="L1021" s="11">
        <v>0</v>
      </c>
      <c r="N1021" s="11">
        <f t="shared" si="195"/>
        <v>0</v>
      </c>
      <c r="O1021" s="11">
        <f t="shared" si="196"/>
        <v>0</v>
      </c>
      <c r="P1021" s="11">
        <f t="shared" si="197"/>
        <v>56.505600000000008</v>
      </c>
      <c r="Q1021" s="11">
        <f t="shared" si="202"/>
        <v>56.505600000000008</v>
      </c>
      <c r="R1021" s="11">
        <f t="shared" si="203"/>
        <v>56.505600000000008</v>
      </c>
      <c r="S1021" s="11">
        <f t="shared" si="204"/>
        <v>0</v>
      </c>
      <c r="U1021" s="11">
        <f t="shared" si="198"/>
        <v>0</v>
      </c>
      <c r="V1021" s="11">
        <f t="shared" si="205"/>
        <v>0</v>
      </c>
      <c r="W1021" s="11">
        <f t="shared" si="206"/>
        <v>0</v>
      </c>
      <c r="Y1021" s="11">
        <f t="shared" si="199"/>
        <v>0</v>
      </c>
      <c r="Z1021" s="11">
        <f t="shared" si="207"/>
        <v>0</v>
      </c>
      <c r="AA1021" s="11">
        <f t="shared" si="200"/>
        <v>0</v>
      </c>
      <c r="AB1021" s="11">
        <f>SUM($Z$3:Z1021)</f>
        <v>983.28389534652479</v>
      </c>
      <c r="AC1021" s="11">
        <f>SUM($AA$3:AA1021)</f>
        <v>246.62512700797384</v>
      </c>
      <c r="AD1021" s="11">
        <f>AC1021*'KERS system '!$B$18</f>
        <v>189.77803523263586</v>
      </c>
      <c r="AE1021" s="11">
        <f>AC1021*'KERS system '!$B$19</f>
        <v>146.03419811151329</v>
      </c>
    </row>
    <row r="1022" spans="6:31" x14ac:dyDescent="0.3">
      <c r="F1022" s="13" t="s">
        <v>6</v>
      </c>
      <c r="G1022" s="13">
        <v>1019</v>
      </c>
      <c r="H1022" s="13">
        <v>430</v>
      </c>
      <c r="J1022" s="14">
        <v>0</v>
      </c>
      <c r="K1022" s="14">
        <f t="shared" si="201"/>
        <v>0</v>
      </c>
      <c r="L1022" s="15">
        <v>0</v>
      </c>
      <c r="N1022" s="15">
        <f t="shared" si="195"/>
        <v>0</v>
      </c>
      <c r="O1022" s="15">
        <f t="shared" si="196"/>
        <v>0</v>
      </c>
      <c r="P1022" s="15">
        <f t="shared" si="197"/>
        <v>56.505600000000008</v>
      </c>
      <c r="Q1022" s="15">
        <f t="shared" si="202"/>
        <v>56.505600000000008</v>
      </c>
      <c r="R1022" s="15">
        <f t="shared" si="203"/>
        <v>56.505600000000008</v>
      </c>
      <c r="S1022" s="15">
        <f t="shared" si="204"/>
        <v>0</v>
      </c>
      <c r="U1022" s="15">
        <f t="shared" si="198"/>
        <v>0</v>
      </c>
      <c r="V1022" s="15">
        <f t="shared" si="205"/>
        <v>0</v>
      </c>
      <c r="W1022" s="15">
        <f t="shared" si="206"/>
        <v>0</v>
      </c>
      <c r="Y1022" s="15">
        <f t="shared" si="199"/>
        <v>0</v>
      </c>
      <c r="Z1022" s="15">
        <f t="shared" si="207"/>
        <v>0</v>
      </c>
      <c r="AA1022" s="15">
        <f t="shared" si="200"/>
        <v>0</v>
      </c>
      <c r="AB1022" s="15">
        <f>SUM($Z$3:Z1022)</f>
        <v>983.28389534652479</v>
      </c>
      <c r="AC1022" s="15">
        <f>SUM($AA$3:AA1022)</f>
        <v>246.62512700797384</v>
      </c>
      <c r="AD1022" s="15">
        <f>AC1022*'KERS system '!$B$18</f>
        <v>189.77803523263586</v>
      </c>
      <c r="AE1022" s="15">
        <f>AC1022*'KERS system '!$B$19</f>
        <v>146.03419811151329</v>
      </c>
    </row>
    <row r="1023" spans="6:31" x14ac:dyDescent="0.3">
      <c r="F1023" s="9" t="s">
        <v>6</v>
      </c>
      <c r="G1023" s="9">
        <v>1020</v>
      </c>
      <c r="H1023" s="9">
        <v>431</v>
      </c>
      <c r="J1023" s="10">
        <v>0</v>
      </c>
      <c r="K1023" s="10">
        <f t="shared" si="201"/>
        <v>0</v>
      </c>
      <c r="L1023" s="11">
        <v>0</v>
      </c>
      <c r="N1023" s="11">
        <f t="shared" si="195"/>
        <v>0</v>
      </c>
      <c r="O1023" s="11">
        <f t="shared" si="196"/>
        <v>0</v>
      </c>
      <c r="P1023" s="11">
        <f t="shared" si="197"/>
        <v>56.505600000000008</v>
      </c>
      <c r="Q1023" s="11">
        <f t="shared" si="202"/>
        <v>56.505600000000008</v>
      </c>
      <c r="R1023" s="11">
        <f t="shared" si="203"/>
        <v>56.505600000000008</v>
      </c>
      <c r="S1023" s="11">
        <f t="shared" si="204"/>
        <v>0</v>
      </c>
      <c r="U1023" s="11">
        <f t="shared" si="198"/>
        <v>0</v>
      </c>
      <c r="V1023" s="11">
        <f t="shared" si="205"/>
        <v>0</v>
      </c>
      <c r="W1023" s="11">
        <f t="shared" si="206"/>
        <v>0</v>
      </c>
      <c r="Y1023" s="11">
        <f t="shared" si="199"/>
        <v>0</v>
      </c>
      <c r="Z1023" s="11">
        <f t="shared" si="207"/>
        <v>0</v>
      </c>
      <c r="AA1023" s="11">
        <f t="shared" si="200"/>
        <v>0</v>
      </c>
      <c r="AB1023" s="11">
        <f>SUM($Z$3:Z1023)</f>
        <v>983.28389534652479</v>
      </c>
      <c r="AC1023" s="11">
        <f>SUM($AA$3:AA1023)</f>
        <v>246.62512700797384</v>
      </c>
      <c r="AD1023" s="11">
        <f>AC1023*'KERS system '!$B$18</f>
        <v>189.77803523263586</v>
      </c>
      <c r="AE1023" s="11">
        <f>AC1023*'KERS system '!$B$19</f>
        <v>146.03419811151329</v>
      </c>
    </row>
    <row r="1024" spans="6:31" x14ac:dyDescent="0.3">
      <c r="F1024" s="13" t="s">
        <v>6</v>
      </c>
      <c r="G1024" s="13">
        <v>1021</v>
      </c>
      <c r="H1024" s="13">
        <v>432</v>
      </c>
      <c r="J1024" s="14">
        <v>0</v>
      </c>
      <c r="K1024" s="14">
        <f t="shared" si="201"/>
        <v>0</v>
      </c>
      <c r="L1024" s="15">
        <v>0</v>
      </c>
      <c r="N1024" s="15">
        <f t="shared" si="195"/>
        <v>0</v>
      </c>
      <c r="O1024" s="15">
        <f t="shared" si="196"/>
        <v>0</v>
      </c>
      <c r="P1024" s="15">
        <f t="shared" si="197"/>
        <v>56.505600000000008</v>
      </c>
      <c r="Q1024" s="15">
        <f t="shared" si="202"/>
        <v>56.505600000000008</v>
      </c>
      <c r="R1024" s="15">
        <f t="shared" si="203"/>
        <v>56.505600000000008</v>
      </c>
      <c r="S1024" s="15">
        <f t="shared" si="204"/>
        <v>0</v>
      </c>
      <c r="U1024" s="15">
        <f t="shared" si="198"/>
        <v>0</v>
      </c>
      <c r="V1024" s="15">
        <f t="shared" si="205"/>
        <v>0</v>
      </c>
      <c r="W1024" s="15">
        <f t="shared" si="206"/>
        <v>0</v>
      </c>
      <c r="Y1024" s="15">
        <f t="shared" si="199"/>
        <v>0</v>
      </c>
      <c r="Z1024" s="15">
        <f t="shared" si="207"/>
        <v>0</v>
      </c>
      <c r="AA1024" s="15">
        <f t="shared" si="200"/>
        <v>0</v>
      </c>
      <c r="AB1024" s="15">
        <f>SUM($Z$3:Z1024)</f>
        <v>983.28389534652479</v>
      </c>
      <c r="AC1024" s="15">
        <f>SUM($AA$3:AA1024)</f>
        <v>246.62512700797384</v>
      </c>
      <c r="AD1024" s="15">
        <f>AC1024*'KERS system '!$B$18</f>
        <v>189.77803523263586</v>
      </c>
      <c r="AE1024" s="15">
        <f>AC1024*'KERS system '!$B$19</f>
        <v>146.03419811151329</v>
      </c>
    </row>
    <row r="1025" spans="6:31" x14ac:dyDescent="0.3">
      <c r="F1025" s="9" t="s">
        <v>6</v>
      </c>
      <c r="G1025" s="9">
        <v>1022</v>
      </c>
      <c r="H1025" s="9">
        <v>433</v>
      </c>
      <c r="J1025" s="10">
        <v>0</v>
      </c>
      <c r="K1025" s="10">
        <f t="shared" si="201"/>
        <v>0</v>
      </c>
      <c r="L1025" s="11">
        <v>0</v>
      </c>
      <c r="N1025" s="11">
        <f t="shared" si="195"/>
        <v>0</v>
      </c>
      <c r="O1025" s="11">
        <f t="shared" si="196"/>
        <v>0</v>
      </c>
      <c r="P1025" s="11">
        <f t="shared" si="197"/>
        <v>56.505600000000008</v>
      </c>
      <c r="Q1025" s="11">
        <f t="shared" si="202"/>
        <v>56.505600000000008</v>
      </c>
      <c r="R1025" s="11">
        <f t="shared" si="203"/>
        <v>56.505600000000008</v>
      </c>
      <c r="S1025" s="11">
        <f t="shared" si="204"/>
        <v>0</v>
      </c>
      <c r="U1025" s="11">
        <f t="shared" si="198"/>
        <v>0</v>
      </c>
      <c r="V1025" s="11">
        <f t="shared" si="205"/>
        <v>0</v>
      </c>
      <c r="W1025" s="11">
        <f t="shared" si="206"/>
        <v>0</v>
      </c>
      <c r="Y1025" s="11">
        <f t="shared" si="199"/>
        <v>0</v>
      </c>
      <c r="Z1025" s="11">
        <f t="shared" si="207"/>
        <v>0</v>
      </c>
      <c r="AA1025" s="11">
        <f t="shared" si="200"/>
        <v>0</v>
      </c>
      <c r="AB1025" s="11">
        <f>SUM($Z$3:Z1025)</f>
        <v>983.28389534652479</v>
      </c>
      <c r="AC1025" s="11">
        <f>SUM($AA$3:AA1025)</f>
        <v>246.62512700797384</v>
      </c>
      <c r="AD1025" s="11">
        <f>AC1025*'KERS system '!$B$18</f>
        <v>189.77803523263586</v>
      </c>
      <c r="AE1025" s="11">
        <f>AC1025*'KERS system '!$B$19</f>
        <v>146.03419811151329</v>
      </c>
    </row>
    <row r="1026" spans="6:31" x14ac:dyDescent="0.3">
      <c r="F1026" s="36" t="s">
        <v>7</v>
      </c>
      <c r="G1026" s="36">
        <v>1023</v>
      </c>
      <c r="H1026" s="36">
        <v>1</v>
      </c>
      <c r="J1026" s="37">
        <v>0</v>
      </c>
      <c r="K1026" s="37">
        <f t="shared" si="201"/>
        <v>0</v>
      </c>
      <c r="L1026" s="38">
        <v>0</v>
      </c>
      <c r="M1026" s="39"/>
      <c r="N1026" s="38">
        <f t="shared" si="195"/>
        <v>0</v>
      </c>
      <c r="O1026" s="38">
        <f t="shared" si="196"/>
        <v>0</v>
      </c>
      <c r="P1026" s="38">
        <f t="shared" si="197"/>
        <v>56.505600000000008</v>
      </c>
      <c r="Q1026" s="38">
        <f t="shared" si="202"/>
        <v>56.505600000000008</v>
      </c>
      <c r="R1026" s="38">
        <f t="shared" si="203"/>
        <v>56.505600000000008</v>
      </c>
      <c r="S1026" s="38">
        <f t="shared" si="204"/>
        <v>0</v>
      </c>
      <c r="T1026" s="39"/>
      <c r="U1026" s="38">
        <f t="shared" si="198"/>
        <v>0</v>
      </c>
      <c r="V1026" s="38">
        <f t="shared" si="205"/>
        <v>0</v>
      </c>
      <c r="W1026" s="38">
        <f t="shared" si="206"/>
        <v>0</v>
      </c>
      <c r="X1026" s="39"/>
      <c r="Y1026" s="38">
        <f t="shared" si="199"/>
        <v>0</v>
      </c>
      <c r="Z1026" s="38">
        <f t="shared" si="207"/>
        <v>0</v>
      </c>
      <c r="AA1026" s="38">
        <f t="shared" si="200"/>
        <v>0</v>
      </c>
      <c r="AB1026" s="38">
        <f>SUM($Z$3:Z1026)</f>
        <v>983.28389534652479</v>
      </c>
      <c r="AC1026" s="38">
        <f>SUM($AA$3:AA1026)</f>
        <v>246.62512700797384</v>
      </c>
      <c r="AD1026" s="38">
        <f>AC1026*'KERS system '!$B$18</f>
        <v>189.77803523263586</v>
      </c>
      <c r="AE1026" s="38">
        <f>AC1026*'KERS system '!$B$19</f>
        <v>146.03419811151329</v>
      </c>
    </row>
    <row r="1027" spans="6:31" x14ac:dyDescent="0.3">
      <c r="F1027" s="9" t="s">
        <v>7</v>
      </c>
      <c r="G1027" s="9">
        <v>1024</v>
      </c>
      <c r="H1027" s="9">
        <v>2</v>
      </c>
      <c r="J1027" s="10">
        <v>0</v>
      </c>
      <c r="K1027" s="10">
        <f t="shared" si="201"/>
        <v>0</v>
      </c>
      <c r="L1027" s="11">
        <v>0</v>
      </c>
      <c r="N1027" s="11">
        <f t="shared" ref="N1027:N1090" si="208">$C$7*$L1027</f>
        <v>0</v>
      </c>
      <c r="O1027" s="11">
        <f t="shared" ref="O1027:O1090" si="209">0.5*$C$3*$C$17*$C$14*K1027^2</f>
        <v>0</v>
      </c>
      <c r="P1027" s="11">
        <f t="shared" ref="P1027:P1090" si="210">$C$15</f>
        <v>56.505600000000008</v>
      </c>
      <c r="Q1027" s="11">
        <f t="shared" si="202"/>
        <v>56.505600000000008</v>
      </c>
      <c r="R1027" s="11">
        <f t="shared" si="203"/>
        <v>56.505600000000008</v>
      </c>
      <c r="S1027" s="11">
        <f t="shared" si="204"/>
        <v>0</v>
      </c>
      <c r="U1027" s="11">
        <f t="shared" ref="U1027:U1090" si="211">(K1027/1000)*(($C$7*$C$4*$C$18)+(0.5*$C$3*$C$17*$C$14*K1027^2)+($C$7*$C$19*L1027))</f>
        <v>0</v>
      </c>
      <c r="V1027" s="11">
        <f t="shared" si="205"/>
        <v>0</v>
      </c>
      <c r="W1027" s="11">
        <f t="shared" si="206"/>
        <v>0</v>
      </c>
      <c r="Y1027" s="11">
        <f t="shared" ref="Y1027:Y1090" si="212">((U1027+U1028)/2)*(G1028-G1027)</f>
        <v>0</v>
      </c>
      <c r="Z1027" s="11">
        <f t="shared" si="207"/>
        <v>0</v>
      </c>
      <c r="AA1027" s="11">
        <f t="shared" ref="AA1027:AA1090" si="213">IF(Y1027 &lt;=0,Y1027,)*-1</f>
        <v>0</v>
      </c>
      <c r="AB1027" s="11">
        <f>SUM($Z$3:Z1027)</f>
        <v>983.28389534652479</v>
      </c>
      <c r="AC1027" s="11">
        <f>SUM($AA$3:AA1027)</f>
        <v>246.62512700797384</v>
      </c>
      <c r="AD1027" s="11">
        <f>AC1027*'KERS system '!$B$18</f>
        <v>189.77803523263586</v>
      </c>
      <c r="AE1027" s="11">
        <f>AC1027*'KERS system '!$B$19</f>
        <v>146.03419811151329</v>
      </c>
    </row>
    <row r="1028" spans="6:31" x14ac:dyDescent="0.3">
      <c r="F1028" s="13" t="s">
        <v>7</v>
      </c>
      <c r="G1028" s="13">
        <v>1025</v>
      </c>
      <c r="H1028" s="13">
        <v>3</v>
      </c>
      <c r="J1028" s="14">
        <v>0</v>
      </c>
      <c r="K1028" s="14">
        <f t="shared" ref="K1028:K1091" si="214">J1028*1000/3600</f>
        <v>0</v>
      </c>
      <c r="L1028" s="15">
        <v>0</v>
      </c>
      <c r="N1028" s="15">
        <f t="shared" si="208"/>
        <v>0</v>
      </c>
      <c r="O1028" s="15">
        <f t="shared" si="209"/>
        <v>0</v>
      </c>
      <c r="P1028" s="15">
        <f t="shared" si="210"/>
        <v>56.505600000000008</v>
      </c>
      <c r="Q1028" s="15">
        <f t="shared" ref="Q1028:Q1091" si="215">N1028+O1028+P1028</f>
        <v>56.505600000000008</v>
      </c>
      <c r="R1028" s="15">
        <f t="shared" ref="R1028:R1091" si="216">IF(Q1028 &gt;0,Q1028,)</f>
        <v>56.505600000000008</v>
      </c>
      <c r="S1028" s="15">
        <f t="shared" ref="S1028:S1091" si="217">IF(Q1028 &lt;=0,Q1028,)*-1</f>
        <v>0</v>
      </c>
      <c r="U1028" s="15">
        <f t="shared" si="211"/>
        <v>0</v>
      </c>
      <c r="V1028" s="15">
        <f t="shared" ref="V1028:V1091" si="218">IF(U1028 &gt;0,U1028,)</f>
        <v>0</v>
      </c>
      <c r="W1028" s="15">
        <f t="shared" ref="W1028:W1091" si="219">IF(U1028 &lt;=0,U1028,)*-1</f>
        <v>0</v>
      </c>
      <c r="Y1028" s="15">
        <f t="shared" si="212"/>
        <v>0</v>
      </c>
      <c r="Z1028" s="15">
        <f t="shared" ref="Z1028:Z1091" si="220">IF(Y1028 &gt;0,Y1028,)</f>
        <v>0</v>
      </c>
      <c r="AA1028" s="15">
        <f t="shared" si="213"/>
        <v>0</v>
      </c>
      <c r="AB1028" s="15">
        <f>SUM($Z$3:Z1028)</f>
        <v>983.28389534652479</v>
      </c>
      <c r="AC1028" s="15">
        <f>SUM($AA$3:AA1028)</f>
        <v>246.62512700797384</v>
      </c>
      <c r="AD1028" s="15">
        <f>AC1028*'KERS system '!$B$18</f>
        <v>189.77803523263586</v>
      </c>
      <c r="AE1028" s="15">
        <f>AC1028*'KERS system '!$B$19</f>
        <v>146.03419811151329</v>
      </c>
    </row>
    <row r="1029" spans="6:31" x14ac:dyDescent="0.3">
      <c r="F1029" s="9" t="s">
        <v>7</v>
      </c>
      <c r="G1029" s="9">
        <v>1026</v>
      </c>
      <c r="H1029" s="9">
        <v>4</v>
      </c>
      <c r="J1029" s="10">
        <v>0</v>
      </c>
      <c r="K1029" s="10">
        <f t="shared" si="214"/>
        <v>0</v>
      </c>
      <c r="L1029" s="11">
        <v>0.11111111111111112</v>
      </c>
      <c r="N1029" s="11">
        <f t="shared" si="208"/>
        <v>32</v>
      </c>
      <c r="O1029" s="11">
        <f t="shared" si="209"/>
        <v>0</v>
      </c>
      <c r="P1029" s="11">
        <f t="shared" si="210"/>
        <v>56.505600000000008</v>
      </c>
      <c r="Q1029" s="11">
        <f t="shared" si="215"/>
        <v>88.505600000000015</v>
      </c>
      <c r="R1029" s="11">
        <f t="shared" si="216"/>
        <v>88.505600000000015</v>
      </c>
      <c r="S1029" s="11">
        <f t="shared" si="217"/>
        <v>0</v>
      </c>
      <c r="U1029" s="11">
        <f t="shared" si="211"/>
        <v>0</v>
      </c>
      <c r="V1029" s="11">
        <f t="shared" si="218"/>
        <v>0</v>
      </c>
      <c r="W1029" s="11">
        <f t="shared" si="219"/>
        <v>0</v>
      </c>
      <c r="Y1029" s="11">
        <f t="shared" si="212"/>
        <v>2.2972254063396765E-2</v>
      </c>
      <c r="Z1029" s="11">
        <f t="shared" si="220"/>
        <v>2.2972254063396765E-2</v>
      </c>
      <c r="AA1029" s="11">
        <f t="shared" si="213"/>
        <v>0</v>
      </c>
      <c r="AB1029" s="11">
        <f>SUM($Z$3:Z1029)</f>
        <v>983.30686760058813</v>
      </c>
      <c r="AC1029" s="11">
        <f>SUM($AA$3:AA1029)</f>
        <v>246.62512700797384</v>
      </c>
      <c r="AD1029" s="11">
        <f>AC1029*'KERS system '!$B$18</f>
        <v>189.77803523263586</v>
      </c>
      <c r="AE1029" s="11">
        <f>AC1029*'KERS system '!$B$19</f>
        <v>146.03419811151329</v>
      </c>
    </row>
    <row r="1030" spans="6:31" x14ac:dyDescent="0.3">
      <c r="F1030" s="13" t="s">
        <v>7</v>
      </c>
      <c r="G1030" s="13">
        <v>1027</v>
      </c>
      <c r="H1030" s="13">
        <v>5</v>
      </c>
      <c r="J1030" s="14">
        <v>0.8</v>
      </c>
      <c r="K1030" s="14">
        <f t="shared" si="214"/>
        <v>0.22222222222222221</v>
      </c>
      <c r="L1030" s="15">
        <v>0.5</v>
      </c>
      <c r="N1030" s="15">
        <f t="shared" si="208"/>
        <v>144</v>
      </c>
      <c r="O1030" s="15">
        <f t="shared" si="209"/>
        <v>1.092657057087674E-2</v>
      </c>
      <c r="P1030" s="15">
        <f t="shared" si="210"/>
        <v>56.505600000000008</v>
      </c>
      <c r="Q1030" s="15">
        <f t="shared" si="215"/>
        <v>200.5165265705709</v>
      </c>
      <c r="R1030" s="15">
        <f t="shared" si="216"/>
        <v>200.5165265705709</v>
      </c>
      <c r="S1030" s="15">
        <f t="shared" si="217"/>
        <v>0</v>
      </c>
      <c r="U1030" s="15">
        <f t="shared" si="211"/>
        <v>4.5944508126793529E-2</v>
      </c>
      <c r="V1030" s="15">
        <f t="shared" si="218"/>
        <v>4.5944508126793529E-2</v>
      </c>
      <c r="W1030" s="15">
        <f t="shared" si="219"/>
        <v>0</v>
      </c>
      <c r="Y1030" s="15">
        <f t="shared" si="212"/>
        <v>0.21408892559042689</v>
      </c>
      <c r="Z1030" s="15">
        <f t="shared" si="220"/>
        <v>0.21408892559042689</v>
      </c>
      <c r="AA1030" s="15">
        <f t="shared" si="213"/>
        <v>0</v>
      </c>
      <c r="AB1030" s="15">
        <f>SUM($Z$3:Z1030)</f>
        <v>983.52095652617857</v>
      </c>
      <c r="AC1030" s="15">
        <f>SUM($AA$3:AA1030)</f>
        <v>246.62512700797384</v>
      </c>
      <c r="AD1030" s="15">
        <f>AC1030*'KERS system '!$B$18</f>
        <v>189.77803523263586</v>
      </c>
      <c r="AE1030" s="15">
        <f>AC1030*'KERS system '!$B$19</f>
        <v>146.03419811151329</v>
      </c>
    </row>
    <row r="1031" spans="6:31" x14ac:dyDescent="0.3">
      <c r="F1031" s="9" t="s">
        <v>7</v>
      </c>
      <c r="G1031" s="9">
        <v>1028</v>
      </c>
      <c r="H1031" s="9">
        <v>6</v>
      </c>
      <c r="J1031" s="10">
        <v>3.6</v>
      </c>
      <c r="K1031" s="10">
        <f t="shared" si="214"/>
        <v>1</v>
      </c>
      <c r="L1031" s="11">
        <v>1.0833333333333333</v>
      </c>
      <c r="N1031" s="11">
        <f t="shared" si="208"/>
        <v>312</v>
      </c>
      <c r="O1031" s="11">
        <f t="shared" si="209"/>
        <v>0.22126305406025401</v>
      </c>
      <c r="P1031" s="11">
        <f t="shared" si="210"/>
        <v>56.505600000000008</v>
      </c>
      <c r="Q1031" s="11">
        <f t="shared" si="215"/>
        <v>368.72686305406029</v>
      </c>
      <c r="R1031" s="11">
        <f t="shared" si="216"/>
        <v>368.72686305406029</v>
      </c>
      <c r="S1031" s="11">
        <f t="shared" si="217"/>
        <v>0</v>
      </c>
      <c r="U1031" s="11">
        <f t="shared" si="211"/>
        <v>0.38223334305406026</v>
      </c>
      <c r="V1031" s="11">
        <f t="shared" si="218"/>
        <v>0.38223334305406026</v>
      </c>
      <c r="W1031" s="11">
        <f t="shared" si="219"/>
        <v>0</v>
      </c>
      <c r="Y1031" s="11">
        <f t="shared" si="212"/>
        <v>0.80842455424643767</v>
      </c>
      <c r="Z1031" s="11">
        <f t="shared" si="220"/>
        <v>0.80842455424643767</v>
      </c>
      <c r="AA1031" s="11">
        <f t="shared" si="213"/>
        <v>0</v>
      </c>
      <c r="AB1031" s="11">
        <f>SUM($Z$3:Z1031)</f>
        <v>984.32938108042504</v>
      </c>
      <c r="AC1031" s="11">
        <f>SUM($AA$3:AA1031)</f>
        <v>246.62512700797384</v>
      </c>
      <c r="AD1031" s="11">
        <f>AC1031*'KERS system '!$B$18</f>
        <v>189.77803523263586</v>
      </c>
      <c r="AE1031" s="11">
        <f>AC1031*'KERS system '!$B$19</f>
        <v>146.03419811151329</v>
      </c>
    </row>
    <row r="1032" spans="6:31" x14ac:dyDescent="0.3">
      <c r="F1032" s="13" t="s">
        <v>7</v>
      </c>
      <c r="G1032" s="13">
        <v>1029</v>
      </c>
      <c r="H1032" s="13">
        <v>7</v>
      </c>
      <c r="J1032" s="14">
        <v>8.6</v>
      </c>
      <c r="K1032" s="14">
        <f t="shared" si="214"/>
        <v>2.3888888888888888</v>
      </c>
      <c r="L1032" s="15">
        <v>1.5277777777777777</v>
      </c>
      <c r="N1032" s="15">
        <f t="shared" si="208"/>
        <v>440</v>
      </c>
      <c r="O1032" s="15">
        <f t="shared" si="209"/>
        <v>1.2627018115969433</v>
      </c>
      <c r="P1032" s="15">
        <f t="shared" si="210"/>
        <v>56.505600000000008</v>
      </c>
      <c r="Q1032" s="15">
        <f t="shared" si="215"/>
        <v>497.76830181159698</v>
      </c>
      <c r="R1032" s="15">
        <f t="shared" si="216"/>
        <v>497.76830181159698</v>
      </c>
      <c r="S1032" s="15">
        <f t="shared" si="217"/>
        <v>0</v>
      </c>
      <c r="U1032" s="15">
        <f t="shared" si="211"/>
        <v>1.234615765438815</v>
      </c>
      <c r="V1032" s="15">
        <f t="shared" si="218"/>
        <v>1.234615765438815</v>
      </c>
      <c r="W1032" s="15">
        <f t="shared" si="219"/>
        <v>0</v>
      </c>
      <c r="Y1032" s="15">
        <f t="shared" si="212"/>
        <v>1.7039637209551208</v>
      </c>
      <c r="Z1032" s="15">
        <f t="shared" si="220"/>
        <v>1.7039637209551208</v>
      </c>
      <c r="AA1032" s="15">
        <f t="shared" si="213"/>
        <v>0</v>
      </c>
      <c r="AB1032" s="15">
        <f>SUM($Z$3:Z1032)</f>
        <v>986.03334480138017</v>
      </c>
      <c r="AC1032" s="15">
        <f>SUM($AA$3:AA1032)</f>
        <v>246.62512700797384</v>
      </c>
      <c r="AD1032" s="15">
        <f>AC1032*'KERS system '!$B$18</f>
        <v>189.77803523263586</v>
      </c>
      <c r="AE1032" s="15">
        <f>AC1032*'KERS system '!$B$19</f>
        <v>146.03419811151329</v>
      </c>
    </row>
    <row r="1033" spans="6:31" x14ac:dyDescent="0.3">
      <c r="F1033" s="9" t="s">
        <v>7</v>
      </c>
      <c r="G1033" s="9">
        <v>1030</v>
      </c>
      <c r="H1033" s="9">
        <v>8</v>
      </c>
      <c r="J1033" s="10">
        <v>14.6</v>
      </c>
      <c r="K1033" s="10">
        <f t="shared" si="214"/>
        <v>4.0555555555555554</v>
      </c>
      <c r="L1033" s="11">
        <v>1.5833333333333333</v>
      </c>
      <c r="N1033" s="11">
        <f t="shared" si="208"/>
        <v>456</v>
      </c>
      <c r="O1033" s="11">
        <f t="shared" si="209"/>
        <v>3.6392309107626342</v>
      </c>
      <c r="P1033" s="11">
        <f t="shared" si="210"/>
        <v>56.505600000000008</v>
      </c>
      <c r="Q1033" s="11">
        <f t="shared" si="215"/>
        <v>516.14483091076261</v>
      </c>
      <c r="R1033" s="11">
        <f t="shared" si="216"/>
        <v>516.14483091076261</v>
      </c>
      <c r="S1033" s="11">
        <f t="shared" si="217"/>
        <v>0</v>
      </c>
      <c r="U1033" s="11">
        <f t="shared" si="211"/>
        <v>2.1733116764714264</v>
      </c>
      <c r="V1033" s="11">
        <f t="shared" si="218"/>
        <v>2.1733116764714264</v>
      </c>
      <c r="W1033" s="11">
        <f t="shared" si="219"/>
        <v>0</v>
      </c>
      <c r="Y1033" s="11">
        <f t="shared" si="212"/>
        <v>2.3986124676990408</v>
      </c>
      <c r="Z1033" s="11">
        <f t="shared" si="220"/>
        <v>2.3986124676990408</v>
      </c>
      <c r="AA1033" s="11">
        <f t="shared" si="213"/>
        <v>0</v>
      </c>
      <c r="AB1033" s="11">
        <f>SUM($Z$3:Z1033)</f>
        <v>988.43195726907925</v>
      </c>
      <c r="AC1033" s="11">
        <f>SUM($AA$3:AA1033)</f>
        <v>246.62512700797384</v>
      </c>
      <c r="AD1033" s="11">
        <f>AC1033*'KERS system '!$B$18</f>
        <v>189.77803523263586</v>
      </c>
      <c r="AE1033" s="11">
        <f>AC1033*'KERS system '!$B$19</f>
        <v>146.03419811151329</v>
      </c>
    </row>
    <row r="1034" spans="6:31" x14ac:dyDescent="0.3">
      <c r="F1034" s="13" t="s">
        <v>7</v>
      </c>
      <c r="G1034" s="13">
        <v>1031</v>
      </c>
      <c r="H1034" s="13">
        <v>9</v>
      </c>
      <c r="J1034" s="14">
        <v>20</v>
      </c>
      <c r="K1034" s="14">
        <f t="shared" si="214"/>
        <v>5.5555555555555554</v>
      </c>
      <c r="L1034" s="15">
        <v>1.3611111111111109</v>
      </c>
      <c r="N1034" s="15">
        <f t="shared" si="208"/>
        <v>391.99999999999994</v>
      </c>
      <c r="O1034" s="15">
        <f t="shared" si="209"/>
        <v>6.8291066067979633</v>
      </c>
      <c r="P1034" s="15">
        <f t="shared" si="210"/>
        <v>56.505600000000008</v>
      </c>
      <c r="Q1034" s="15">
        <f t="shared" si="215"/>
        <v>455.33470660679791</v>
      </c>
      <c r="R1034" s="15">
        <f t="shared" si="216"/>
        <v>455.33470660679791</v>
      </c>
      <c r="S1034" s="15">
        <f t="shared" si="217"/>
        <v>0</v>
      </c>
      <c r="U1034" s="15">
        <f t="shared" si="211"/>
        <v>2.6239132589266552</v>
      </c>
      <c r="V1034" s="15">
        <f t="shared" si="218"/>
        <v>2.6239132589266552</v>
      </c>
      <c r="W1034" s="15">
        <f t="shared" si="219"/>
        <v>0</v>
      </c>
      <c r="Y1034" s="15">
        <f t="shared" si="212"/>
        <v>2.6975687905014967</v>
      </c>
      <c r="Z1034" s="15">
        <f t="shared" si="220"/>
        <v>2.6975687905014967</v>
      </c>
      <c r="AA1034" s="15">
        <f t="shared" si="213"/>
        <v>0</v>
      </c>
      <c r="AB1034" s="15">
        <f>SUM($Z$3:Z1034)</f>
        <v>991.12952605958071</v>
      </c>
      <c r="AC1034" s="15">
        <f>SUM($AA$3:AA1034)</f>
        <v>246.62512700797384</v>
      </c>
      <c r="AD1034" s="15">
        <f>AC1034*'KERS system '!$B$18</f>
        <v>189.77803523263586</v>
      </c>
      <c r="AE1034" s="15">
        <f>AC1034*'KERS system '!$B$19</f>
        <v>146.03419811151329</v>
      </c>
    </row>
    <row r="1035" spans="6:31" x14ac:dyDescent="0.3">
      <c r="F1035" s="9" t="s">
        <v>7</v>
      </c>
      <c r="G1035" s="9">
        <v>1032</v>
      </c>
      <c r="H1035" s="9">
        <v>10</v>
      </c>
      <c r="J1035" s="10">
        <v>24.4</v>
      </c>
      <c r="K1035" s="10">
        <f t="shared" si="214"/>
        <v>6.7777777777777777</v>
      </c>
      <c r="L1035" s="11">
        <v>1.1388888888888888</v>
      </c>
      <c r="N1035" s="11">
        <f t="shared" si="208"/>
        <v>328</v>
      </c>
      <c r="O1035" s="11">
        <f t="shared" si="209"/>
        <v>10.164442273558089</v>
      </c>
      <c r="P1035" s="11">
        <f t="shared" si="210"/>
        <v>56.505600000000008</v>
      </c>
      <c r="Q1035" s="11">
        <f t="shared" si="215"/>
        <v>394.67004227355812</v>
      </c>
      <c r="R1035" s="11">
        <f t="shared" si="216"/>
        <v>394.67004227355812</v>
      </c>
      <c r="S1035" s="11">
        <f t="shared" si="217"/>
        <v>0</v>
      </c>
      <c r="U1035" s="11">
        <f t="shared" si="211"/>
        <v>2.7712243220763382</v>
      </c>
      <c r="V1035" s="11">
        <f t="shared" si="218"/>
        <v>2.7712243220763382</v>
      </c>
      <c r="W1035" s="11">
        <f t="shared" si="219"/>
        <v>0</v>
      </c>
      <c r="Y1035" s="11">
        <f t="shared" si="212"/>
        <v>2.8532781328476551</v>
      </c>
      <c r="Z1035" s="11">
        <f t="shared" si="220"/>
        <v>2.8532781328476551</v>
      </c>
      <c r="AA1035" s="11">
        <f t="shared" si="213"/>
        <v>0</v>
      </c>
      <c r="AB1035" s="11">
        <f>SUM($Z$3:Z1035)</f>
        <v>993.98280419242838</v>
      </c>
      <c r="AC1035" s="11">
        <f>SUM($AA$3:AA1035)</f>
        <v>246.62512700797384</v>
      </c>
      <c r="AD1035" s="11">
        <f>AC1035*'KERS system '!$B$18</f>
        <v>189.77803523263586</v>
      </c>
      <c r="AE1035" s="11">
        <f>AC1035*'KERS system '!$B$19</f>
        <v>146.03419811151329</v>
      </c>
    </row>
    <row r="1036" spans="6:31" x14ac:dyDescent="0.3">
      <c r="F1036" s="13" t="s">
        <v>7</v>
      </c>
      <c r="G1036" s="13">
        <v>1033</v>
      </c>
      <c r="H1036" s="13">
        <v>11</v>
      </c>
      <c r="J1036" s="14">
        <v>28.2</v>
      </c>
      <c r="K1036" s="14">
        <f t="shared" si="214"/>
        <v>7.833333333333333</v>
      </c>
      <c r="L1036" s="15">
        <v>1.0138888888888891</v>
      </c>
      <c r="N1036" s="15">
        <f t="shared" si="208"/>
        <v>292.00000000000006</v>
      </c>
      <c r="O1036" s="15">
        <f t="shared" si="209"/>
        <v>13.57694684497503</v>
      </c>
      <c r="P1036" s="15">
        <f t="shared" si="210"/>
        <v>56.505600000000008</v>
      </c>
      <c r="Q1036" s="15">
        <f t="shared" si="215"/>
        <v>362.08254684497513</v>
      </c>
      <c r="R1036" s="15">
        <f t="shared" si="216"/>
        <v>362.08254684497513</v>
      </c>
      <c r="S1036" s="15">
        <f t="shared" si="217"/>
        <v>0</v>
      </c>
      <c r="U1036" s="15">
        <f t="shared" si="211"/>
        <v>2.9353319436189715</v>
      </c>
      <c r="V1036" s="15">
        <f t="shared" si="218"/>
        <v>2.9353319436189715</v>
      </c>
      <c r="W1036" s="15">
        <f t="shared" si="219"/>
        <v>0</v>
      </c>
      <c r="Y1036" s="15">
        <f t="shared" si="212"/>
        <v>3.0413804739407135</v>
      </c>
      <c r="Z1036" s="15">
        <f t="shared" si="220"/>
        <v>3.0413804739407135</v>
      </c>
      <c r="AA1036" s="15">
        <f t="shared" si="213"/>
        <v>0</v>
      </c>
      <c r="AB1036" s="15">
        <f>SUM($Z$3:Z1036)</f>
        <v>997.02418466636914</v>
      </c>
      <c r="AC1036" s="15">
        <f>SUM($AA$3:AA1036)</f>
        <v>246.62512700797384</v>
      </c>
      <c r="AD1036" s="15">
        <f>AC1036*'KERS system '!$B$18</f>
        <v>189.77803523263586</v>
      </c>
      <c r="AE1036" s="15">
        <f>AC1036*'KERS system '!$B$19</f>
        <v>146.03419811151329</v>
      </c>
    </row>
    <row r="1037" spans="6:31" x14ac:dyDescent="0.3">
      <c r="F1037" s="9" t="s">
        <v>7</v>
      </c>
      <c r="G1037" s="9">
        <v>1034</v>
      </c>
      <c r="H1037" s="9">
        <v>12</v>
      </c>
      <c r="J1037" s="10">
        <v>31.7</v>
      </c>
      <c r="K1037" s="10">
        <f t="shared" si="214"/>
        <v>8.8055555555555554</v>
      </c>
      <c r="L1037" s="11">
        <v>0.94444444444444453</v>
      </c>
      <c r="N1037" s="11">
        <f t="shared" si="208"/>
        <v>272</v>
      </c>
      <c r="O1037" s="11">
        <f t="shared" si="209"/>
        <v>17.156252345263013</v>
      </c>
      <c r="P1037" s="11">
        <f t="shared" si="210"/>
        <v>56.505600000000008</v>
      </c>
      <c r="Q1037" s="11">
        <f t="shared" si="215"/>
        <v>345.66185234526301</v>
      </c>
      <c r="R1037" s="11">
        <f t="shared" si="216"/>
        <v>345.66185234526301</v>
      </c>
      <c r="S1037" s="11">
        <f t="shared" si="217"/>
        <v>0</v>
      </c>
      <c r="U1037" s="11">
        <f t="shared" si="211"/>
        <v>3.1474290042624555</v>
      </c>
      <c r="V1037" s="11">
        <f t="shared" si="218"/>
        <v>3.1474290042624555</v>
      </c>
      <c r="W1037" s="11">
        <f t="shared" si="219"/>
        <v>0</v>
      </c>
      <c r="Y1037" s="11">
        <f t="shared" si="212"/>
        <v>3.146945927744583</v>
      </c>
      <c r="Z1037" s="11">
        <f t="shared" si="220"/>
        <v>3.146945927744583</v>
      </c>
      <c r="AA1037" s="11">
        <f t="shared" si="213"/>
        <v>0</v>
      </c>
      <c r="AB1037" s="11">
        <f>SUM($Z$3:Z1037)</f>
        <v>1000.1711305941137</v>
      </c>
      <c r="AC1037" s="11">
        <f>SUM($AA$3:AA1037)</f>
        <v>246.62512700797384</v>
      </c>
      <c r="AD1037" s="11">
        <f>AC1037*'KERS system '!$B$18</f>
        <v>189.77803523263586</v>
      </c>
      <c r="AE1037" s="11">
        <f>AC1037*'KERS system '!$B$19</f>
        <v>146.03419811151329</v>
      </c>
    </row>
    <row r="1038" spans="6:31" x14ac:dyDescent="0.3">
      <c r="F1038" s="13" t="s">
        <v>7</v>
      </c>
      <c r="G1038" s="13">
        <v>1035</v>
      </c>
      <c r="H1038" s="13">
        <v>13</v>
      </c>
      <c r="J1038" s="14">
        <v>35</v>
      </c>
      <c r="K1038" s="14">
        <f t="shared" si="214"/>
        <v>9.7222222222222214</v>
      </c>
      <c r="L1038" s="15">
        <v>0.81944444444444475</v>
      </c>
      <c r="N1038" s="15">
        <f t="shared" si="208"/>
        <v>236.00000000000009</v>
      </c>
      <c r="O1038" s="15">
        <f t="shared" si="209"/>
        <v>20.914138983318761</v>
      </c>
      <c r="P1038" s="15">
        <f t="shared" si="210"/>
        <v>56.505600000000008</v>
      </c>
      <c r="Q1038" s="15">
        <f t="shared" si="215"/>
        <v>313.41973898331884</v>
      </c>
      <c r="R1038" s="15">
        <f t="shared" si="216"/>
        <v>313.41973898331884</v>
      </c>
      <c r="S1038" s="15">
        <f t="shared" si="217"/>
        <v>0</v>
      </c>
      <c r="U1038" s="15">
        <f t="shared" si="211"/>
        <v>3.1464628512267105</v>
      </c>
      <c r="V1038" s="15">
        <f t="shared" si="218"/>
        <v>3.1464628512267105</v>
      </c>
      <c r="W1038" s="15">
        <f t="shared" si="219"/>
        <v>0</v>
      </c>
      <c r="Y1038" s="15">
        <f t="shared" si="212"/>
        <v>3.0186428674333712</v>
      </c>
      <c r="Z1038" s="15">
        <f t="shared" si="220"/>
        <v>3.0186428674333712</v>
      </c>
      <c r="AA1038" s="15">
        <f t="shared" si="213"/>
        <v>0</v>
      </c>
      <c r="AB1038" s="15">
        <f>SUM($Z$3:Z1038)</f>
        <v>1003.1897734615471</v>
      </c>
      <c r="AC1038" s="15">
        <f>SUM($AA$3:AA1038)</f>
        <v>246.62512700797384</v>
      </c>
      <c r="AD1038" s="15">
        <f>AC1038*'KERS system '!$B$18</f>
        <v>189.77803523263586</v>
      </c>
      <c r="AE1038" s="15">
        <f>AC1038*'KERS system '!$B$19</f>
        <v>146.03419811151329</v>
      </c>
    </row>
    <row r="1039" spans="6:31" x14ac:dyDescent="0.3">
      <c r="F1039" s="9" t="s">
        <v>7</v>
      </c>
      <c r="G1039" s="9">
        <v>1036</v>
      </c>
      <c r="H1039" s="9">
        <v>14</v>
      </c>
      <c r="J1039" s="10">
        <v>37.6</v>
      </c>
      <c r="K1039" s="10">
        <f t="shared" si="214"/>
        <v>10.444444444444445</v>
      </c>
      <c r="L1039" s="11">
        <v>0.65277777777777812</v>
      </c>
      <c r="N1039" s="11">
        <f t="shared" si="208"/>
        <v>188.00000000000011</v>
      </c>
      <c r="O1039" s="11">
        <f t="shared" si="209"/>
        <v>24.136794391066722</v>
      </c>
      <c r="P1039" s="11">
        <f t="shared" si="210"/>
        <v>56.505600000000008</v>
      </c>
      <c r="Q1039" s="11">
        <f t="shared" si="215"/>
        <v>268.64239439106683</v>
      </c>
      <c r="R1039" s="11">
        <f t="shared" si="216"/>
        <v>268.64239439106683</v>
      </c>
      <c r="S1039" s="11">
        <f t="shared" si="217"/>
        <v>0</v>
      </c>
      <c r="U1039" s="11">
        <f t="shared" si="211"/>
        <v>2.8908228836400318</v>
      </c>
      <c r="V1039" s="11">
        <f t="shared" si="218"/>
        <v>2.8908228836400318</v>
      </c>
      <c r="W1039" s="11">
        <f t="shared" si="219"/>
        <v>0</v>
      </c>
      <c r="Y1039" s="11">
        <f t="shared" si="212"/>
        <v>2.8027492399056948</v>
      </c>
      <c r="Z1039" s="11">
        <f t="shared" si="220"/>
        <v>2.8027492399056948</v>
      </c>
      <c r="AA1039" s="11">
        <f t="shared" si="213"/>
        <v>0</v>
      </c>
      <c r="AB1039" s="11">
        <f>SUM($Z$3:Z1039)</f>
        <v>1005.9925227014528</v>
      </c>
      <c r="AC1039" s="11">
        <f>SUM($AA$3:AA1039)</f>
        <v>246.62512700797384</v>
      </c>
      <c r="AD1039" s="11">
        <f>AC1039*'KERS system '!$B$18</f>
        <v>189.77803523263586</v>
      </c>
      <c r="AE1039" s="11">
        <f>AC1039*'KERS system '!$B$19</f>
        <v>146.03419811151329</v>
      </c>
    </row>
    <row r="1040" spans="6:31" x14ac:dyDescent="0.3">
      <c r="F1040" s="13" t="s">
        <v>7</v>
      </c>
      <c r="G1040" s="13">
        <v>1037</v>
      </c>
      <c r="H1040" s="13">
        <v>15</v>
      </c>
      <c r="J1040" s="14">
        <v>39.700000000000003</v>
      </c>
      <c r="K1040" s="14">
        <f t="shared" si="214"/>
        <v>11.027777777777779</v>
      </c>
      <c r="L1040" s="15">
        <v>0.54166666666666641</v>
      </c>
      <c r="N1040" s="15">
        <f t="shared" si="208"/>
        <v>155.99999999999991</v>
      </c>
      <c r="O1040" s="15">
        <f t="shared" si="209"/>
        <v>26.908216579770507</v>
      </c>
      <c r="P1040" s="15">
        <f t="shared" si="210"/>
        <v>56.505600000000008</v>
      </c>
      <c r="Q1040" s="15">
        <f t="shared" si="215"/>
        <v>239.41381657977044</v>
      </c>
      <c r="R1040" s="15">
        <f t="shared" si="216"/>
        <v>239.41381657977044</v>
      </c>
      <c r="S1040" s="15">
        <f t="shared" si="217"/>
        <v>0</v>
      </c>
      <c r="U1040" s="15">
        <f t="shared" si="211"/>
        <v>2.7146755961713578</v>
      </c>
      <c r="V1040" s="15">
        <f t="shared" si="218"/>
        <v>2.7146755961713578</v>
      </c>
      <c r="W1040" s="15">
        <f t="shared" si="219"/>
        <v>0</v>
      </c>
      <c r="Y1040" s="15">
        <f t="shared" si="212"/>
        <v>2.790600312468543</v>
      </c>
      <c r="Z1040" s="15">
        <f t="shared" si="220"/>
        <v>2.790600312468543</v>
      </c>
      <c r="AA1040" s="15">
        <f t="shared" si="213"/>
        <v>0</v>
      </c>
      <c r="AB1040" s="15">
        <f>SUM($Z$3:Z1040)</f>
        <v>1008.7831230139213</v>
      </c>
      <c r="AC1040" s="15">
        <f>SUM($AA$3:AA1040)</f>
        <v>246.62512700797384</v>
      </c>
      <c r="AD1040" s="15">
        <f>AC1040*'KERS system '!$B$18</f>
        <v>189.77803523263586</v>
      </c>
      <c r="AE1040" s="15">
        <f>AC1040*'KERS system '!$B$19</f>
        <v>146.03419811151329</v>
      </c>
    </row>
    <row r="1041" spans="6:31" x14ac:dyDescent="0.3">
      <c r="F1041" s="9" t="s">
        <v>7</v>
      </c>
      <c r="G1041" s="9">
        <v>1038</v>
      </c>
      <c r="H1041" s="9">
        <v>16</v>
      </c>
      <c r="J1041" s="10">
        <v>41.5</v>
      </c>
      <c r="K1041" s="10">
        <f t="shared" si="214"/>
        <v>11.527777777777779</v>
      </c>
      <c r="L1041" s="11">
        <v>0.54166666666666641</v>
      </c>
      <c r="N1041" s="11">
        <f t="shared" si="208"/>
        <v>155.99999999999991</v>
      </c>
      <c r="O1041" s="11">
        <f t="shared" si="209"/>
        <v>29.403572133894482</v>
      </c>
      <c r="P1041" s="11">
        <f t="shared" si="210"/>
        <v>56.505600000000008</v>
      </c>
      <c r="Q1041" s="11">
        <f t="shared" si="215"/>
        <v>241.9091721338944</v>
      </c>
      <c r="R1041" s="11">
        <f t="shared" si="216"/>
        <v>241.9091721338944</v>
      </c>
      <c r="S1041" s="11">
        <f t="shared" si="217"/>
        <v>0</v>
      </c>
      <c r="U1041" s="11">
        <f t="shared" si="211"/>
        <v>2.8665250287657278</v>
      </c>
      <c r="V1041" s="11">
        <f t="shared" si="218"/>
        <v>2.8665250287657278</v>
      </c>
      <c r="W1041" s="11">
        <f t="shared" si="219"/>
        <v>0</v>
      </c>
      <c r="Y1041" s="11">
        <f t="shared" si="212"/>
        <v>3.1091523277138631</v>
      </c>
      <c r="Z1041" s="11">
        <f t="shared" si="220"/>
        <v>3.1091523277138631</v>
      </c>
      <c r="AA1041" s="11">
        <f t="shared" si="213"/>
        <v>0</v>
      </c>
      <c r="AB1041" s="11">
        <f>SUM($Z$3:Z1041)</f>
        <v>1011.8922753416352</v>
      </c>
      <c r="AC1041" s="11">
        <f>SUM($AA$3:AA1041)</f>
        <v>246.62512700797384</v>
      </c>
      <c r="AD1041" s="11">
        <f>AC1041*'KERS system '!$B$18</f>
        <v>189.77803523263586</v>
      </c>
      <c r="AE1041" s="11">
        <f>AC1041*'KERS system '!$B$19</f>
        <v>146.03419811151329</v>
      </c>
    </row>
    <row r="1042" spans="6:31" x14ac:dyDescent="0.3">
      <c r="F1042" s="13" t="s">
        <v>7</v>
      </c>
      <c r="G1042" s="13">
        <v>1039</v>
      </c>
      <c r="H1042" s="13">
        <v>17</v>
      </c>
      <c r="J1042" s="14">
        <v>43.6</v>
      </c>
      <c r="K1042" s="14">
        <f t="shared" si="214"/>
        <v>12.111111111111111</v>
      </c>
      <c r="L1042" s="15">
        <v>0.625</v>
      </c>
      <c r="N1042" s="15">
        <f t="shared" si="208"/>
        <v>180</v>
      </c>
      <c r="O1042" s="15">
        <f t="shared" si="209"/>
        <v>32.454646238146644</v>
      </c>
      <c r="P1042" s="15">
        <f t="shared" si="210"/>
        <v>56.505600000000008</v>
      </c>
      <c r="Q1042" s="15">
        <f t="shared" si="215"/>
        <v>268.96024623814662</v>
      </c>
      <c r="R1042" s="15">
        <f t="shared" si="216"/>
        <v>268.96024623814662</v>
      </c>
      <c r="S1042" s="15">
        <f t="shared" si="217"/>
        <v>0</v>
      </c>
      <c r="U1042" s="15">
        <f t="shared" si="211"/>
        <v>3.3517796266619988</v>
      </c>
      <c r="V1042" s="15">
        <f t="shared" si="218"/>
        <v>3.3517796266619988</v>
      </c>
      <c r="W1042" s="15">
        <f t="shared" si="219"/>
        <v>0</v>
      </c>
      <c r="Y1042" s="15">
        <f t="shared" si="212"/>
        <v>3.5474717135668623</v>
      </c>
      <c r="Z1042" s="15">
        <f t="shared" si="220"/>
        <v>3.5474717135668623</v>
      </c>
      <c r="AA1042" s="15">
        <f t="shared" si="213"/>
        <v>0</v>
      </c>
      <c r="AB1042" s="15">
        <f>SUM($Z$3:Z1042)</f>
        <v>1015.4397470552021</v>
      </c>
      <c r="AC1042" s="15">
        <f>SUM($AA$3:AA1042)</f>
        <v>246.62512700797384</v>
      </c>
      <c r="AD1042" s="15">
        <f>AC1042*'KERS system '!$B$18</f>
        <v>189.77803523263586</v>
      </c>
      <c r="AE1042" s="15">
        <f>AC1042*'KERS system '!$B$19</f>
        <v>146.03419811151329</v>
      </c>
    </row>
    <row r="1043" spans="6:31" x14ac:dyDescent="0.3">
      <c r="F1043" s="9" t="s">
        <v>7</v>
      </c>
      <c r="G1043" s="9">
        <v>1040</v>
      </c>
      <c r="H1043" s="9">
        <v>18</v>
      </c>
      <c r="J1043" s="10">
        <v>46</v>
      </c>
      <c r="K1043" s="10">
        <f t="shared" si="214"/>
        <v>12.777777777777779</v>
      </c>
      <c r="L1043" s="11">
        <v>0.6666666666666663</v>
      </c>
      <c r="N1043" s="11">
        <f t="shared" si="208"/>
        <v>191.99999999999989</v>
      </c>
      <c r="O1043" s="11">
        <f t="shared" si="209"/>
        <v>36.125973949961228</v>
      </c>
      <c r="P1043" s="11">
        <f t="shared" si="210"/>
        <v>56.505600000000008</v>
      </c>
      <c r="Q1043" s="11">
        <f t="shared" si="215"/>
        <v>284.63157394996114</v>
      </c>
      <c r="R1043" s="11">
        <f t="shared" si="216"/>
        <v>284.63157394996114</v>
      </c>
      <c r="S1043" s="11">
        <f t="shared" si="217"/>
        <v>0</v>
      </c>
      <c r="U1043" s="11">
        <f t="shared" si="211"/>
        <v>3.7431638004717263</v>
      </c>
      <c r="V1043" s="11">
        <f t="shared" si="218"/>
        <v>3.7431638004717263</v>
      </c>
      <c r="W1043" s="11">
        <f t="shared" si="219"/>
        <v>0</v>
      </c>
      <c r="Y1043" s="11">
        <f t="shared" si="212"/>
        <v>3.7826544208902106</v>
      </c>
      <c r="Z1043" s="11">
        <f t="shared" si="220"/>
        <v>3.7826544208902106</v>
      </c>
      <c r="AA1043" s="11">
        <f t="shared" si="213"/>
        <v>0</v>
      </c>
      <c r="AB1043" s="11">
        <f>SUM($Z$3:Z1043)</f>
        <v>1019.2224014760924</v>
      </c>
      <c r="AC1043" s="11">
        <f>SUM($AA$3:AA1043)</f>
        <v>246.62512700797384</v>
      </c>
      <c r="AD1043" s="11">
        <f>AC1043*'KERS system '!$B$18</f>
        <v>189.77803523263586</v>
      </c>
      <c r="AE1043" s="11">
        <f>AC1043*'KERS system '!$B$19</f>
        <v>146.03419811151329</v>
      </c>
    </row>
    <row r="1044" spans="6:31" x14ac:dyDescent="0.3">
      <c r="F1044" s="13" t="s">
        <v>7</v>
      </c>
      <c r="G1044" s="13">
        <v>1041</v>
      </c>
      <c r="H1044" s="13">
        <v>19</v>
      </c>
      <c r="J1044" s="14">
        <v>48.4</v>
      </c>
      <c r="K1044" s="14">
        <f t="shared" si="214"/>
        <v>13.444444444444445</v>
      </c>
      <c r="L1044" s="15">
        <v>0.625</v>
      </c>
      <c r="N1044" s="15">
        <f t="shared" si="208"/>
        <v>180</v>
      </c>
      <c r="O1044" s="15">
        <f t="shared" si="209"/>
        <v>39.993979932051595</v>
      </c>
      <c r="P1044" s="15">
        <f t="shared" si="210"/>
        <v>56.505600000000008</v>
      </c>
      <c r="Q1044" s="15">
        <f t="shared" si="215"/>
        <v>276.49957993205157</v>
      </c>
      <c r="R1044" s="15">
        <f t="shared" si="216"/>
        <v>276.49957993205157</v>
      </c>
      <c r="S1044" s="15">
        <f t="shared" si="217"/>
        <v>0</v>
      </c>
      <c r="U1044" s="15">
        <f t="shared" si="211"/>
        <v>3.8221450413086946</v>
      </c>
      <c r="V1044" s="15">
        <f t="shared" si="218"/>
        <v>3.8221450413086946</v>
      </c>
      <c r="W1044" s="15">
        <f t="shared" si="219"/>
        <v>0</v>
      </c>
      <c r="Y1044" s="15">
        <f t="shared" si="212"/>
        <v>3.6372328195298054</v>
      </c>
      <c r="Z1044" s="15">
        <f t="shared" si="220"/>
        <v>3.6372328195298054</v>
      </c>
      <c r="AA1044" s="15">
        <f t="shared" si="213"/>
        <v>0</v>
      </c>
      <c r="AB1044" s="15">
        <f>SUM($Z$3:Z1044)</f>
        <v>1022.8596342956222</v>
      </c>
      <c r="AC1044" s="15">
        <f>SUM($AA$3:AA1044)</f>
        <v>246.62512700797384</v>
      </c>
      <c r="AD1044" s="15">
        <f>AC1044*'KERS system '!$B$18</f>
        <v>189.77803523263586</v>
      </c>
      <c r="AE1044" s="15">
        <f>AC1044*'KERS system '!$B$19</f>
        <v>146.03419811151329</v>
      </c>
    </row>
    <row r="1045" spans="6:31" x14ac:dyDescent="0.3">
      <c r="F1045" s="9" t="s">
        <v>7</v>
      </c>
      <c r="G1045" s="9">
        <v>1042</v>
      </c>
      <c r="H1045" s="9">
        <v>20</v>
      </c>
      <c r="J1045" s="10">
        <v>50.5</v>
      </c>
      <c r="K1045" s="10">
        <f t="shared" si="214"/>
        <v>14.027777777777779</v>
      </c>
      <c r="L1045" s="11">
        <v>0.4861111111111111</v>
      </c>
      <c r="N1045" s="11">
        <f t="shared" si="208"/>
        <v>140</v>
      </c>
      <c r="O1045" s="11">
        <f t="shared" si="209"/>
        <v>43.539822809966275</v>
      </c>
      <c r="P1045" s="11">
        <f t="shared" si="210"/>
        <v>56.505600000000008</v>
      </c>
      <c r="Q1045" s="11">
        <f t="shared" si="215"/>
        <v>240.04542280996628</v>
      </c>
      <c r="R1045" s="11">
        <f t="shared" si="216"/>
        <v>240.04542280996628</v>
      </c>
      <c r="S1045" s="11">
        <f t="shared" si="217"/>
        <v>0</v>
      </c>
      <c r="U1045" s="11">
        <f t="shared" si="211"/>
        <v>3.4523205977509162</v>
      </c>
      <c r="V1045" s="11">
        <f t="shared" si="218"/>
        <v>3.4523205977509162</v>
      </c>
      <c r="W1045" s="11">
        <f t="shared" si="219"/>
        <v>0</v>
      </c>
      <c r="Y1045" s="11">
        <f t="shared" si="212"/>
        <v>3.0966759192457411</v>
      </c>
      <c r="Z1045" s="11">
        <f t="shared" si="220"/>
        <v>3.0966759192457411</v>
      </c>
      <c r="AA1045" s="11">
        <f t="shared" si="213"/>
        <v>0</v>
      </c>
      <c r="AB1045" s="11">
        <f>SUM($Z$3:Z1045)</f>
        <v>1025.9563102148679</v>
      </c>
      <c r="AC1045" s="11">
        <f>SUM($AA$3:AA1045)</f>
        <v>246.62512700797384</v>
      </c>
      <c r="AD1045" s="11">
        <f>AC1045*'KERS system '!$B$18</f>
        <v>189.77803523263586</v>
      </c>
      <c r="AE1045" s="11">
        <f>AC1045*'KERS system '!$B$19</f>
        <v>146.03419811151329</v>
      </c>
    </row>
    <row r="1046" spans="6:31" x14ac:dyDescent="0.3">
      <c r="F1046" s="13" t="s">
        <v>7</v>
      </c>
      <c r="G1046" s="13">
        <v>1043</v>
      </c>
      <c r="H1046" s="13">
        <v>21</v>
      </c>
      <c r="J1046" s="14">
        <v>51.9</v>
      </c>
      <c r="K1046" s="14">
        <f t="shared" si="214"/>
        <v>14.416666666666666</v>
      </c>
      <c r="L1046" s="15">
        <v>0.29166666666666685</v>
      </c>
      <c r="N1046" s="15">
        <f t="shared" si="208"/>
        <v>84.000000000000057</v>
      </c>
      <c r="O1046" s="15">
        <f t="shared" si="209"/>
        <v>45.987374617842654</v>
      </c>
      <c r="P1046" s="15">
        <f t="shared" si="210"/>
        <v>56.505600000000008</v>
      </c>
      <c r="Q1046" s="15">
        <f t="shared" si="215"/>
        <v>186.49297461784272</v>
      </c>
      <c r="R1046" s="15">
        <f t="shared" si="216"/>
        <v>186.49297461784272</v>
      </c>
      <c r="S1046" s="15">
        <f t="shared" si="217"/>
        <v>0</v>
      </c>
      <c r="U1046" s="15">
        <f t="shared" si="211"/>
        <v>2.7410312407405661</v>
      </c>
      <c r="V1046" s="15">
        <f t="shared" si="218"/>
        <v>2.7410312407405661</v>
      </c>
      <c r="W1046" s="15">
        <f t="shared" si="219"/>
        <v>0</v>
      </c>
      <c r="Y1046" s="15">
        <f t="shared" si="212"/>
        <v>2.4027927206339355</v>
      </c>
      <c r="Z1046" s="15">
        <f t="shared" si="220"/>
        <v>2.4027927206339355</v>
      </c>
      <c r="AA1046" s="15">
        <f t="shared" si="213"/>
        <v>0</v>
      </c>
      <c r="AB1046" s="15">
        <f>SUM($Z$3:Z1046)</f>
        <v>1028.3591029355018</v>
      </c>
      <c r="AC1046" s="15">
        <f>SUM($AA$3:AA1046)</f>
        <v>246.62512700797384</v>
      </c>
      <c r="AD1046" s="15">
        <f>AC1046*'KERS system '!$B$18</f>
        <v>189.77803523263586</v>
      </c>
      <c r="AE1046" s="15">
        <f>AC1046*'KERS system '!$B$19</f>
        <v>146.03419811151329</v>
      </c>
    </row>
    <row r="1047" spans="6:31" x14ac:dyDescent="0.3">
      <c r="F1047" s="9" t="s">
        <v>7</v>
      </c>
      <c r="G1047" s="9">
        <v>1044</v>
      </c>
      <c r="H1047" s="9">
        <v>22</v>
      </c>
      <c r="J1047" s="10">
        <v>52.6</v>
      </c>
      <c r="K1047" s="10">
        <f t="shared" si="214"/>
        <v>14.611111111111111</v>
      </c>
      <c r="L1047" s="11">
        <v>0.12499999999999981</v>
      </c>
      <c r="N1047" s="11">
        <f t="shared" si="208"/>
        <v>35.999999999999943</v>
      </c>
      <c r="O1047" s="11">
        <f t="shared" si="209"/>
        <v>47.236247488560828</v>
      </c>
      <c r="P1047" s="11">
        <f t="shared" si="210"/>
        <v>56.505600000000008</v>
      </c>
      <c r="Q1047" s="11">
        <f t="shared" si="215"/>
        <v>139.74184748856078</v>
      </c>
      <c r="R1047" s="11">
        <f t="shared" si="216"/>
        <v>139.74184748856078</v>
      </c>
      <c r="S1047" s="11">
        <f t="shared" si="217"/>
        <v>0</v>
      </c>
      <c r="U1047" s="11">
        <f t="shared" si="211"/>
        <v>2.0645542005273052</v>
      </c>
      <c r="V1047" s="11">
        <f t="shared" si="218"/>
        <v>2.0645542005273052</v>
      </c>
      <c r="W1047" s="11">
        <f t="shared" si="219"/>
        <v>0</v>
      </c>
      <c r="Y1047" s="11">
        <f t="shared" si="212"/>
        <v>1.8874993905797384</v>
      </c>
      <c r="Z1047" s="11">
        <f t="shared" si="220"/>
        <v>1.8874993905797384</v>
      </c>
      <c r="AA1047" s="11">
        <f t="shared" si="213"/>
        <v>0</v>
      </c>
      <c r="AB1047" s="11">
        <f>SUM($Z$3:Z1047)</f>
        <v>1030.2466023260815</v>
      </c>
      <c r="AC1047" s="11">
        <f>SUM($AA$3:AA1047)</f>
        <v>246.62512700797384</v>
      </c>
      <c r="AD1047" s="11">
        <f>AC1047*'KERS system '!$B$18</f>
        <v>189.77803523263586</v>
      </c>
      <c r="AE1047" s="11">
        <f>AC1047*'KERS system '!$B$19</f>
        <v>146.03419811151329</v>
      </c>
    </row>
    <row r="1048" spans="6:31" x14ac:dyDescent="0.3">
      <c r="F1048" s="13" t="s">
        <v>7</v>
      </c>
      <c r="G1048" s="13">
        <v>1045</v>
      </c>
      <c r="H1048" s="13">
        <v>23</v>
      </c>
      <c r="J1048" s="14">
        <v>52.8</v>
      </c>
      <c r="K1048" s="14">
        <f t="shared" si="214"/>
        <v>14.666666666666666</v>
      </c>
      <c r="L1048" s="15">
        <v>4.1666666666666269E-2</v>
      </c>
      <c r="N1048" s="15">
        <f t="shared" si="208"/>
        <v>11.999999999999886</v>
      </c>
      <c r="O1048" s="15">
        <f t="shared" si="209"/>
        <v>47.596141406739079</v>
      </c>
      <c r="P1048" s="15">
        <f t="shared" si="210"/>
        <v>56.505600000000008</v>
      </c>
      <c r="Q1048" s="15">
        <f t="shared" si="215"/>
        <v>116.10174140673897</v>
      </c>
      <c r="R1048" s="15">
        <f t="shared" si="216"/>
        <v>116.10174140673897</v>
      </c>
      <c r="S1048" s="15">
        <f t="shared" si="217"/>
        <v>0</v>
      </c>
      <c r="U1048" s="15">
        <f t="shared" si="211"/>
        <v>1.7104445806321715</v>
      </c>
      <c r="V1048" s="15">
        <f t="shared" si="218"/>
        <v>1.7104445806321715</v>
      </c>
      <c r="W1048" s="15">
        <f t="shared" si="219"/>
        <v>0</v>
      </c>
      <c r="Y1048" s="15">
        <f t="shared" si="212"/>
        <v>1.7133901932373061</v>
      </c>
      <c r="Z1048" s="15">
        <f t="shared" si="220"/>
        <v>1.7133901932373061</v>
      </c>
      <c r="AA1048" s="15">
        <f t="shared" si="213"/>
        <v>0</v>
      </c>
      <c r="AB1048" s="15">
        <f>SUM($Z$3:Z1048)</f>
        <v>1031.9599925193188</v>
      </c>
      <c r="AC1048" s="15">
        <f>SUM($AA$3:AA1048)</f>
        <v>246.62512700797384</v>
      </c>
      <c r="AD1048" s="15">
        <f>AC1048*'KERS system '!$B$18</f>
        <v>189.77803523263586</v>
      </c>
      <c r="AE1048" s="15">
        <f>AC1048*'KERS system '!$B$19</f>
        <v>146.03419811151329</v>
      </c>
    </row>
    <row r="1049" spans="6:31" x14ac:dyDescent="0.3">
      <c r="F1049" s="9" t="s">
        <v>7</v>
      </c>
      <c r="G1049" s="9">
        <v>1046</v>
      </c>
      <c r="H1049" s="9">
        <v>24</v>
      </c>
      <c r="J1049" s="10">
        <v>52.9</v>
      </c>
      <c r="K1049" s="10">
        <f t="shared" si="214"/>
        <v>14.694444444444445</v>
      </c>
      <c r="L1049" s="11">
        <v>4.1666666666667261E-2</v>
      </c>
      <c r="N1049" s="11">
        <f t="shared" si="208"/>
        <v>12.000000000000171</v>
      </c>
      <c r="O1049" s="11">
        <f t="shared" si="209"/>
        <v>47.776600548823723</v>
      </c>
      <c r="P1049" s="11">
        <f t="shared" si="210"/>
        <v>56.505600000000008</v>
      </c>
      <c r="Q1049" s="11">
        <f t="shared" si="215"/>
        <v>116.28220054882391</v>
      </c>
      <c r="R1049" s="11">
        <f t="shared" si="216"/>
        <v>116.28220054882391</v>
      </c>
      <c r="S1049" s="11">
        <f t="shared" si="217"/>
        <v>0</v>
      </c>
      <c r="U1049" s="11">
        <f t="shared" si="211"/>
        <v>1.7163358058424405</v>
      </c>
      <c r="V1049" s="11">
        <f t="shared" si="218"/>
        <v>1.7163358058424405</v>
      </c>
      <c r="W1049" s="11">
        <f t="shared" si="219"/>
        <v>0</v>
      </c>
      <c r="Y1049" s="11">
        <f t="shared" si="212"/>
        <v>1.7530266790137268</v>
      </c>
      <c r="Z1049" s="11">
        <f t="shared" si="220"/>
        <v>1.7530266790137268</v>
      </c>
      <c r="AA1049" s="11">
        <f t="shared" si="213"/>
        <v>0</v>
      </c>
      <c r="AB1049" s="11">
        <f>SUM($Z$3:Z1049)</f>
        <v>1033.7130191983326</v>
      </c>
      <c r="AC1049" s="11">
        <f>SUM($AA$3:AA1049)</f>
        <v>246.62512700797384</v>
      </c>
      <c r="AD1049" s="11">
        <f>AC1049*'KERS system '!$B$18</f>
        <v>189.77803523263586</v>
      </c>
      <c r="AE1049" s="11">
        <f>AC1049*'KERS system '!$B$19</f>
        <v>146.03419811151329</v>
      </c>
    </row>
    <row r="1050" spans="6:31" x14ac:dyDescent="0.3">
      <c r="F1050" s="13" t="s">
        <v>7</v>
      </c>
      <c r="G1050" s="13">
        <v>1047</v>
      </c>
      <c r="H1050" s="13">
        <v>25</v>
      </c>
      <c r="J1050" s="14">
        <v>53.1</v>
      </c>
      <c r="K1050" s="14">
        <f t="shared" si="214"/>
        <v>14.75</v>
      </c>
      <c r="L1050" s="15">
        <v>5.5555555555555358E-2</v>
      </c>
      <c r="N1050" s="15">
        <f t="shared" si="208"/>
        <v>15.999999999999943</v>
      </c>
      <c r="O1050" s="15">
        <f t="shared" si="209"/>
        <v>48.13854319898401</v>
      </c>
      <c r="P1050" s="15">
        <f t="shared" si="210"/>
        <v>56.505600000000008</v>
      </c>
      <c r="Q1050" s="15">
        <f t="shared" si="215"/>
        <v>120.64414319898395</v>
      </c>
      <c r="R1050" s="15">
        <f t="shared" si="216"/>
        <v>120.64414319898395</v>
      </c>
      <c r="S1050" s="15">
        <f t="shared" si="217"/>
        <v>0</v>
      </c>
      <c r="U1050" s="15">
        <f t="shared" si="211"/>
        <v>1.7897175521850133</v>
      </c>
      <c r="V1050" s="15">
        <f t="shared" si="218"/>
        <v>1.7897175521850133</v>
      </c>
      <c r="W1050" s="15">
        <f t="shared" si="219"/>
        <v>0</v>
      </c>
      <c r="Y1050" s="15">
        <f t="shared" si="212"/>
        <v>1.6722056058197039</v>
      </c>
      <c r="Z1050" s="15">
        <f t="shared" si="220"/>
        <v>1.6722056058197039</v>
      </c>
      <c r="AA1050" s="15">
        <f t="shared" si="213"/>
        <v>0</v>
      </c>
      <c r="AB1050" s="15">
        <f>SUM($Z$3:Z1050)</f>
        <v>1035.3852248041524</v>
      </c>
      <c r="AC1050" s="15">
        <f>SUM($AA$3:AA1050)</f>
        <v>246.62512700797384</v>
      </c>
      <c r="AD1050" s="15">
        <f>AC1050*'KERS system '!$B$18</f>
        <v>189.77803523263586</v>
      </c>
      <c r="AE1050" s="15">
        <f>AC1050*'KERS system '!$B$19</f>
        <v>146.03419811151329</v>
      </c>
    </row>
    <row r="1051" spans="6:31" x14ac:dyDescent="0.3">
      <c r="F1051" s="9" t="s">
        <v>7</v>
      </c>
      <c r="G1051" s="9">
        <v>1048</v>
      </c>
      <c r="H1051" s="9">
        <v>26</v>
      </c>
      <c r="J1051" s="10">
        <v>53.3</v>
      </c>
      <c r="K1051" s="10">
        <f t="shared" si="214"/>
        <v>14.805555555555555</v>
      </c>
      <c r="L1051" s="11">
        <v>0</v>
      </c>
      <c r="N1051" s="11">
        <f t="shared" si="208"/>
        <v>0</v>
      </c>
      <c r="O1051" s="11">
        <f t="shared" si="209"/>
        <v>48.501851670465662</v>
      </c>
      <c r="P1051" s="11">
        <f t="shared" si="210"/>
        <v>56.505600000000008</v>
      </c>
      <c r="Q1051" s="11">
        <f t="shared" si="215"/>
        <v>105.00745167046567</v>
      </c>
      <c r="R1051" s="11">
        <f t="shared" si="216"/>
        <v>105.00745167046567</v>
      </c>
      <c r="S1051" s="11">
        <f t="shared" si="217"/>
        <v>0</v>
      </c>
      <c r="U1051" s="11">
        <f t="shared" si="211"/>
        <v>1.5546936594543945</v>
      </c>
      <c r="V1051" s="11">
        <f t="shared" si="218"/>
        <v>1.5546936594543945</v>
      </c>
      <c r="W1051" s="11">
        <f t="shared" si="219"/>
        <v>0</v>
      </c>
      <c r="Y1051" s="11">
        <f t="shared" si="212"/>
        <v>1.2413268358197043</v>
      </c>
      <c r="Z1051" s="11">
        <f t="shared" si="220"/>
        <v>1.2413268358197043</v>
      </c>
      <c r="AA1051" s="11">
        <f t="shared" si="213"/>
        <v>0</v>
      </c>
      <c r="AB1051" s="11">
        <f>SUM($Z$3:Z1051)</f>
        <v>1036.6265516399721</v>
      </c>
      <c r="AC1051" s="11">
        <f>SUM($AA$3:AA1051)</f>
        <v>246.62512700797384</v>
      </c>
      <c r="AD1051" s="11">
        <f>AC1051*'KERS system '!$B$18</f>
        <v>189.77803523263586</v>
      </c>
      <c r="AE1051" s="11">
        <f>AC1051*'KERS system '!$B$19</f>
        <v>146.03419811151329</v>
      </c>
    </row>
    <row r="1052" spans="6:31" x14ac:dyDescent="0.3">
      <c r="F1052" s="13" t="s">
        <v>7</v>
      </c>
      <c r="G1052" s="13">
        <v>1049</v>
      </c>
      <c r="H1052" s="13">
        <v>27</v>
      </c>
      <c r="J1052" s="14">
        <v>53.1</v>
      </c>
      <c r="K1052" s="14">
        <f t="shared" si="214"/>
        <v>14.75</v>
      </c>
      <c r="L1052" s="15">
        <v>-0.1388888888888889</v>
      </c>
      <c r="N1052" s="15">
        <f t="shared" si="208"/>
        <v>-40</v>
      </c>
      <c r="O1052" s="15">
        <f t="shared" si="209"/>
        <v>48.13854319898401</v>
      </c>
      <c r="P1052" s="15">
        <f t="shared" si="210"/>
        <v>56.505600000000008</v>
      </c>
      <c r="Q1052" s="15">
        <f t="shared" si="215"/>
        <v>64.644143198984011</v>
      </c>
      <c r="R1052" s="15">
        <f t="shared" si="216"/>
        <v>64.644143198984011</v>
      </c>
      <c r="S1052" s="15">
        <f t="shared" si="217"/>
        <v>0</v>
      </c>
      <c r="U1052" s="15">
        <f t="shared" si="211"/>
        <v>0.927960012185014</v>
      </c>
      <c r="V1052" s="15">
        <f t="shared" si="218"/>
        <v>0.927960012185014</v>
      </c>
      <c r="W1052" s="15">
        <f t="shared" si="219"/>
        <v>0</v>
      </c>
      <c r="Y1052" s="15">
        <f t="shared" si="212"/>
        <v>0.48612562409583698</v>
      </c>
      <c r="Z1052" s="15">
        <f t="shared" si="220"/>
        <v>0.48612562409583698</v>
      </c>
      <c r="AA1052" s="15">
        <f t="shared" si="213"/>
        <v>0</v>
      </c>
      <c r="AB1052" s="15">
        <f>SUM($Z$3:Z1052)</f>
        <v>1037.112677264068</v>
      </c>
      <c r="AC1052" s="15">
        <f>SUM($AA$3:AA1052)</f>
        <v>246.62512700797384</v>
      </c>
      <c r="AD1052" s="15">
        <f>AC1052*'KERS system '!$B$18</f>
        <v>189.77803523263586</v>
      </c>
      <c r="AE1052" s="15">
        <f>AC1052*'KERS system '!$B$19</f>
        <v>146.03419811151329</v>
      </c>
    </row>
    <row r="1053" spans="6:31" x14ac:dyDescent="0.3">
      <c r="F1053" s="9" t="s">
        <v>7</v>
      </c>
      <c r="G1053" s="9">
        <v>1050</v>
      </c>
      <c r="H1053" s="9">
        <v>28</v>
      </c>
      <c r="J1053" s="10">
        <v>52.3</v>
      </c>
      <c r="K1053" s="10">
        <f t="shared" si="214"/>
        <v>14.527777777777779</v>
      </c>
      <c r="L1053" s="11">
        <v>-0.33333333333333315</v>
      </c>
      <c r="N1053" s="11">
        <f t="shared" si="208"/>
        <v>-95.999999999999943</v>
      </c>
      <c r="O1053" s="11">
        <f t="shared" si="209"/>
        <v>46.698967526271005</v>
      </c>
      <c r="P1053" s="11">
        <f t="shared" si="210"/>
        <v>56.505600000000008</v>
      </c>
      <c r="Q1053" s="11">
        <f t="shared" si="215"/>
        <v>7.2045675262710702</v>
      </c>
      <c r="R1053" s="11">
        <f t="shared" si="216"/>
        <v>7.2045675262710702</v>
      </c>
      <c r="S1053" s="11">
        <f t="shared" si="217"/>
        <v>0</v>
      </c>
      <c r="U1053" s="11">
        <f t="shared" si="211"/>
        <v>4.4291236006659997E-2</v>
      </c>
      <c r="V1053" s="11">
        <f t="shared" si="218"/>
        <v>4.4291236006659997E-2</v>
      </c>
      <c r="W1053" s="11">
        <f t="shared" si="219"/>
        <v>0</v>
      </c>
      <c r="Y1053" s="11">
        <f t="shared" si="212"/>
        <v>-0.29944465378326712</v>
      </c>
      <c r="Z1053" s="11">
        <f t="shared" si="220"/>
        <v>0</v>
      </c>
      <c r="AA1053" s="11">
        <f t="shared" si="213"/>
        <v>0.29944465378326712</v>
      </c>
      <c r="AB1053" s="11">
        <f>SUM($Z$3:Z1053)</f>
        <v>1037.112677264068</v>
      </c>
      <c r="AC1053" s="11">
        <f>SUM($AA$3:AA1053)</f>
        <v>246.92457166175711</v>
      </c>
      <c r="AD1053" s="11">
        <f>AC1053*'KERS system '!$B$18</f>
        <v>190.0084578937221</v>
      </c>
      <c r="AE1053" s="11">
        <f>AC1053*'KERS system '!$B$19</f>
        <v>146.21150834921914</v>
      </c>
    </row>
    <row r="1054" spans="6:31" x14ac:dyDescent="0.3">
      <c r="F1054" s="13" t="s">
        <v>7</v>
      </c>
      <c r="G1054" s="13">
        <v>1051</v>
      </c>
      <c r="H1054" s="13">
        <v>29</v>
      </c>
      <c r="J1054" s="14">
        <v>50.7</v>
      </c>
      <c r="K1054" s="14">
        <f t="shared" si="214"/>
        <v>14.083333333333334</v>
      </c>
      <c r="L1054" s="15">
        <v>-0.4861111111111111</v>
      </c>
      <c r="N1054" s="15">
        <f t="shared" si="208"/>
        <v>-140</v>
      </c>
      <c r="O1054" s="15">
        <f t="shared" si="209"/>
        <v>43.885375604270244</v>
      </c>
      <c r="P1054" s="15">
        <f t="shared" si="210"/>
        <v>56.505600000000008</v>
      </c>
      <c r="Q1054" s="15">
        <f t="shared" si="215"/>
        <v>-39.60902439572974</v>
      </c>
      <c r="R1054" s="15">
        <f t="shared" si="216"/>
        <v>0</v>
      </c>
      <c r="S1054" s="15">
        <f t="shared" si="217"/>
        <v>39.60902439572974</v>
      </c>
      <c r="U1054" s="15">
        <f t="shared" si="211"/>
        <v>-0.64318054357319421</v>
      </c>
      <c r="V1054" s="15">
        <f t="shared" si="218"/>
        <v>0</v>
      </c>
      <c r="W1054" s="15">
        <f t="shared" si="219"/>
        <v>0.64318054357319421</v>
      </c>
      <c r="Y1054" s="15">
        <f t="shared" si="212"/>
        <v>-0.85099809459235631</v>
      </c>
      <c r="Z1054" s="15">
        <f t="shared" si="220"/>
        <v>0</v>
      </c>
      <c r="AA1054" s="15">
        <f t="shared" si="213"/>
        <v>0.85099809459235631</v>
      </c>
      <c r="AB1054" s="15">
        <f>SUM($Z$3:Z1054)</f>
        <v>1037.112677264068</v>
      </c>
      <c r="AC1054" s="15">
        <f>SUM($AA$3:AA1054)</f>
        <v>247.77556975634948</v>
      </c>
      <c r="AD1054" s="15">
        <f>AC1054*'KERS system '!$B$18</f>
        <v>190.66330092751093</v>
      </c>
      <c r="AE1054" s="15">
        <f>AC1054*'KERS system '!$B$19</f>
        <v>146.71541006371964</v>
      </c>
    </row>
    <row r="1055" spans="6:31" x14ac:dyDescent="0.3">
      <c r="F1055" s="9" t="s">
        <v>7</v>
      </c>
      <c r="G1055" s="9">
        <v>1052</v>
      </c>
      <c r="H1055" s="9">
        <v>30</v>
      </c>
      <c r="J1055" s="10">
        <v>48.8</v>
      </c>
      <c r="K1055" s="10">
        <f t="shared" si="214"/>
        <v>13.555555555555555</v>
      </c>
      <c r="L1055" s="11">
        <v>-0.5833333333333337</v>
      </c>
      <c r="N1055" s="11">
        <f t="shared" si="208"/>
        <v>-168.00000000000011</v>
      </c>
      <c r="O1055" s="11">
        <f t="shared" si="209"/>
        <v>40.657769094232357</v>
      </c>
      <c r="P1055" s="11">
        <f t="shared" si="210"/>
        <v>56.505600000000008</v>
      </c>
      <c r="Q1055" s="11">
        <f t="shared" si="215"/>
        <v>-70.836630905767748</v>
      </c>
      <c r="R1055" s="11">
        <f t="shared" si="216"/>
        <v>0</v>
      </c>
      <c r="S1055" s="11">
        <f t="shared" si="217"/>
        <v>70.836630905767748</v>
      </c>
      <c r="U1055" s="11">
        <f t="shared" si="211"/>
        <v>-1.0588156456115185</v>
      </c>
      <c r="V1055" s="11">
        <f t="shared" si="218"/>
        <v>0</v>
      </c>
      <c r="W1055" s="11">
        <f t="shared" si="219"/>
        <v>1.0588156456115185</v>
      </c>
      <c r="Y1055" s="11">
        <f t="shared" si="212"/>
        <v>-1.2736455579218968</v>
      </c>
      <c r="Z1055" s="11">
        <f t="shared" si="220"/>
        <v>0</v>
      </c>
      <c r="AA1055" s="11">
        <f t="shared" si="213"/>
        <v>1.2736455579218968</v>
      </c>
      <c r="AB1055" s="11">
        <f>SUM($Z$3:Z1055)</f>
        <v>1037.112677264068</v>
      </c>
      <c r="AC1055" s="11">
        <f>SUM($AA$3:AA1055)</f>
        <v>249.04921531427138</v>
      </c>
      <c r="AD1055" s="11">
        <f>AC1055*'KERS system '!$B$18</f>
        <v>191.64337118433181</v>
      </c>
      <c r="AE1055" s="11">
        <f>AC1055*'KERS system '!$B$19</f>
        <v>147.46957412634333</v>
      </c>
    </row>
    <row r="1056" spans="6:31" x14ac:dyDescent="0.3">
      <c r="F1056" s="13" t="s">
        <v>7</v>
      </c>
      <c r="G1056" s="13">
        <v>1053</v>
      </c>
      <c r="H1056" s="13">
        <v>31</v>
      </c>
      <c r="J1056" s="14">
        <v>46.5</v>
      </c>
      <c r="K1056" s="14">
        <f t="shared" si="214"/>
        <v>12.916666666666666</v>
      </c>
      <c r="L1056" s="15">
        <v>-0.69444444444444442</v>
      </c>
      <c r="N1056" s="15">
        <f t="shared" si="208"/>
        <v>-200</v>
      </c>
      <c r="O1056" s="15">
        <f t="shared" si="209"/>
        <v>36.915589401372237</v>
      </c>
      <c r="P1056" s="15">
        <f t="shared" si="210"/>
        <v>56.505600000000008</v>
      </c>
      <c r="Q1056" s="15">
        <f t="shared" si="215"/>
        <v>-106.57881059862774</v>
      </c>
      <c r="R1056" s="15">
        <f t="shared" si="216"/>
        <v>0</v>
      </c>
      <c r="S1056" s="15">
        <f t="shared" si="217"/>
        <v>106.57881059862774</v>
      </c>
      <c r="U1056" s="15">
        <f t="shared" si="211"/>
        <v>-1.4884754702322753</v>
      </c>
      <c r="V1056" s="15">
        <f t="shared" si="218"/>
        <v>0</v>
      </c>
      <c r="W1056" s="15">
        <f t="shared" si="219"/>
        <v>1.4884754702322753</v>
      </c>
      <c r="Y1056" s="15">
        <f t="shared" si="212"/>
        <v>-1.775224289418551</v>
      </c>
      <c r="Z1056" s="15">
        <f t="shared" si="220"/>
        <v>0</v>
      </c>
      <c r="AA1056" s="15">
        <f t="shared" si="213"/>
        <v>1.775224289418551</v>
      </c>
      <c r="AB1056" s="15">
        <f>SUM($Z$3:Z1056)</f>
        <v>1037.112677264068</v>
      </c>
      <c r="AC1056" s="15">
        <f>SUM($AA$3:AA1056)</f>
        <v>250.82443960368994</v>
      </c>
      <c r="AD1056" s="15">
        <f>AC1056*'KERS system '!$B$18</f>
        <v>193.0094062750394</v>
      </c>
      <c r="AE1056" s="15">
        <f>AC1056*'KERS system '!$B$19</f>
        <v>148.52073812864282</v>
      </c>
    </row>
    <row r="1057" spans="6:31" x14ac:dyDescent="0.3">
      <c r="F1057" s="9" t="s">
        <v>7</v>
      </c>
      <c r="G1057" s="9">
        <v>1054</v>
      </c>
      <c r="H1057" s="9">
        <v>32</v>
      </c>
      <c r="J1057" s="10">
        <v>43.8</v>
      </c>
      <c r="K1057" s="10">
        <f t="shared" si="214"/>
        <v>12.166666666666666</v>
      </c>
      <c r="L1057" s="11">
        <v>-0.86111111111111149</v>
      </c>
      <c r="N1057" s="11">
        <f t="shared" si="208"/>
        <v>-248.00000000000011</v>
      </c>
      <c r="O1057" s="11">
        <f t="shared" si="209"/>
        <v>32.753078196863711</v>
      </c>
      <c r="P1057" s="11">
        <f t="shared" si="210"/>
        <v>56.505600000000008</v>
      </c>
      <c r="Q1057" s="11">
        <f t="shared" si="215"/>
        <v>-158.74132180313637</v>
      </c>
      <c r="R1057" s="11">
        <f t="shared" si="216"/>
        <v>0</v>
      </c>
      <c r="S1057" s="11">
        <f t="shared" si="217"/>
        <v>158.74132180313637</v>
      </c>
      <c r="U1057" s="11">
        <f t="shared" si="211"/>
        <v>-2.0619731086048265</v>
      </c>
      <c r="V1057" s="11">
        <f t="shared" si="218"/>
        <v>0</v>
      </c>
      <c r="W1057" s="11">
        <f t="shared" si="219"/>
        <v>2.0619731086048265</v>
      </c>
      <c r="Y1057" s="11">
        <f t="shared" si="212"/>
        <v>-2.3814461065641868</v>
      </c>
      <c r="Z1057" s="11">
        <f t="shared" si="220"/>
        <v>0</v>
      </c>
      <c r="AA1057" s="11">
        <f t="shared" si="213"/>
        <v>2.3814461065641868</v>
      </c>
      <c r="AB1057" s="11">
        <f>SUM($Z$3:Z1057)</f>
        <v>1037.112677264068</v>
      </c>
      <c r="AC1057" s="11">
        <f>SUM($AA$3:AA1057)</f>
        <v>253.20588571025414</v>
      </c>
      <c r="AD1057" s="11">
        <f>AC1057*'KERS system '!$B$18</f>
        <v>194.84192905404055</v>
      </c>
      <c r="AE1057" s="11">
        <f>AC1057*'KERS system '!$B$19</f>
        <v>149.93086440708421</v>
      </c>
    </row>
    <row r="1058" spans="6:31" x14ac:dyDescent="0.3">
      <c r="F1058" s="13" t="s">
        <v>7</v>
      </c>
      <c r="G1058" s="13">
        <v>1055</v>
      </c>
      <c r="H1058" s="13">
        <v>33</v>
      </c>
      <c r="J1058" s="14">
        <v>40.299999999999997</v>
      </c>
      <c r="K1058" s="14">
        <f t="shared" si="214"/>
        <v>11.194444444444445</v>
      </c>
      <c r="L1058" s="15">
        <v>-1.0833333333333328</v>
      </c>
      <c r="N1058" s="15">
        <f t="shared" si="208"/>
        <v>-311.99999999999983</v>
      </c>
      <c r="O1058" s="15">
        <f t="shared" si="209"/>
        <v>27.727709372586261</v>
      </c>
      <c r="P1058" s="15">
        <f t="shared" si="210"/>
        <v>56.505600000000008</v>
      </c>
      <c r="Q1058" s="15">
        <f t="shared" si="215"/>
        <v>-227.76669062741354</v>
      </c>
      <c r="R1058" s="15">
        <f t="shared" si="216"/>
        <v>0</v>
      </c>
      <c r="S1058" s="15">
        <f t="shared" si="217"/>
        <v>227.76669062741354</v>
      </c>
      <c r="U1058" s="15">
        <f t="shared" si="211"/>
        <v>-2.700919104523547</v>
      </c>
      <c r="V1058" s="15">
        <f t="shared" si="218"/>
        <v>0</v>
      </c>
      <c r="W1058" s="15">
        <f t="shared" si="219"/>
        <v>2.700919104523547</v>
      </c>
      <c r="Y1058" s="15">
        <f t="shared" si="212"/>
        <v>-2.9604168252316461</v>
      </c>
      <c r="Z1058" s="15">
        <f t="shared" si="220"/>
        <v>0</v>
      </c>
      <c r="AA1058" s="15">
        <f t="shared" si="213"/>
        <v>2.9604168252316461</v>
      </c>
      <c r="AB1058" s="15">
        <f>SUM($Z$3:Z1058)</f>
        <v>1037.112677264068</v>
      </c>
      <c r="AC1058" s="15">
        <f>SUM($AA$3:AA1058)</f>
        <v>256.16630253548578</v>
      </c>
      <c r="AD1058" s="15">
        <f>AC1058*'KERS system '!$B$18</f>
        <v>197.1199698010563</v>
      </c>
      <c r="AE1058" s="15">
        <f>AC1058*'KERS system '!$B$19</f>
        <v>151.68381676191282</v>
      </c>
    </row>
    <row r="1059" spans="6:31" x14ac:dyDescent="0.3">
      <c r="F1059" s="9" t="s">
        <v>7</v>
      </c>
      <c r="G1059" s="9">
        <v>1056</v>
      </c>
      <c r="H1059" s="9">
        <v>34</v>
      </c>
      <c r="J1059" s="10">
        <v>36</v>
      </c>
      <c r="K1059" s="10">
        <f t="shared" si="214"/>
        <v>10</v>
      </c>
      <c r="L1059" s="11">
        <v>-1.333333333333333</v>
      </c>
      <c r="N1059" s="11">
        <f t="shared" si="208"/>
        <v>-383.99999999999989</v>
      </c>
      <c r="O1059" s="11">
        <f t="shared" si="209"/>
        <v>22.126305406025402</v>
      </c>
      <c r="P1059" s="11">
        <f t="shared" si="210"/>
        <v>56.505600000000008</v>
      </c>
      <c r="Q1059" s="11">
        <f t="shared" si="215"/>
        <v>-305.36809459397449</v>
      </c>
      <c r="R1059" s="11">
        <f t="shared" si="216"/>
        <v>0</v>
      </c>
      <c r="S1059" s="11">
        <f t="shared" si="217"/>
        <v>305.36809459397449</v>
      </c>
      <c r="U1059" s="11">
        <f t="shared" si="211"/>
        <v>-3.2199145459397456</v>
      </c>
      <c r="V1059" s="11">
        <f t="shared" si="218"/>
        <v>0</v>
      </c>
      <c r="W1059" s="11">
        <f t="shared" si="219"/>
        <v>3.2199145459397456</v>
      </c>
      <c r="Y1059" s="11">
        <f t="shared" si="212"/>
        <v>-3.1865662121867766</v>
      </c>
      <c r="Z1059" s="11">
        <f t="shared" si="220"/>
        <v>0</v>
      </c>
      <c r="AA1059" s="11">
        <f t="shared" si="213"/>
        <v>3.1865662121867766</v>
      </c>
      <c r="AB1059" s="11">
        <f>SUM($Z$3:Z1059)</f>
        <v>1037.112677264068</v>
      </c>
      <c r="AC1059" s="11">
        <f>SUM($AA$3:AA1059)</f>
        <v>259.35286874767257</v>
      </c>
      <c r="AD1059" s="11">
        <f>AC1059*'KERS system '!$B$18</f>
        <v>199.57203250133404</v>
      </c>
      <c r="AE1059" s="11">
        <f>AC1059*'KERS system '!$B$19</f>
        <v>153.57067900977654</v>
      </c>
    </row>
    <row r="1060" spans="6:31" x14ac:dyDescent="0.3">
      <c r="F1060" s="13" t="s">
        <v>7</v>
      </c>
      <c r="G1060" s="13">
        <v>1057</v>
      </c>
      <c r="H1060" s="13">
        <v>35</v>
      </c>
      <c r="J1060" s="14">
        <v>30.7</v>
      </c>
      <c r="K1060" s="14">
        <f t="shared" si="214"/>
        <v>8.5277777777777786</v>
      </c>
      <c r="L1060" s="15">
        <v>-1.4722222222222223</v>
      </c>
      <c r="N1060" s="15">
        <f t="shared" si="208"/>
        <v>-424</v>
      </c>
      <c r="O1060" s="15">
        <f t="shared" si="209"/>
        <v>16.090911714602534</v>
      </c>
      <c r="P1060" s="15">
        <f t="shared" si="210"/>
        <v>56.505600000000008</v>
      </c>
      <c r="Q1060" s="15">
        <f t="shared" si="215"/>
        <v>-351.40348828539743</v>
      </c>
      <c r="R1060" s="15">
        <f t="shared" si="216"/>
        <v>0</v>
      </c>
      <c r="S1060" s="15">
        <f t="shared" si="217"/>
        <v>351.40348828539743</v>
      </c>
      <c r="U1060" s="15">
        <f t="shared" si="211"/>
        <v>-3.1532178784338072</v>
      </c>
      <c r="V1060" s="15">
        <f t="shared" si="218"/>
        <v>0</v>
      </c>
      <c r="W1060" s="15">
        <f t="shared" si="219"/>
        <v>3.1532178784338072</v>
      </c>
      <c r="Y1060" s="15">
        <f t="shared" si="212"/>
        <v>-2.7664446128875904</v>
      </c>
      <c r="Z1060" s="15">
        <f t="shared" si="220"/>
        <v>0</v>
      </c>
      <c r="AA1060" s="15">
        <f t="shared" si="213"/>
        <v>2.7664446128875904</v>
      </c>
      <c r="AB1060" s="15">
        <f>SUM($Z$3:Z1060)</f>
        <v>1037.112677264068</v>
      </c>
      <c r="AC1060" s="15">
        <f>SUM($AA$3:AA1060)</f>
        <v>262.11931336056017</v>
      </c>
      <c r="AD1060" s="15">
        <f>AC1060*'KERS system '!$B$18</f>
        <v>201.70081163095105</v>
      </c>
      <c r="AE1060" s="15">
        <f>AC1060*'KERS system '!$B$19</f>
        <v>155.20877455001681</v>
      </c>
    </row>
    <row r="1061" spans="6:31" x14ac:dyDescent="0.3">
      <c r="F1061" s="9" t="s">
        <v>7</v>
      </c>
      <c r="G1061" s="9">
        <v>1058</v>
      </c>
      <c r="H1061" s="9">
        <v>36</v>
      </c>
      <c r="J1061" s="10">
        <v>25.4</v>
      </c>
      <c r="K1061" s="10">
        <f t="shared" si="214"/>
        <v>7.0555555555555554</v>
      </c>
      <c r="L1061" s="11">
        <v>-1.3472222222222221</v>
      </c>
      <c r="N1061" s="11">
        <f t="shared" si="208"/>
        <v>-387.99999999999994</v>
      </c>
      <c r="O1061" s="11">
        <f t="shared" si="209"/>
        <v>11.014666046104434</v>
      </c>
      <c r="P1061" s="11">
        <f t="shared" si="210"/>
        <v>56.505600000000008</v>
      </c>
      <c r="Q1061" s="11">
        <f t="shared" si="215"/>
        <v>-320.4797339538955</v>
      </c>
      <c r="R1061" s="11">
        <f t="shared" si="216"/>
        <v>0</v>
      </c>
      <c r="S1061" s="11">
        <f t="shared" si="217"/>
        <v>320.4797339538955</v>
      </c>
      <c r="U1061" s="11">
        <f t="shared" si="211"/>
        <v>-2.379671347341374</v>
      </c>
      <c r="V1061" s="11">
        <f t="shared" si="218"/>
        <v>0</v>
      </c>
      <c r="W1061" s="11">
        <f t="shared" si="219"/>
        <v>2.379671347341374</v>
      </c>
      <c r="Y1061" s="11">
        <f t="shared" si="212"/>
        <v>-2.0620071777382023</v>
      </c>
      <c r="Z1061" s="11">
        <f t="shared" si="220"/>
        <v>0</v>
      </c>
      <c r="AA1061" s="11">
        <f t="shared" si="213"/>
        <v>2.0620071777382023</v>
      </c>
      <c r="AB1061" s="11">
        <f>SUM($Z$3:Z1061)</f>
        <v>1037.112677264068</v>
      </c>
      <c r="AC1061" s="11">
        <f>SUM($AA$3:AA1061)</f>
        <v>264.18132053829839</v>
      </c>
      <c r="AD1061" s="11">
        <f>AC1061*'KERS system '!$B$18</f>
        <v>203.28752615422061</v>
      </c>
      <c r="AE1061" s="11">
        <f>AC1061*'KERS system '!$B$19</f>
        <v>156.42975137567277</v>
      </c>
    </row>
    <row r="1062" spans="6:31" x14ac:dyDescent="0.3">
      <c r="F1062" s="13" t="s">
        <v>7</v>
      </c>
      <c r="G1062" s="13">
        <v>1059</v>
      </c>
      <c r="H1062" s="13">
        <v>37</v>
      </c>
      <c r="J1062" s="14">
        <v>21</v>
      </c>
      <c r="K1062" s="14">
        <f t="shared" si="214"/>
        <v>5.833333333333333</v>
      </c>
      <c r="L1062" s="15">
        <v>-1.2083333333333333</v>
      </c>
      <c r="N1062" s="15">
        <f t="shared" si="208"/>
        <v>-348</v>
      </c>
      <c r="O1062" s="15">
        <f t="shared" si="209"/>
        <v>7.5290900339947529</v>
      </c>
      <c r="P1062" s="15">
        <f t="shared" si="210"/>
        <v>56.505600000000008</v>
      </c>
      <c r="Q1062" s="15">
        <f t="shared" si="215"/>
        <v>-283.96530996600524</v>
      </c>
      <c r="R1062" s="15">
        <f t="shared" si="216"/>
        <v>0</v>
      </c>
      <c r="S1062" s="15">
        <f t="shared" si="217"/>
        <v>283.96530996600524</v>
      </c>
      <c r="U1062" s="15">
        <f t="shared" si="211"/>
        <v>-1.7443430081350306</v>
      </c>
      <c r="V1062" s="15">
        <f t="shared" si="218"/>
        <v>0</v>
      </c>
      <c r="W1062" s="15">
        <f t="shared" si="219"/>
        <v>1.7443430081350306</v>
      </c>
      <c r="Y1062" s="15">
        <f t="shared" si="212"/>
        <v>-1.4657014170729956</v>
      </c>
      <c r="Z1062" s="15">
        <f t="shared" si="220"/>
        <v>0</v>
      </c>
      <c r="AA1062" s="15">
        <f t="shared" si="213"/>
        <v>1.4657014170729956</v>
      </c>
      <c r="AB1062" s="15">
        <f>SUM($Z$3:Z1062)</f>
        <v>1037.112677264068</v>
      </c>
      <c r="AC1062" s="15">
        <f>SUM($AA$3:AA1062)</f>
        <v>265.64702195537137</v>
      </c>
      <c r="AD1062" s="15">
        <f>AC1062*'KERS system '!$B$18</f>
        <v>204.41538339465825</v>
      </c>
      <c r="AE1062" s="15">
        <f>AC1062*'KERS system '!$B$19</f>
        <v>157.29763752218952</v>
      </c>
    </row>
    <row r="1063" spans="6:31" x14ac:dyDescent="0.3">
      <c r="F1063" s="9" t="s">
        <v>7</v>
      </c>
      <c r="G1063" s="9">
        <v>1060</v>
      </c>
      <c r="H1063" s="9">
        <v>38</v>
      </c>
      <c r="J1063" s="10">
        <v>16.7</v>
      </c>
      <c r="K1063" s="10">
        <f t="shared" si="214"/>
        <v>4.6388888888888893</v>
      </c>
      <c r="L1063" s="11">
        <v>-1.0555555555555556</v>
      </c>
      <c r="N1063" s="11">
        <f t="shared" si="208"/>
        <v>-304</v>
      </c>
      <c r="O1063" s="11">
        <f t="shared" si="209"/>
        <v>4.7614238539247111</v>
      </c>
      <c r="P1063" s="11">
        <f t="shared" si="210"/>
        <v>56.505600000000008</v>
      </c>
      <c r="Q1063" s="11">
        <f t="shared" si="215"/>
        <v>-242.73297614607526</v>
      </c>
      <c r="R1063" s="11">
        <f t="shared" si="216"/>
        <v>0</v>
      </c>
      <c r="S1063" s="11">
        <f t="shared" si="217"/>
        <v>242.73297614607526</v>
      </c>
      <c r="U1063" s="11">
        <f t="shared" si="211"/>
        <v>-1.1870598260109606</v>
      </c>
      <c r="V1063" s="11">
        <f t="shared" si="218"/>
        <v>0</v>
      </c>
      <c r="W1063" s="11">
        <f t="shared" si="219"/>
        <v>1.1870598260109606</v>
      </c>
      <c r="Y1063" s="11">
        <f t="shared" si="212"/>
        <v>-0.84769689580997931</v>
      </c>
      <c r="Z1063" s="11">
        <f t="shared" si="220"/>
        <v>0</v>
      </c>
      <c r="AA1063" s="11">
        <f t="shared" si="213"/>
        <v>0.84769689580997931</v>
      </c>
      <c r="AB1063" s="11">
        <f>SUM($Z$3:Z1063)</f>
        <v>1037.112677264068</v>
      </c>
      <c r="AC1063" s="11">
        <f>SUM($AA$3:AA1063)</f>
        <v>266.49471885118135</v>
      </c>
      <c r="AD1063" s="11">
        <f>AC1063*'KERS system '!$B$18</f>
        <v>205.06768615598403</v>
      </c>
      <c r="AE1063" s="11">
        <f>AC1063*'KERS system '!$B$19</f>
        <v>157.79958449702971</v>
      </c>
    </row>
    <row r="1064" spans="6:31" x14ac:dyDescent="0.3">
      <c r="F1064" s="13" t="s">
        <v>7</v>
      </c>
      <c r="G1064" s="13">
        <v>1061</v>
      </c>
      <c r="H1064" s="13">
        <v>39</v>
      </c>
      <c r="J1064" s="14">
        <v>13.4</v>
      </c>
      <c r="K1064" s="14">
        <f t="shared" si="214"/>
        <v>3.7222222222222223</v>
      </c>
      <c r="L1064" s="15">
        <v>-0.65277777777777768</v>
      </c>
      <c r="N1064" s="15">
        <f t="shared" si="208"/>
        <v>-187.99999999999997</v>
      </c>
      <c r="O1064" s="15">
        <f t="shared" si="209"/>
        <v>3.0655859557916059</v>
      </c>
      <c r="P1064" s="15">
        <f t="shared" si="210"/>
        <v>56.505600000000008</v>
      </c>
      <c r="Q1064" s="15">
        <f t="shared" si="215"/>
        <v>-128.42881404420834</v>
      </c>
      <c r="R1064" s="15">
        <f t="shared" si="216"/>
        <v>0</v>
      </c>
      <c r="S1064" s="15">
        <f t="shared" si="217"/>
        <v>128.42881404420834</v>
      </c>
      <c r="U1064" s="15">
        <f t="shared" si="211"/>
        <v>-0.50833396560899791</v>
      </c>
      <c r="V1064" s="15">
        <f t="shared" si="218"/>
        <v>0</v>
      </c>
      <c r="W1064" s="15">
        <f t="shared" si="219"/>
        <v>0.50833396560899791</v>
      </c>
      <c r="Y1064" s="15">
        <f t="shared" si="212"/>
        <v>-0.24631198550708688</v>
      </c>
      <c r="Z1064" s="15">
        <f t="shared" si="220"/>
        <v>0</v>
      </c>
      <c r="AA1064" s="15">
        <f t="shared" si="213"/>
        <v>0.24631198550708688</v>
      </c>
      <c r="AB1064" s="15">
        <f>SUM($Z$3:Z1064)</f>
        <v>1037.112677264068</v>
      </c>
      <c r="AC1064" s="15">
        <f>SUM($AA$3:AA1064)</f>
        <v>266.74103083668842</v>
      </c>
      <c r="AD1064" s="15">
        <f>AC1064*'KERS system '!$B$18</f>
        <v>205.25722322883172</v>
      </c>
      <c r="AE1064" s="15">
        <f>AC1064*'KERS system '!$B$19</f>
        <v>157.94543327458601</v>
      </c>
    </row>
    <row r="1065" spans="6:31" x14ac:dyDescent="0.3">
      <c r="F1065" s="9" t="s">
        <v>7</v>
      </c>
      <c r="G1065" s="9">
        <v>1062</v>
      </c>
      <c r="H1065" s="9">
        <v>40</v>
      </c>
      <c r="J1065" s="10">
        <v>12</v>
      </c>
      <c r="K1065" s="10">
        <f t="shared" si="214"/>
        <v>3.3333333333333335</v>
      </c>
      <c r="L1065" s="11">
        <v>-0.18055555555555566</v>
      </c>
      <c r="N1065" s="11">
        <f t="shared" si="208"/>
        <v>-52.000000000000028</v>
      </c>
      <c r="O1065" s="11">
        <f t="shared" si="209"/>
        <v>2.4584783784472672</v>
      </c>
      <c r="P1065" s="11">
        <f t="shared" si="210"/>
        <v>56.505600000000008</v>
      </c>
      <c r="Q1065" s="11">
        <f t="shared" si="215"/>
        <v>6.9640783784472475</v>
      </c>
      <c r="R1065" s="11">
        <f t="shared" si="216"/>
        <v>6.9640783784472475</v>
      </c>
      <c r="S1065" s="11">
        <f t="shared" si="217"/>
        <v>0</v>
      </c>
      <c r="U1065" s="11">
        <f t="shared" si="211"/>
        <v>1.5709994594824129E-2</v>
      </c>
      <c r="V1065" s="11">
        <f t="shared" si="218"/>
        <v>1.5709994594824129E-2</v>
      </c>
      <c r="W1065" s="11">
        <f t="shared" si="219"/>
        <v>0</v>
      </c>
      <c r="Y1065" s="11">
        <f t="shared" si="212"/>
        <v>0.16312237164791407</v>
      </c>
      <c r="Z1065" s="11">
        <f t="shared" si="220"/>
        <v>0.16312237164791407</v>
      </c>
      <c r="AA1065" s="11">
        <f t="shared" si="213"/>
        <v>0</v>
      </c>
      <c r="AB1065" s="11">
        <f>SUM($Z$3:Z1065)</f>
        <v>1037.2757996357159</v>
      </c>
      <c r="AC1065" s="11">
        <f>SUM($AA$3:AA1065)</f>
        <v>266.74103083668842</v>
      </c>
      <c r="AD1065" s="11">
        <f>AC1065*'KERS system '!$B$18</f>
        <v>205.25722322883172</v>
      </c>
      <c r="AE1065" s="11">
        <f>AC1065*'KERS system '!$B$19</f>
        <v>157.94543327458601</v>
      </c>
    </row>
    <row r="1066" spans="6:31" x14ac:dyDescent="0.3">
      <c r="F1066" s="13" t="s">
        <v>7</v>
      </c>
      <c r="G1066" s="13">
        <v>1063</v>
      </c>
      <c r="H1066" s="13">
        <v>41</v>
      </c>
      <c r="J1066" s="14">
        <v>12.1</v>
      </c>
      <c r="K1066" s="14">
        <f t="shared" si="214"/>
        <v>3.3611111111111112</v>
      </c>
      <c r="L1066" s="15">
        <v>0.1111111111111112</v>
      </c>
      <c r="N1066" s="15">
        <f t="shared" si="208"/>
        <v>32.000000000000028</v>
      </c>
      <c r="O1066" s="15">
        <f t="shared" si="209"/>
        <v>2.4996237457532247</v>
      </c>
      <c r="P1066" s="15">
        <f t="shared" si="210"/>
        <v>56.505600000000008</v>
      </c>
      <c r="Q1066" s="15">
        <f t="shared" si="215"/>
        <v>91.005223745753256</v>
      </c>
      <c r="R1066" s="15">
        <f t="shared" si="216"/>
        <v>91.005223745753256</v>
      </c>
      <c r="S1066" s="15">
        <f t="shared" si="217"/>
        <v>0</v>
      </c>
      <c r="U1066" s="15">
        <f t="shared" si="211"/>
        <v>0.310534748701004</v>
      </c>
      <c r="V1066" s="15">
        <f t="shared" si="218"/>
        <v>0.310534748701004</v>
      </c>
      <c r="W1066" s="15">
        <f t="shared" si="219"/>
        <v>0</v>
      </c>
      <c r="Y1066" s="15">
        <f t="shared" si="212"/>
        <v>0.5203578669125366</v>
      </c>
      <c r="Z1066" s="15">
        <f t="shared" si="220"/>
        <v>0.5203578669125366</v>
      </c>
      <c r="AA1066" s="15">
        <f t="shared" si="213"/>
        <v>0</v>
      </c>
      <c r="AB1066" s="15">
        <f>SUM($Z$3:Z1066)</f>
        <v>1037.7961575026284</v>
      </c>
      <c r="AC1066" s="15">
        <f>SUM($AA$3:AA1066)</f>
        <v>266.74103083668842</v>
      </c>
      <c r="AD1066" s="15">
        <f>AC1066*'KERS system '!$B$18</f>
        <v>205.25722322883172</v>
      </c>
      <c r="AE1066" s="15">
        <f>AC1066*'KERS system '!$B$19</f>
        <v>157.94543327458601</v>
      </c>
    </row>
    <row r="1067" spans="6:31" x14ac:dyDescent="0.3">
      <c r="F1067" s="9" t="s">
        <v>7</v>
      </c>
      <c r="G1067" s="9">
        <v>1064</v>
      </c>
      <c r="H1067" s="9">
        <v>42</v>
      </c>
      <c r="J1067" s="10">
        <v>12.8</v>
      </c>
      <c r="K1067" s="10">
        <f t="shared" si="214"/>
        <v>3.5555555555555554</v>
      </c>
      <c r="L1067" s="11">
        <v>0.4861111111111111</v>
      </c>
      <c r="N1067" s="11">
        <f t="shared" si="208"/>
        <v>140</v>
      </c>
      <c r="O1067" s="11">
        <f t="shared" si="209"/>
        <v>2.7972020661444454</v>
      </c>
      <c r="P1067" s="11">
        <f t="shared" si="210"/>
        <v>56.505600000000008</v>
      </c>
      <c r="Q1067" s="11">
        <f t="shared" si="215"/>
        <v>199.30280206614447</v>
      </c>
      <c r="R1067" s="11">
        <f t="shared" si="216"/>
        <v>199.30280206614447</v>
      </c>
      <c r="S1067" s="11">
        <f t="shared" si="217"/>
        <v>0</v>
      </c>
      <c r="U1067" s="11">
        <f t="shared" si="211"/>
        <v>0.73018098512406926</v>
      </c>
      <c r="V1067" s="11">
        <f t="shared" si="218"/>
        <v>0.73018098512406926</v>
      </c>
      <c r="W1067" s="11">
        <f t="shared" si="219"/>
        <v>0</v>
      </c>
      <c r="Y1067" s="11">
        <f t="shared" si="212"/>
        <v>1.138492534224449</v>
      </c>
      <c r="Z1067" s="11">
        <f t="shared" si="220"/>
        <v>1.138492534224449</v>
      </c>
      <c r="AA1067" s="11">
        <f t="shared" si="213"/>
        <v>0</v>
      </c>
      <c r="AB1067" s="11">
        <f>SUM($Z$3:Z1067)</f>
        <v>1038.9346500368529</v>
      </c>
      <c r="AC1067" s="11">
        <f>SUM($AA$3:AA1067)</f>
        <v>266.74103083668842</v>
      </c>
      <c r="AD1067" s="11">
        <f>AC1067*'KERS system '!$B$18</f>
        <v>205.25722322883172</v>
      </c>
      <c r="AE1067" s="11">
        <f>AC1067*'KERS system '!$B$19</f>
        <v>157.94543327458601</v>
      </c>
    </row>
    <row r="1068" spans="6:31" x14ac:dyDescent="0.3">
      <c r="F1068" s="13" t="s">
        <v>7</v>
      </c>
      <c r="G1068" s="13">
        <v>1065</v>
      </c>
      <c r="H1068" s="13">
        <v>43</v>
      </c>
      <c r="J1068" s="14">
        <v>15.6</v>
      </c>
      <c r="K1068" s="14">
        <f t="shared" si="214"/>
        <v>4.333333333333333</v>
      </c>
      <c r="L1068" s="15">
        <v>0.98611111111111083</v>
      </c>
      <c r="N1068" s="15">
        <f t="shared" si="208"/>
        <v>283.99999999999994</v>
      </c>
      <c r="O1068" s="15">
        <f t="shared" si="209"/>
        <v>4.1548284595758807</v>
      </c>
      <c r="P1068" s="15">
        <f t="shared" si="210"/>
        <v>56.505600000000008</v>
      </c>
      <c r="Q1068" s="15">
        <f t="shared" si="215"/>
        <v>344.66042845957583</v>
      </c>
      <c r="R1068" s="15">
        <f t="shared" si="216"/>
        <v>344.66042845957583</v>
      </c>
      <c r="S1068" s="15">
        <f t="shared" si="217"/>
        <v>0</v>
      </c>
      <c r="U1068" s="15">
        <f t="shared" si="211"/>
        <v>1.5468040833248284</v>
      </c>
      <c r="V1068" s="15">
        <f t="shared" si="218"/>
        <v>1.5468040833248284</v>
      </c>
      <c r="W1068" s="15">
        <f t="shared" si="219"/>
        <v>0</v>
      </c>
      <c r="Y1068" s="15">
        <f t="shared" si="212"/>
        <v>1.8479275998208951</v>
      </c>
      <c r="Z1068" s="15">
        <f t="shared" si="220"/>
        <v>1.8479275998208951</v>
      </c>
      <c r="AA1068" s="15">
        <f t="shared" si="213"/>
        <v>0</v>
      </c>
      <c r="AB1068" s="15">
        <f>SUM($Z$3:Z1068)</f>
        <v>1040.7825776366738</v>
      </c>
      <c r="AC1068" s="15">
        <f>SUM($AA$3:AA1068)</f>
        <v>266.74103083668842</v>
      </c>
      <c r="AD1068" s="15">
        <f>AC1068*'KERS system '!$B$18</f>
        <v>205.25722322883172</v>
      </c>
      <c r="AE1068" s="15">
        <f>AC1068*'KERS system '!$B$19</f>
        <v>157.94543327458601</v>
      </c>
    </row>
    <row r="1069" spans="6:31" x14ac:dyDescent="0.3">
      <c r="F1069" s="9" t="s">
        <v>7</v>
      </c>
      <c r="G1069" s="9">
        <v>1066</v>
      </c>
      <c r="H1069" s="9">
        <v>44</v>
      </c>
      <c r="J1069" s="10">
        <v>19.899999999999999</v>
      </c>
      <c r="K1069" s="10">
        <f t="shared" si="214"/>
        <v>5.5277777777777777</v>
      </c>
      <c r="L1069" s="11">
        <v>1.0833333333333333</v>
      </c>
      <c r="N1069" s="11">
        <f t="shared" si="208"/>
        <v>312</v>
      </c>
      <c r="O1069" s="11">
        <f t="shared" si="209"/>
        <v>6.7609862683951532</v>
      </c>
      <c r="P1069" s="11">
        <f t="shared" si="210"/>
        <v>56.505600000000008</v>
      </c>
      <c r="Q1069" s="11">
        <f t="shared" si="215"/>
        <v>375.26658626839514</v>
      </c>
      <c r="R1069" s="11">
        <f t="shared" si="216"/>
        <v>375.26658626839514</v>
      </c>
      <c r="S1069" s="11">
        <f t="shared" si="217"/>
        <v>0</v>
      </c>
      <c r="U1069" s="11">
        <f t="shared" si="211"/>
        <v>2.1490511163169619</v>
      </c>
      <c r="V1069" s="11">
        <f t="shared" si="218"/>
        <v>2.1490511163169619</v>
      </c>
      <c r="W1069" s="11">
        <f t="shared" si="219"/>
        <v>0</v>
      </c>
      <c r="Y1069" s="11">
        <f t="shared" si="212"/>
        <v>1.9260011312691299</v>
      </c>
      <c r="Z1069" s="11">
        <f t="shared" si="220"/>
        <v>1.9260011312691299</v>
      </c>
      <c r="AA1069" s="11">
        <f t="shared" si="213"/>
        <v>0</v>
      </c>
      <c r="AB1069" s="11">
        <f>SUM($Z$3:Z1069)</f>
        <v>1042.708578767943</v>
      </c>
      <c r="AC1069" s="11">
        <f>SUM($AA$3:AA1069)</f>
        <v>266.74103083668842</v>
      </c>
      <c r="AD1069" s="11">
        <f>AC1069*'KERS system '!$B$18</f>
        <v>205.25722322883172</v>
      </c>
      <c r="AE1069" s="11">
        <f>AC1069*'KERS system '!$B$19</f>
        <v>157.94543327458601</v>
      </c>
    </row>
    <row r="1070" spans="6:31" x14ac:dyDescent="0.3">
      <c r="F1070" s="13" t="s">
        <v>7</v>
      </c>
      <c r="G1070" s="13">
        <v>1067</v>
      </c>
      <c r="H1070" s="13">
        <v>45</v>
      </c>
      <c r="J1070" s="14">
        <v>23.4</v>
      </c>
      <c r="K1070" s="14">
        <f t="shared" si="214"/>
        <v>6.5</v>
      </c>
      <c r="L1070" s="15">
        <v>0.65277777777777812</v>
      </c>
      <c r="N1070" s="15">
        <f t="shared" si="208"/>
        <v>188.00000000000011</v>
      </c>
      <c r="O1070" s="15">
        <f t="shared" si="209"/>
        <v>9.3483640340457317</v>
      </c>
      <c r="P1070" s="15">
        <f t="shared" si="210"/>
        <v>56.505600000000008</v>
      </c>
      <c r="Q1070" s="15">
        <f t="shared" si="215"/>
        <v>253.85396403404587</v>
      </c>
      <c r="R1070" s="15">
        <f t="shared" si="216"/>
        <v>253.85396403404587</v>
      </c>
      <c r="S1070" s="15">
        <f t="shared" si="217"/>
        <v>0</v>
      </c>
      <c r="U1070" s="15">
        <f t="shared" si="211"/>
        <v>1.7029511462212978</v>
      </c>
      <c r="V1070" s="15">
        <f t="shared" si="218"/>
        <v>1.7029511462212978</v>
      </c>
      <c r="W1070" s="15">
        <f t="shared" si="219"/>
        <v>0</v>
      </c>
      <c r="Y1070" s="15">
        <f t="shared" si="212"/>
        <v>1.3364858773441832</v>
      </c>
      <c r="Z1070" s="15">
        <f t="shared" si="220"/>
        <v>1.3364858773441832</v>
      </c>
      <c r="AA1070" s="15">
        <f t="shared" si="213"/>
        <v>0</v>
      </c>
      <c r="AB1070" s="15">
        <f>SUM($Z$3:Z1070)</f>
        <v>1044.0450646452871</v>
      </c>
      <c r="AC1070" s="15">
        <f>SUM($AA$3:AA1070)</f>
        <v>266.74103083668842</v>
      </c>
      <c r="AD1070" s="15">
        <f>AC1070*'KERS system '!$B$18</f>
        <v>205.25722322883172</v>
      </c>
      <c r="AE1070" s="15">
        <f>AC1070*'KERS system '!$B$19</f>
        <v>157.94543327458601</v>
      </c>
    </row>
    <row r="1071" spans="6:31" x14ac:dyDescent="0.3">
      <c r="F1071" s="9" t="s">
        <v>7</v>
      </c>
      <c r="G1071" s="9">
        <v>1068</v>
      </c>
      <c r="H1071" s="9">
        <v>46</v>
      </c>
      <c r="J1071" s="10">
        <v>24.6</v>
      </c>
      <c r="K1071" s="10">
        <f t="shared" si="214"/>
        <v>6.833333333333333</v>
      </c>
      <c r="L1071" s="11">
        <v>0.25000000000000011</v>
      </c>
      <c r="N1071" s="11">
        <f t="shared" si="208"/>
        <v>72.000000000000028</v>
      </c>
      <c r="O1071" s="11">
        <f t="shared" si="209"/>
        <v>10.331755385424639</v>
      </c>
      <c r="P1071" s="11">
        <f t="shared" si="210"/>
        <v>56.505600000000008</v>
      </c>
      <c r="Q1071" s="11">
        <f t="shared" si="215"/>
        <v>138.83735538542467</v>
      </c>
      <c r="R1071" s="11">
        <f t="shared" si="216"/>
        <v>138.83735538542467</v>
      </c>
      <c r="S1071" s="11">
        <f t="shared" si="217"/>
        <v>0</v>
      </c>
      <c r="U1071" s="11">
        <f t="shared" si="211"/>
        <v>0.97002060846706861</v>
      </c>
      <c r="V1071" s="11">
        <f t="shared" si="218"/>
        <v>0.97002060846706861</v>
      </c>
      <c r="W1071" s="11">
        <f t="shared" si="219"/>
        <v>0</v>
      </c>
      <c r="Y1071" s="11">
        <f t="shared" si="212"/>
        <v>0.98363559800486755</v>
      </c>
      <c r="Z1071" s="11">
        <f t="shared" si="220"/>
        <v>0.98363559800486755</v>
      </c>
      <c r="AA1071" s="11">
        <f t="shared" si="213"/>
        <v>0</v>
      </c>
      <c r="AB1071" s="11">
        <f>SUM($Z$3:Z1071)</f>
        <v>1045.028700243292</v>
      </c>
      <c r="AC1071" s="11">
        <f>SUM($AA$3:AA1071)</f>
        <v>266.74103083668842</v>
      </c>
      <c r="AD1071" s="11">
        <f>AC1071*'KERS system '!$B$18</f>
        <v>205.25722322883172</v>
      </c>
      <c r="AE1071" s="11">
        <f>AC1071*'KERS system '!$B$19</f>
        <v>157.94543327458601</v>
      </c>
    </row>
    <row r="1072" spans="6:31" x14ac:dyDescent="0.3">
      <c r="F1072" s="13" t="s">
        <v>7</v>
      </c>
      <c r="G1072" s="13">
        <v>1069</v>
      </c>
      <c r="H1072" s="13">
        <v>47</v>
      </c>
      <c r="J1072" s="14">
        <v>25.2</v>
      </c>
      <c r="K1072" s="14">
        <f t="shared" si="214"/>
        <v>7</v>
      </c>
      <c r="L1072" s="15">
        <v>0.24999999999999961</v>
      </c>
      <c r="N1072" s="15">
        <f t="shared" si="208"/>
        <v>71.999999999999886</v>
      </c>
      <c r="O1072" s="15">
        <f t="shared" si="209"/>
        <v>10.841889648952446</v>
      </c>
      <c r="P1072" s="15">
        <f t="shared" si="210"/>
        <v>56.505600000000008</v>
      </c>
      <c r="Q1072" s="15">
        <f t="shared" si="215"/>
        <v>139.34748964895235</v>
      </c>
      <c r="R1072" s="15">
        <f t="shared" si="216"/>
        <v>139.34748964895235</v>
      </c>
      <c r="S1072" s="15">
        <f t="shared" si="217"/>
        <v>0</v>
      </c>
      <c r="U1072" s="15">
        <f t="shared" si="211"/>
        <v>0.99725058754266649</v>
      </c>
      <c r="V1072" s="15">
        <f t="shared" si="218"/>
        <v>0.99725058754266649</v>
      </c>
      <c r="W1072" s="15">
        <f t="shared" si="219"/>
        <v>0</v>
      </c>
      <c r="Y1072" s="15">
        <f t="shared" si="212"/>
        <v>1.3002994100608443</v>
      </c>
      <c r="Z1072" s="15">
        <f t="shared" si="220"/>
        <v>1.3002994100608443</v>
      </c>
      <c r="AA1072" s="15">
        <f t="shared" si="213"/>
        <v>0</v>
      </c>
      <c r="AB1072" s="15">
        <f>SUM($Z$3:Z1072)</f>
        <v>1046.3289996533529</v>
      </c>
      <c r="AC1072" s="15">
        <f>SUM($AA$3:AA1072)</f>
        <v>266.74103083668842</v>
      </c>
      <c r="AD1072" s="15">
        <f>AC1072*'KERS system '!$B$18</f>
        <v>205.25722322883172</v>
      </c>
      <c r="AE1072" s="15">
        <f>AC1072*'KERS system '!$B$19</f>
        <v>157.94543327458601</v>
      </c>
    </row>
    <row r="1073" spans="6:31" x14ac:dyDescent="0.3">
      <c r="F1073" s="9" t="s">
        <v>7</v>
      </c>
      <c r="G1073" s="9">
        <v>1070</v>
      </c>
      <c r="H1073" s="9">
        <v>48</v>
      </c>
      <c r="J1073" s="10">
        <v>26.4</v>
      </c>
      <c r="K1073" s="10">
        <f t="shared" si="214"/>
        <v>7.333333333333333</v>
      </c>
      <c r="L1073" s="11">
        <v>0.50000000000000022</v>
      </c>
      <c r="N1073" s="11">
        <f t="shared" si="208"/>
        <v>144.00000000000006</v>
      </c>
      <c r="O1073" s="11">
        <f t="shared" si="209"/>
        <v>11.89903535168477</v>
      </c>
      <c r="P1073" s="11">
        <f t="shared" si="210"/>
        <v>56.505600000000008</v>
      </c>
      <c r="Q1073" s="11">
        <f t="shared" si="215"/>
        <v>212.40463535168485</v>
      </c>
      <c r="R1073" s="11">
        <f t="shared" si="216"/>
        <v>212.40463535168485</v>
      </c>
      <c r="S1073" s="11">
        <f t="shared" si="217"/>
        <v>0</v>
      </c>
      <c r="U1073" s="11">
        <f t="shared" si="211"/>
        <v>1.603348232579022</v>
      </c>
      <c r="V1073" s="11">
        <f t="shared" si="218"/>
        <v>1.603348232579022</v>
      </c>
      <c r="W1073" s="11">
        <f t="shared" si="219"/>
        <v>0</v>
      </c>
      <c r="Y1073" s="11">
        <f t="shared" si="212"/>
        <v>1.9857424181289365</v>
      </c>
      <c r="Z1073" s="11">
        <f t="shared" si="220"/>
        <v>1.9857424181289365</v>
      </c>
      <c r="AA1073" s="11">
        <f t="shared" si="213"/>
        <v>0</v>
      </c>
      <c r="AB1073" s="11">
        <f>SUM($Z$3:Z1073)</f>
        <v>1048.3147420714818</v>
      </c>
      <c r="AC1073" s="11">
        <f>SUM($AA$3:AA1073)</f>
        <v>266.74103083668842</v>
      </c>
      <c r="AD1073" s="11">
        <f>AC1073*'KERS system '!$B$18</f>
        <v>205.25722322883172</v>
      </c>
      <c r="AE1073" s="11">
        <f>AC1073*'KERS system '!$B$19</f>
        <v>157.94543327458601</v>
      </c>
    </row>
    <row r="1074" spans="6:31" x14ac:dyDescent="0.3">
      <c r="F1074" s="13" t="s">
        <v>7</v>
      </c>
      <c r="G1074" s="13">
        <v>1071</v>
      </c>
      <c r="H1074" s="13">
        <v>49</v>
      </c>
      <c r="J1074" s="14">
        <v>28.8</v>
      </c>
      <c r="K1074" s="14">
        <f t="shared" si="214"/>
        <v>8</v>
      </c>
      <c r="L1074" s="15">
        <v>0.75000000000000022</v>
      </c>
      <c r="N1074" s="15">
        <f t="shared" si="208"/>
        <v>216.00000000000006</v>
      </c>
      <c r="O1074" s="15">
        <f t="shared" si="209"/>
        <v>14.160835459856257</v>
      </c>
      <c r="P1074" s="15">
        <f t="shared" si="210"/>
        <v>56.505600000000008</v>
      </c>
      <c r="Q1074" s="15">
        <f t="shared" si="215"/>
        <v>286.6664354598563</v>
      </c>
      <c r="R1074" s="15">
        <f t="shared" si="216"/>
        <v>286.6664354598563</v>
      </c>
      <c r="S1074" s="15">
        <f t="shared" si="217"/>
        <v>0</v>
      </c>
      <c r="U1074" s="15">
        <f t="shared" si="211"/>
        <v>2.3681366036788507</v>
      </c>
      <c r="V1074" s="15">
        <f t="shared" si="218"/>
        <v>2.3681366036788507</v>
      </c>
      <c r="W1074" s="15">
        <f t="shared" si="219"/>
        <v>0</v>
      </c>
      <c r="Y1074" s="15">
        <f t="shared" si="212"/>
        <v>2.7079316529952777</v>
      </c>
      <c r="Z1074" s="15">
        <f t="shared" si="220"/>
        <v>2.7079316529952777</v>
      </c>
      <c r="AA1074" s="15">
        <f t="shared" si="213"/>
        <v>0</v>
      </c>
      <c r="AB1074" s="15">
        <f>SUM($Z$3:Z1074)</f>
        <v>1051.022673724477</v>
      </c>
      <c r="AC1074" s="15">
        <f>SUM($AA$3:AA1074)</f>
        <v>266.74103083668842</v>
      </c>
      <c r="AD1074" s="15">
        <f>AC1074*'KERS system '!$B$18</f>
        <v>205.25722322883172</v>
      </c>
      <c r="AE1074" s="15">
        <f>AC1074*'KERS system '!$B$19</f>
        <v>157.94543327458601</v>
      </c>
    </row>
    <row r="1075" spans="6:31" x14ac:dyDescent="0.3">
      <c r="F1075" s="9" t="s">
        <v>7</v>
      </c>
      <c r="G1075" s="9">
        <v>1072</v>
      </c>
      <c r="H1075" s="9">
        <v>50</v>
      </c>
      <c r="J1075" s="10">
        <v>31.8</v>
      </c>
      <c r="K1075" s="10">
        <f t="shared" si="214"/>
        <v>8.8333333333333339</v>
      </c>
      <c r="L1075" s="11">
        <v>0.90277777777777724</v>
      </c>
      <c r="N1075" s="11">
        <f t="shared" si="208"/>
        <v>259.99999999999983</v>
      </c>
      <c r="O1075" s="11">
        <f t="shared" si="209"/>
        <v>17.264664412645931</v>
      </c>
      <c r="P1075" s="11">
        <f t="shared" si="210"/>
        <v>56.505600000000008</v>
      </c>
      <c r="Q1075" s="11">
        <f t="shared" si="215"/>
        <v>333.77026441264576</v>
      </c>
      <c r="R1075" s="11">
        <f t="shared" si="216"/>
        <v>333.77026441264576</v>
      </c>
      <c r="S1075" s="11">
        <f t="shared" si="217"/>
        <v>0</v>
      </c>
      <c r="U1075" s="11">
        <f t="shared" si="211"/>
        <v>3.0477267023117047</v>
      </c>
      <c r="V1075" s="11">
        <f t="shared" si="218"/>
        <v>3.0477267023117047</v>
      </c>
      <c r="W1075" s="11">
        <f t="shared" si="219"/>
        <v>0</v>
      </c>
      <c r="Y1075" s="11">
        <f t="shared" si="212"/>
        <v>3.4806263045043835</v>
      </c>
      <c r="Z1075" s="11">
        <f t="shared" si="220"/>
        <v>3.4806263045043835</v>
      </c>
      <c r="AA1075" s="11">
        <f t="shared" si="213"/>
        <v>0</v>
      </c>
      <c r="AB1075" s="11">
        <f>SUM($Z$3:Z1075)</f>
        <v>1054.5033000289814</v>
      </c>
      <c r="AC1075" s="11">
        <f>SUM($AA$3:AA1075)</f>
        <v>266.74103083668842</v>
      </c>
      <c r="AD1075" s="11">
        <f>AC1075*'KERS system '!$B$18</f>
        <v>205.25722322883172</v>
      </c>
      <c r="AE1075" s="11">
        <f>AC1075*'KERS system '!$B$19</f>
        <v>157.94543327458601</v>
      </c>
    </row>
    <row r="1076" spans="6:31" x14ac:dyDescent="0.3">
      <c r="F1076" s="13" t="s">
        <v>7</v>
      </c>
      <c r="G1076" s="13">
        <v>1073</v>
      </c>
      <c r="H1076" s="13">
        <v>51</v>
      </c>
      <c r="J1076" s="14">
        <v>35.299999999999997</v>
      </c>
      <c r="K1076" s="14">
        <f t="shared" si="214"/>
        <v>9.8055555555555554</v>
      </c>
      <c r="L1076" s="15">
        <v>1.0694444444444444</v>
      </c>
      <c r="N1076" s="15">
        <f t="shared" si="208"/>
        <v>308</v>
      </c>
      <c r="O1076" s="15">
        <f t="shared" si="209"/>
        <v>21.274203629162184</v>
      </c>
      <c r="P1076" s="15">
        <f t="shared" si="210"/>
        <v>56.505600000000008</v>
      </c>
      <c r="Q1076" s="15">
        <f t="shared" si="215"/>
        <v>385.77980362916219</v>
      </c>
      <c r="R1076" s="15">
        <f t="shared" si="216"/>
        <v>385.77980362916219</v>
      </c>
      <c r="S1076" s="15">
        <f t="shared" si="217"/>
        <v>0</v>
      </c>
      <c r="U1076" s="15">
        <f t="shared" si="211"/>
        <v>3.9135259066970627</v>
      </c>
      <c r="V1076" s="15">
        <f t="shared" si="218"/>
        <v>3.9135259066970627</v>
      </c>
      <c r="W1076" s="15">
        <f t="shared" si="219"/>
        <v>0</v>
      </c>
      <c r="Y1076" s="15">
        <f t="shared" si="212"/>
        <v>4.5191833847855571</v>
      </c>
      <c r="Z1076" s="15">
        <f t="shared" si="220"/>
        <v>4.5191833847855571</v>
      </c>
      <c r="AA1076" s="15">
        <f t="shared" si="213"/>
        <v>0</v>
      </c>
      <c r="AB1076" s="15">
        <f>SUM($Z$3:Z1076)</f>
        <v>1059.0224834137668</v>
      </c>
      <c r="AC1076" s="15">
        <f>SUM($AA$3:AA1076)</f>
        <v>266.74103083668842</v>
      </c>
      <c r="AD1076" s="15">
        <f>AC1076*'KERS system '!$B$18</f>
        <v>205.25722322883172</v>
      </c>
      <c r="AE1076" s="15">
        <f>AC1076*'KERS system '!$B$19</f>
        <v>157.94543327458601</v>
      </c>
    </row>
    <row r="1077" spans="6:31" x14ac:dyDescent="0.3">
      <c r="F1077" s="9" t="s">
        <v>7</v>
      </c>
      <c r="G1077" s="9">
        <v>1074</v>
      </c>
      <c r="H1077" s="9">
        <v>52</v>
      </c>
      <c r="J1077" s="10">
        <v>39.5</v>
      </c>
      <c r="K1077" s="10">
        <f t="shared" si="214"/>
        <v>10.972222222222221</v>
      </c>
      <c r="L1077" s="11">
        <v>1.2777777777777781</v>
      </c>
      <c r="N1077" s="11">
        <f t="shared" si="208"/>
        <v>368.00000000000011</v>
      </c>
      <c r="O1077" s="11">
        <f t="shared" si="209"/>
        <v>26.637783958141302</v>
      </c>
      <c r="P1077" s="11">
        <f t="shared" si="210"/>
        <v>56.505600000000008</v>
      </c>
      <c r="Q1077" s="11">
        <f t="shared" si="215"/>
        <v>451.14338395814144</v>
      </c>
      <c r="R1077" s="11">
        <f t="shared" si="216"/>
        <v>451.14338395814144</v>
      </c>
      <c r="S1077" s="11">
        <f t="shared" si="217"/>
        <v>0</v>
      </c>
      <c r="U1077" s="11">
        <f t="shared" si="211"/>
        <v>5.124840862874052</v>
      </c>
      <c r="V1077" s="11">
        <f t="shared" si="218"/>
        <v>5.124840862874052</v>
      </c>
      <c r="W1077" s="11">
        <f t="shared" si="219"/>
        <v>0</v>
      </c>
      <c r="Y1077" s="11">
        <f t="shared" si="212"/>
        <v>5.6482706192620142</v>
      </c>
      <c r="Z1077" s="11">
        <f t="shared" si="220"/>
        <v>5.6482706192620142</v>
      </c>
      <c r="AA1077" s="11">
        <f t="shared" si="213"/>
        <v>0</v>
      </c>
      <c r="AB1077" s="11">
        <f>SUM($Z$3:Z1077)</f>
        <v>1064.670754033029</v>
      </c>
      <c r="AC1077" s="11">
        <f>SUM($AA$3:AA1077)</f>
        <v>266.74103083668842</v>
      </c>
      <c r="AD1077" s="11">
        <f>AC1077*'KERS system '!$B$18</f>
        <v>205.25722322883172</v>
      </c>
      <c r="AE1077" s="11">
        <f>AC1077*'KERS system '!$B$19</f>
        <v>157.94543327458601</v>
      </c>
    </row>
    <row r="1078" spans="6:31" x14ac:dyDescent="0.3">
      <c r="F1078" s="13" t="s">
        <v>7</v>
      </c>
      <c r="G1078" s="13">
        <v>1075</v>
      </c>
      <c r="H1078" s="13">
        <v>53</v>
      </c>
      <c r="J1078" s="14">
        <v>44.5</v>
      </c>
      <c r="K1078" s="14">
        <f t="shared" si="214"/>
        <v>12.361111111111111</v>
      </c>
      <c r="L1078" s="15">
        <v>1.3611111111111107</v>
      </c>
      <c r="N1078" s="15">
        <f t="shared" si="208"/>
        <v>391.99999999999989</v>
      </c>
      <c r="O1078" s="15">
        <f t="shared" si="209"/>
        <v>33.808345895279167</v>
      </c>
      <c r="P1078" s="15">
        <f t="shared" si="210"/>
        <v>56.505600000000008</v>
      </c>
      <c r="Q1078" s="15">
        <f t="shared" si="215"/>
        <v>482.31394589527906</v>
      </c>
      <c r="R1078" s="15">
        <f t="shared" si="216"/>
        <v>482.31394589527906</v>
      </c>
      <c r="S1078" s="15">
        <f t="shared" si="217"/>
        <v>0</v>
      </c>
      <c r="U1078" s="15">
        <f t="shared" si="211"/>
        <v>6.1717003756499773</v>
      </c>
      <c r="V1078" s="15">
        <f t="shared" si="218"/>
        <v>6.1717003756499773</v>
      </c>
      <c r="W1078" s="15">
        <f t="shared" si="219"/>
        <v>0</v>
      </c>
      <c r="Y1078" s="15">
        <f t="shared" si="212"/>
        <v>6.2714441054347425</v>
      </c>
      <c r="Z1078" s="15">
        <f t="shared" si="220"/>
        <v>6.2714441054347425</v>
      </c>
      <c r="AA1078" s="15">
        <f t="shared" si="213"/>
        <v>0</v>
      </c>
      <c r="AB1078" s="15">
        <f>SUM($Z$3:Z1078)</f>
        <v>1070.9421981384637</v>
      </c>
      <c r="AC1078" s="15">
        <f>SUM($AA$3:AA1078)</f>
        <v>266.74103083668842</v>
      </c>
      <c r="AD1078" s="15">
        <f>AC1078*'KERS system '!$B$18</f>
        <v>205.25722322883172</v>
      </c>
      <c r="AE1078" s="15">
        <f>AC1078*'KERS system '!$B$19</f>
        <v>157.94543327458601</v>
      </c>
    </row>
    <row r="1079" spans="6:31" x14ac:dyDescent="0.3">
      <c r="F1079" s="9" t="s">
        <v>7</v>
      </c>
      <c r="G1079" s="9">
        <v>1076</v>
      </c>
      <c r="H1079" s="9">
        <v>54</v>
      </c>
      <c r="J1079" s="10">
        <v>49.3</v>
      </c>
      <c r="K1079" s="10">
        <f t="shared" si="214"/>
        <v>13.694444444444445</v>
      </c>
      <c r="L1079" s="11">
        <v>1.2222222222222219</v>
      </c>
      <c r="N1079" s="11">
        <f t="shared" si="208"/>
        <v>351.99999999999989</v>
      </c>
      <c r="O1079" s="11">
        <f t="shared" si="209"/>
        <v>41.495188291890955</v>
      </c>
      <c r="P1079" s="11">
        <f t="shared" si="210"/>
        <v>56.505600000000008</v>
      </c>
      <c r="Q1079" s="11">
        <f t="shared" si="215"/>
        <v>450.00078829189084</v>
      </c>
      <c r="R1079" s="11">
        <f t="shared" si="216"/>
        <v>450.00078829189084</v>
      </c>
      <c r="S1079" s="11">
        <f t="shared" si="217"/>
        <v>0</v>
      </c>
      <c r="U1079" s="11">
        <f t="shared" si="211"/>
        <v>6.3711878352195068</v>
      </c>
      <c r="V1079" s="11">
        <f t="shared" si="218"/>
        <v>6.3711878352195068</v>
      </c>
      <c r="W1079" s="11">
        <f t="shared" si="219"/>
        <v>0</v>
      </c>
      <c r="Y1079" s="11">
        <f t="shared" si="212"/>
        <v>6.15634205122584</v>
      </c>
      <c r="Z1079" s="11">
        <f t="shared" si="220"/>
        <v>6.15634205122584</v>
      </c>
      <c r="AA1079" s="11">
        <f t="shared" si="213"/>
        <v>0</v>
      </c>
      <c r="AB1079" s="11">
        <f>SUM($Z$3:Z1079)</f>
        <v>1077.0985401896896</v>
      </c>
      <c r="AC1079" s="11">
        <f>SUM($AA$3:AA1079)</f>
        <v>266.74103083668842</v>
      </c>
      <c r="AD1079" s="11">
        <f>AC1079*'KERS system '!$B$18</f>
        <v>205.25722322883172</v>
      </c>
      <c r="AE1079" s="11">
        <f>AC1079*'KERS system '!$B$19</f>
        <v>157.94543327458601</v>
      </c>
    </row>
    <row r="1080" spans="6:31" x14ac:dyDescent="0.3">
      <c r="F1080" s="13" t="s">
        <v>7</v>
      </c>
      <c r="G1080" s="13">
        <v>1077</v>
      </c>
      <c r="H1080" s="13">
        <v>55</v>
      </c>
      <c r="J1080" s="14">
        <v>53.3</v>
      </c>
      <c r="K1080" s="14">
        <f t="shared" si="214"/>
        <v>14.805555555555555</v>
      </c>
      <c r="L1080" s="15">
        <v>0.98611111111111127</v>
      </c>
      <c r="N1080" s="15">
        <f t="shared" si="208"/>
        <v>284.00000000000006</v>
      </c>
      <c r="O1080" s="15">
        <f t="shared" si="209"/>
        <v>48.501851670465662</v>
      </c>
      <c r="P1080" s="15">
        <f t="shared" si="210"/>
        <v>56.505600000000008</v>
      </c>
      <c r="Q1080" s="15">
        <f t="shared" si="215"/>
        <v>389.00745167046574</v>
      </c>
      <c r="R1080" s="15">
        <f t="shared" si="216"/>
        <v>389.00745167046574</v>
      </c>
      <c r="S1080" s="15">
        <f t="shared" si="217"/>
        <v>0</v>
      </c>
      <c r="U1080" s="15">
        <f t="shared" si="211"/>
        <v>5.9414962672321741</v>
      </c>
      <c r="V1080" s="15">
        <f t="shared" si="218"/>
        <v>5.9414962672321741</v>
      </c>
      <c r="W1080" s="15">
        <f t="shared" si="219"/>
        <v>0</v>
      </c>
      <c r="Y1080" s="15">
        <f t="shared" si="212"/>
        <v>5.6694125214253042</v>
      </c>
      <c r="Z1080" s="15">
        <f t="shared" si="220"/>
        <v>5.6694125214253042</v>
      </c>
      <c r="AA1080" s="15">
        <f t="shared" si="213"/>
        <v>0</v>
      </c>
      <c r="AB1080" s="15">
        <f>SUM($Z$3:Z1080)</f>
        <v>1082.767952711115</v>
      </c>
      <c r="AC1080" s="15">
        <f>SUM($AA$3:AA1080)</f>
        <v>266.74103083668842</v>
      </c>
      <c r="AD1080" s="15">
        <f>AC1080*'KERS system '!$B$18</f>
        <v>205.25722322883172</v>
      </c>
      <c r="AE1080" s="15">
        <f>AC1080*'KERS system '!$B$19</f>
        <v>157.94543327458601</v>
      </c>
    </row>
    <row r="1081" spans="6:31" x14ac:dyDescent="0.3">
      <c r="F1081" s="9" t="s">
        <v>7</v>
      </c>
      <c r="G1081" s="9">
        <v>1078</v>
      </c>
      <c r="H1081" s="9">
        <v>56</v>
      </c>
      <c r="J1081" s="10">
        <v>56.4</v>
      </c>
      <c r="K1081" s="10">
        <f t="shared" si="214"/>
        <v>15.666666666666666</v>
      </c>
      <c r="L1081" s="11">
        <v>0.7777777777777779</v>
      </c>
      <c r="N1081" s="11">
        <f t="shared" si="208"/>
        <v>224.00000000000003</v>
      </c>
      <c r="O1081" s="11">
        <f t="shared" si="209"/>
        <v>54.30778737990012</v>
      </c>
      <c r="P1081" s="11">
        <f t="shared" si="210"/>
        <v>56.505600000000008</v>
      </c>
      <c r="Q1081" s="11">
        <f t="shared" si="215"/>
        <v>334.81338737990018</v>
      </c>
      <c r="R1081" s="11">
        <f t="shared" si="216"/>
        <v>334.81338737990018</v>
      </c>
      <c r="S1081" s="11">
        <f t="shared" si="217"/>
        <v>0</v>
      </c>
      <c r="U1081" s="11">
        <f t="shared" si="211"/>
        <v>5.3973287756184352</v>
      </c>
      <c r="V1081" s="11">
        <f t="shared" si="218"/>
        <v>5.3973287756184352</v>
      </c>
      <c r="W1081" s="11">
        <f t="shared" si="219"/>
        <v>0</v>
      </c>
      <c r="Y1081" s="11">
        <f t="shared" si="212"/>
        <v>5.2840986403292423</v>
      </c>
      <c r="Z1081" s="11">
        <f t="shared" si="220"/>
        <v>5.2840986403292423</v>
      </c>
      <c r="AA1081" s="11">
        <f t="shared" si="213"/>
        <v>0</v>
      </c>
      <c r="AB1081" s="11">
        <f>SUM($Z$3:Z1081)</f>
        <v>1088.0520513514441</v>
      </c>
      <c r="AC1081" s="11">
        <f>SUM($AA$3:AA1081)</f>
        <v>266.74103083668842</v>
      </c>
      <c r="AD1081" s="11">
        <f>AC1081*'KERS system '!$B$18</f>
        <v>205.25722322883172</v>
      </c>
      <c r="AE1081" s="11">
        <f>AC1081*'KERS system '!$B$19</f>
        <v>157.94543327458601</v>
      </c>
    </row>
    <row r="1082" spans="6:31" x14ac:dyDescent="0.3">
      <c r="F1082" s="13" t="s">
        <v>7</v>
      </c>
      <c r="G1082" s="13">
        <v>1079</v>
      </c>
      <c r="H1082" s="13">
        <v>57</v>
      </c>
      <c r="J1082" s="14">
        <v>58.9</v>
      </c>
      <c r="K1082" s="14">
        <f t="shared" si="214"/>
        <v>16.361111111111111</v>
      </c>
      <c r="L1082" s="15">
        <v>0.6666666666666673</v>
      </c>
      <c r="N1082" s="15">
        <f t="shared" si="208"/>
        <v>192.00000000000017</v>
      </c>
      <c r="O1082" s="15">
        <f t="shared" si="209"/>
        <v>59.229012328423899</v>
      </c>
      <c r="P1082" s="15">
        <f t="shared" si="210"/>
        <v>56.505600000000008</v>
      </c>
      <c r="Q1082" s="15">
        <f t="shared" si="215"/>
        <v>307.73461232842408</v>
      </c>
      <c r="R1082" s="15">
        <f t="shared" si="216"/>
        <v>307.73461232842408</v>
      </c>
      <c r="S1082" s="15">
        <f t="shared" si="217"/>
        <v>0</v>
      </c>
      <c r="U1082" s="15">
        <f t="shared" si="211"/>
        <v>5.1708685050400502</v>
      </c>
      <c r="V1082" s="15">
        <f t="shared" si="218"/>
        <v>5.1708685050400502</v>
      </c>
      <c r="W1082" s="15">
        <f t="shared" si="219"/>
        <v>0</v>
      </c>
      <c r="Y1082" s="15">
        <f t="shared" si="212"/>
        <v>4.9217233648190408</v>
      </c>
      <c r="Z1082" s="15">
        <f t="shared" si="220"/>
        <v>4.9217233648190408</v>
      </c>
      <c r="AA1082" s="15">
        <f t="shared" si="213"/>
        <v>0</v>
      </c>
      <c r="AB1082" s="15">
        <f>SUM($Z$3:Z1082)</f>
        <v>1092.9737747162631</v>
      </c>
      <c r="AC1082" s="15">
        <f>SUM($AA$3:AA1082)</f>
        <v>266.74103083668842</v>
      </c>
      <c r="AD1082" s="15">
        <f>AC1082*'KERS system '!$B$18</f>
        <v>205.25722322883172</v>
      </c>
      <c r="AE1082" s="15">
        <f>AC1082*'KERS system '!$B$19</f>
        <v>157.94543327458601</v>
      </c>
    </row>
    <row r="1083" spans="6:31" x14ac:dyDescent="0.3">
      <c r="F1083" s="9" t="s">
        <v>7</v>
      </c>
      <c r="G1083" s="9">
        <v>1080</v>
      </c>
      <c r="H1083" s="9">
        <v>58</v>
      </c>
      <c r="J1083" s="10">
        <v>61.2</v>
      </c>
      <c r="K1083" s="10">
        <f t="shared" si="214"/>
        <v>17</v>
      </c>
      <c r="L1083" s="11">
        <v>0.51388888888888928</v>
      </c>
      <c r="N1083" s="11">
        <f t="shared" si="208"/>
        <v>148.00000000000011</v>
      </c>
      <c r="O1083" s="11">
        <f t="shared" si="209"/>
        <v>63.945022623413408</v>
      </c>
      <c r="P1083" s="11">
        <f t="shared" si="210"/>
        <v>56.505600000000008</v>
      </c>
      <c r="Q1083" s="11">
        <f t="shared" si="215"/>
        <v>268.45062262341355</v>
      </c>
      <c r="R1083" s="11">
        <f t="shared" si="216"/>
        <v>268.45062262341355</v>
      </c>
      <c r="S1083" s="11">
        <f t="shared" si="217"/>
        <v>0</v>
      </c>
      <c r="U1083" s="11">
        <f t="shared" si="211"/>
        <v>4.6725782245980305</v>
      </c>
      <c r="V1083" s="11">
        <f t="shared" si="218"/>
        <v>4.6725782245980305</v>
      </c>
      <c r="W1083" s="11">
        <f t="shared" si="219"/>
        <v>0</v>
      </c>
      <c r="Y1083" s="11">
        <f t="shared" si="212"/>
        <v>4.0623672112865563</v>
      </c>
      <c r="Z1083" s="11">
        <f t="shared" si="220"/>
        <v>4.0623672112865563</v>
      </c>
      <c r="AA1083" s="11">
        <f t="shared" si="213"/>
        <v>0</v>
      </c>
      <c r="AB1083" s="11">
        <f>SUM($Z$3:Z1083)</f>
        <v>1097.0361419275496</v>
      </c>
      <c r="AC1083" s="11">
        <f>SUM($AA$3:AA1083)</f>
        <v>266.74103083668842</v>
      </c>
      <c r="AD1083" s="11">
        <f>AC1083*'KERS system '!$B$18</f>
        <v>205.25722322883172</v>
      </c>
      <c r="AE1083" s="11">
        <f>AC1083*'KERS system '!$B$19</f>
        <v>157.94543327458601</v>
      </c>
    </row>
    <row r="1084" spans="6:31" x14ac:dyDescent="0.3">
      <c r="F1084" s="13" t="s">
        <v>7</v>
      </c>
      <c r="G1084" s="13">
        <v>1081</v>
      </c>
      <c r="H1084" s="13">
        <v>59</v>
      </c>
      <c r="J1084" s="14">
        <v>62.6</v>
      </c>
      <c r="K1084" s="14">
        <f t="shared" si="214"/>
        <v>17.388888888888889</v>
      </c>
      <c r="L1084" s="15">
        <v>0.24999999999999961</v>
      </c>
      <c r="N1084" s="15">
        <f t="shared" si="208"/>
        <v>71.999999999999886</v>
      </c>
      <c r="O1084" s="15">
        <f t="shared" si="209"/>
        <v>66.904074516138976</v>
      </c>
      <c r="P1084" s="15">
        <f t="shared" si="210"/>
        <v>56.505600000000008</v>
      </c>
      <c r="Q1084" s="15">
        <f t="shared" si="215"/>
        <v>195.40967451613886</v>
      </c>
      <c r="R1084" s="15">
        <f t="shared" si="216"/>
        <v>195.40967451613886</v>
      </c>
      <c r="S1084" s="15">
        <f t="shared" si="217"/>
        <v>0</v>
      </c>
      <c r="U1084" s="15">
        <f t="shared" si="211"/>
        <v>3.4521561979750812</v>
      </c>
      <c r="V1084" s="15">
        <f t="shared" si="218"/>
        <v>3.4521561979750812</v>
      </c>
      <c r="W1084" s="15">
        <f t="shared" si="219"/>
        <v>0</v>
      </c>
      <c r="Y1084" s="15">
        <f t="shared" si="212"/>
        <v>2.7769027891646276</v>
      </c>
      <c r="Z1084" s="15">
        <f t="shared" si="220"/>
        <v>2.7769027891646276</v>
      </c>
      <c r="AA1084" s="15">
        <f t="shared" si="213"/>
        <v>0</v>
      </c>
      <c r="AB1084" s="15">
        <f>SUM($Z$3:Z1084)</f>
        <v>1099.8130447167141</v>
      </c>
      <c r="AC1084" s="15">
        <f>SUM($AA$3:AA1084)</f>
        <v>266.74103083668842</v>
      </c>
      <c r="AD1084" s="15">
        <f>AC1084*'KERS system '!$B$18</f>
        <v>205.25722322883172</v>
      </c>
      <c r="AE1084" s="15">
        <f>AC1084*'KERS system '!$B$19</f>
        <v>157.94543327458601</v>
      </c>
    </row>
    <row r="1085" spans="6:31" x14ac:dyDescent="0.3">
      <c r="F1085" s="9" t="s">
        <v>7</v>
      </c>
      <c r="G1085" s="9">
        <v>1082</v>
      </c>
      <c r="H1085" s="9">
        <v>60</v>
      </c>
      <c r="J1085" s="10">
        <v>63</v>
      </c>
      <c r="K1085" s="10">
        <f t="shared" si="214"/>
        <v>17.5</v>
      </c>
      <c r="L1085" s="11">
        <v>-1.3888888888889086E-2</v>
      </c>
      <c r="N1085" s="11">
        <f t="shared" si="208"/>
        <v>-4.0000000000000568</v>
      </c>
      <c r="O1085" s="11">
        <f t="shared" si="209"/>
        <v>67.761810305952793</v>
      </c>
      <c r="P1085" s="11">
        <f t="shared" si="210"/>
        <v>56.505600000000008</v>
      </c>
      <c r="Q1085" s="11">
        <f t="shared" si="215"/>
        <v>120.26741030595275</v>
      </c>
      <c r="R1085" s="11">
        <f t="shared" si="216"/>
        <v>120.26741030595275</v>
      </c>
      <c r="S1085" s="11">
        <f t="shared" si="217"/>
        <v>0</v>
      </c>
      <c r="U1085" s="11">
        <f t="shared" si="211"/>
        <v>2.1016493803541736</v>
      </c>
      <c r="V1085" s="11">
        <f t="shared" si="218"/>
        <v>2.1016493803541736</v>
      </c>
      <c r="W1085" s="11">
        <f t="shared" si="219"/>
        <v>0</v>
      </c>
      <c r="Y1085" s="11">
        <f t="shared" si="212"/>
        <v>1.3595029385018376</v>
      </c>
      <c r="Z1085" s="11">
        <f t="shared" si="220"/>
        <v>1.3595029385018376</v>
      </c>
      <c r="AA1085" s="11">
        <f t="shared" si="213"/>
        <v>0</v>
      </c>
      <c r="AB1085" s="11">
        <f>SUM($Z$3:Z1085)</f>
        <v>1101.172547655216</v>
      </c>
      <c r="AC1085" s="11">
        <f>SUM($AA$3:AA1085)</f>
        <v>266.74103083668842</v>
      </c>
      <c r="AD1085" s="11">
        <f>AC1085*'KERS system '!$B$18</f>
        <v>205.25722322883172</v>
      </c>
      <c r="AE1085" s="11">
        <f>AC1085*'KERS system '!$B$19</f>
        <v>157.94543327458601</v>
      </c>
    </row>
    <row r="1086" spans="6:31" x14ac:dyDescent="0.3">
      <c r="F1086" s="13" t="s">
        <v>7</v>
      </c>
      <c r="G1086" s="13">
        <v>1083</v>
      </c>
      <c r="H1086" s="13">
        <v>61</v>
      </c>
      <c r="J1086" s="14">
        <v>62.5</v>
      </c>
      <c r="K1086" s="14">
        <f t="shared" si="214"/>
        <v>17.361111111111111</v>
      </c>
      <c r="L1086" s="15">
        <v>-0.29166666666666685</v>
      </c>
      <c r="N1086" s="15">
        <f t="shared" si="208"/>
        <v>-84.000000000000057</v>
      </c>
      <c r="O1086" s="15">
        <f t="shared" si="209"/>
        <v>66.690494207011355</v>
      </c>
      <c r="P1086" s="15">
        <f t="shared" si="210"/>
        <v>56.505600000000008</v>
      </c>
      <c r="Q1086" s="15">
        <f t="shared" si="215"/>
        <v>39.196094207011306</v>
      </c>
      <c r="R1086" s="15">
        <f t="shared" si="216"/>
        <v>39.196094207011306</v>
      </c>
      <c r="S1086" s="15">
        <f t="shared" si="217"/>
        <v>0</v>
      </c>
      <c r="U1086" s="15">
        <f t="shared" si="211"/>
        <v>0.61735649664950154</v>
      </c>
      <c r="V1086" s="15">
        <f t="shared" si="218"/>
        <v>0.61735649664950154</v>
      </c>
      <c r="W1086" s="15">
        <f t="shared" si="219"/>
        <v>0</v>
      </c>
      <c r="Y1086" s="15">
        <f t="shared" si="212"/>
        <v>0.1926648241054526</v>
      </c>
      <c r="Z1086" s="15">
        <f t="shared" si="220"/>
        <v>0.1926648241054526</v>
      </c>
      <c r="AA1086" s="15">
        <f t="shared" si="213"/>
        <v>0</v>
      </c>
      <c r="AB1086" s="15">
        <f>SUM($Z$3:Z1086)</f>
        <v>1101.3652124793214</v>
      </c>
      <c r="AC1086" s="15">
        <f>SUM($AA$3:AA1086)</f>
        <v>266.74103083668842</v>
      </c>
      <c r="AD1086" s="15">
        <f>AC1086*'KERS system '!$B$18</f>
        <v>205.25722322883172</v>
      </c>
      <c r="AE1086" s="15">
        <f>AC1086*'KERS system '!$B$19</f>
        <v>157.94543327458601</v>
      </c>
    </row>
    <row r="1087" spans="6:31" x14ac:dyDescent="0.3">
      <c r="F1087" s="9" t="s">
        <v>7</v>
      </c>
      <c r="G1087" s="9">
        <v>1084</v>
      </c>
      <c r="H1087" s="9">
        <v>62</v>
      </c>
      <c r="J1087" s="10">
        <v>60.9</v>
      </c>
      <c r="K1087" s="10">
        <f t="shared" si="214"/>
        <v>16.916666666666668</v>
      </c>
      <c r="L1087" s="11">
        <v>-0.44444444444444481</v>
      </c>
      <c r="N1087" s="11">
        <f t="shared" si="208"/>
        <v>-128.00000000000011</v>
      </c>
      <c r="O1087" s="11">
        <f t="shared" si="209"/>
        <v>63.319647185895896</v>
      </c>
      <c r="P1087" s="11">
        <f t="shared" si="210"/>
        <v>56.505600000000008</v>
      </c>
      <c r="Q1087" s="11">
        <f t="shared" si="215"/>
        <v>-8.1747528141042167</v>
      </c>
      <c r="R1087" s="11">
        <f t="shared" si="216"/>
        <v>0</v>
      </c>
      <c r="S1087" s="11">
        <f t="shared" si="217"/>
        <v>8.1747528141042167</v>
      </c>
      <c r="U1087" s="11">
        <f t="shared" si="211"/>
        <v>-0.23202684843859633</v>
      </c>
      <c r="V1087" s="11">
        <f t="shared" si="218"/>
        <v>0</v>
      </c>
      <c r="W1087" s="11">
        <f t="shared" si="219"/>
        <v>0.23202684843859633</v>
      </c>
      <c r="Y1087" s="11">
        <f t="shared" si="212"/>
        <v>5.3313877287689299E-2</v>
      </c>
      <c r="Z1087" s="11">
        <f t="shared" si="220"/>
        <v>5.3313877287689299E-2</v>
      </c>
      <c r="AA1087" s="11">
        <f t="shared" si="213"/>
        <v>0</v>
      </c>
      <c r="AB1087" s="11">
        <f>SUM($Z$3:Z1087)</f>
        <v>1101.4185263566092</v>
      </c>
      <c r="AC1087" s="11">
        <f>SUM($AA$3:AA1087)</f>
        <v>266.74103083668842</v>
      </c>
      <c r="AD1087" s="11">
        <f>AC1087*'KERS system '!$B$18</f>
        <v>205.25722322883172</v>
      </c>
      <c r="AE1087" s="11">
        <f>AC1087*'KERS system '!$B$19</f>
        <v>157.94543327458601</v>
      </c>
    </row>
    <row r="1088" spans="6:31" x14ac:dyDescent="0.3">
      <c r="F1088" s="13" t="s">
        <v>7</v>
      </c>
      <c r="G1088" s="13">
        <v>1085</v>
      </c>
      <c r="H1088" s="13">
        <v>63</v>
      </c>
      <c r="J1088" s="14">
        <v>59.3</v>
      </c>
      <c r="K1088" s="14">
        <f t="shared" si="214"/>
        <v>16.472222222222221</v>
      </c>
      <c r="L1088" s="15">
        <v>-0.31944444444444403</v>
      </c>
      <c r="N1088" s="15">
        <f t="shared" si="208"/>
        <v>-91.999999999999886</v>
      </c>
      <c r="O1088" s="15">
        <f t="shared" si="209"/>
        <v>60.036212729347426</v>
      </c>
      <c r="P1088" s="15">
        <f t="shared" si="210"/>
        <v>56.505600000000008</v>
      </c>
      <c r="Q1088" s="15">
        <f t="shared" si="215"/>
        <v>24.541812729347548</v>
      </c>
      <c r="R1088" s="15">
        <f t="shared" si="216"/>
        <v>24.541812729347548</v>
      </c>
      <c r="S1088" s="15">
        <f t="shared" si="217"/>
        <v>0</v>
      </c>
      <c r="U1088" s="15">
        <f t="shared" si="211"/>
        <v>0.33865460301397493</v>
      </c>
      <c r="V1088" s="15">
        <f t="shared" si="218"/>
        <v>0.33865460301397493</v>
      </c>
      <c r="W1088" s="15">
        <f t="shared" si="219"/>
        <v>0</v>
      </c>
      <c r="Y1088" s="15">
        <f t="shared" si="212"/>
        <v>0.86862614738057387</v>
      </c>
      <c r="Z1088" s="15">
        <f t="shared" si="220"/>
        <v>0.86862614738057387</v>
      </c>
      <c r="AA1088" s="15">
        <f t="shared" si="213"/>
        <v>0</v>
      </c>
      <c r="AB1088" s="15">
        <f>SUM($Z$3:Z1088)</f>
        <v>1102.2871525039898</v>
      </c>
      <c r="AC1088" s="15">
        <f>SUM($AA$3:AA1088)</f>
        <v>266.74103083668842</v>
      </c>
      <c r="AD1088" s="15">
        <f>AC1088*'KERS system '!$B$18</f>
        <v>205.25722322883172</v>
      </c>
      <c r="AE1088" s="15">
        <f>AC1088*'KERS system '!$B$19</f>
        <v>157.94543327458601</v>
      </c>
    </row>
    <row r="1089" spans="6:31" x14ac:dyDescent="0.3">
      <c r="F1089" s="9" t="s">
        <v>7</v>
      </c>
      <c r="G1089" s="9">
        <v>1086</v>
      </c>
      <c r="H1089" s="9">
        <v>64</v>
      </c>
      <c r="J1089" s="10">
        <v>58.6</v>
      </c>
      <c r="K1089" s="10">
        <f t="shared" si="214"/>
        <v>16.277777777777779</v>
      </c>
      <c r="L1089" s="11">
        <v>-9.7222222222221627E-2</v>
      </c>
      <c r="N1089" s="11">
        <f t="shared" si="208"/>
        <v>-27.999999999999829</v>
      </c>
      <c r="O1089" s="11">
        <f t="shared" si="209"/>
        <v>58.627197308699834</v>
      </c>
      <c r="P1089" s="11">
        <f t="shared" si="210"/>
        <v>56.505600000000008</v>
      </c>
      <c r="Q1089" s="11">
        <f t="shared" si="215"/>
        <v>87.13279730870002</v>
      </c>
      <c r="R1089" s="11">
        <f t="shared" si="216"/>
        <v>87.13279730870002</v>
      </c>
      <c r="S1089" s="11">
        <f t="shared" si="217"/>
        <v>0</v>
      </c>
      <c r="U1089" s="11">
        <f t="shared" si="211"/>
        <v>1.3985976917471727</v>
      </c>
      <c r="V1089" s="11">
        <f t="shared" si="218"/>
        <v>1.3985976917471727</v>
      </c>
      <c r="W1089" s="11">
        <f t="shared" si="219"/>
        <v>0</v>
      </c>
      <c r="Y1089" s="11">
        <f t="shared" si="212"/>
        <v>1.6703167761916162</v>
      </c>
      <c r="Z1089" s="11">
        <f t="shared" si="220"/>
        <v>1.6703167761916162</v>
      </c>
      <c r="AA1089" s="11">
        <f t="shared" si="213"/>
        <v>0</v>
      </c>
      <c r="AB1089" s="11">
        <f>SUM($Z$3:Z1089)</f>
        <v>1103.9574692801814</v>
      </c>
      <c r="AC1089" s="11">
        <f>SUM($AA$3:AA1089)</f>
        <v>266.74103083668842</v>
      </c>
      <c r="AD1089" s="11">
        <f>AC1089*'KERS system '!$B$18</f>
        <v>205.25722322883172</v>
      </c>
      <c r="AE1089" s="11">
        <f>AC1089*'KERS system '!$B$19</f>
        <v>157.94543327458601</v>
      </c>
    </row>
    <row r="1090" spans="6:31" x14ac:dyDescent="0.3">
      <c r="F1090" s="13" t="s">
        <v>7</v>
      </c>
      <c r="G1090" s="13">
        <v>1087</v>
      </c>
      <c r="H1090" s="13">
        <v>65</v>
      </c>
      <c r="J1090" s="14">
        <v>58.6</v>
      </c>
      <c r="K1090" s="14">
        <f t="shared" si="214"/>
        <v>16.277777777777779</v>
      </c>
      <c r="L1090" s="15">
        <v>1.3888888888889086E-2</v>
      </c>
      <c r="N1090" s="15">
        <f t="shared" si="208"/>
        <v>4.0000000000000568</v>
      </c>
      <c r="O1090" s="15">
        <f t="shared" si="209"/>
        <v>58.627197308699834</v>
      </c>
      <c r="P1090" s="15">
        <f t="shared" si="210"/>
        <v>56.505600000000008</v>
      </c>
      <c r="Q1090" s="15">
        <f t="shared" si="215"/>
        <v>119.13279730869991</v>
      </c>
      <c r="R1090" s="15">
        <f t="shared" si="216"/>
        <v>119.13279730869991</v>
      </c>
      <c r="S1090" s="15">
        <f t="shared" si="217"/>
        <v>0</v>
      </c>
      <c r="U1090" s="15">
        <f t="shared" si="211"/>
        <v>1.9420358606360597</v>
      </c>
      <c r="V1090" s="15">
        <f t="shared" si="218"/>
        <v>1.9420358606360597</v>
      </c>
      <c r="W1090" s="15">
        <f t="shared" si="219"/>
        <v>0</v>
      </c>
      <c r="Y1090" s="15">
        <f t="shared" si="212"/>
        <v>1.9793484381622957</v>
      </c>
      <c r="Z1090" s="15">
        <f t="shared" si="220"/>
        <v>1.9793484381622957</v>
      </c>
      <c r="AA1090" s="15">
        <f t="shared" si="213"/>
        <v>0</v>
      </c>
      <c r="AB1090" s="15">
        <f>SUM($Z$3:Z1090)</f>
        <v>1105.9368177183437</v>
      </c>
      <c r="AC1090" s="15">
        <f>SUM($AA$3:AA1090)</f>
        <v>266.74103083668842</v>
      </c>
      <c r="AD1090" s="15">
        <f>AC1090*'KERS system '!$B$18</f>
        <v>205.25722322883172</v>
      </c>
      <c r="AE1090" s="15">
        <f>AC1090*'KERS system '!$B$19</f>
        <v>157.94543327458601</v>
      </c>
    </row>
    <row r="1091" spans="6:31" x14ac:dyDescent="0.3">
      <c r="F1091" s="9" t="s">
        <v>7</v>
      </c>
      <c r="G1091" s="9">
        <v>1088</v>
      </c>
      <c r="H1091" s="9">
        <v>66</v>
      </c>
      <c r="J1091" s="10">
        <v>58.7</v>
      </c>
      <c r="K1091" s="10">
        <f t="shared" si="214"/>
        <v>16.305555555555557</v>
      </c>
      <c r="L1091" s="11">
        <v>2.7777777777777186E-2</v>
      </c>
      <c r="N1091" s="11">
        <f t="shared" ref="N1091:N1154" si="221">$C$7*$L1091</f>
        <v>7.9999999999998295</v>
      </c>
      <c r="O1091" s="11">
        <f t="shared" ref="O1091:O1154" si="222">0.5*$C$3*$C$17*$C$14*K1091^2</f>
        <v>58.827460859944203</v>
      </c>
      <c r="P1091" s="11">
        <f t="shared" ref="P1091:P1154" si="223">$C$15</f>
        <v>56.505600000000008</v>
      </c>
      <c r="Q1091" s="11">
        <f t="shared" si="215"/>
        <v>123.33306085994406</v>
      </c>
      <c r="R1091" s="11">
        <f t="shared" si="216"/>
        <v>123.33306085994406</v>
      </c>
      <c r="S1091" s="11">
        <f t="shared" si="217"/>
        <v>0</v>
      </c>
      <c r="U1091" s="11">
        <f t="shared" ref="U1091:U1154" si="224">(K1091/1000)*(($C$7*$C$4*$C$18)+(0.5*$C$3*$C$17*$C$14*K1091^2)+($C$7*$C$19*L1091))</f>
        <v>2.0166610156885318</v>
      </c>
      <c r="V1091" s="11">
        <f t="shared" si="218"/>
        <v>2.0166610156885318</v>
      </c>
      <c r="W1091" s="11">
        <f t="shared" si="219"/>
        <v>0</v>
      </c>
      <c r="Y1091" s="11">
        <f t="shared" ref="Y1091:Y1154" si="225">((U1091+U1092)/2)*(G1092-G1091)</f>
        <v>1.9859362524208346</v>
      </c>
      <c r="Z1091" s="11">
        <f t="shared" si="220"/>
        <v>1.9859362524208346</v>
      </c>
      <c r="AA1091" s="11">
        <f t="shared" ref="AA1091:AA1154" si="226">IF(Y1091 &lt;=0,Y1091,)*-1</f>
        <v>0</v>
      </c>
      <c r="AB1091" s="11">
        <f>SUM($Z$3:Z1091)</f>
        <v>1107.9227539707645</v>
      </c>
      <c r="AC1091" s="11">
        <f>SUM($AA$3:AA1091)</f>
        <v>266.74103083668842</v>
      </c>
      <c r="AD1091" s="11">
        <f>AC1091*'KERS system '!$B$18</f>
        <v>205.25722322883172</v>
      </c>
      <c r="AE1091" s="11">
        <f>AC1091*'KERS system '!$B$19</f>
        <v>157.94543327458601</v>
      </c>
    </row>
    <row r="1092" spans="6:31" x14ac:dyDescent="0.3">
      <c r="F1092" s="13" t="s">
        <v>7</v>
      </c>
      <c r="G1092" s="13">
        <v>1089</v>
      </c>
      <c r="H1092" s="13">
        <v>67</v>
      </c>
      <c r="J1092" s="14">
        <v>58.8</v>
      </c>
      <c r="K1092" s="14">
        <f t="shared" ref="K1092:K1155" si="227">J1092*1000/3600</f>
        <v>16.333333333333332</v>
      </c>
      <c r="L1092" s="15">
        <v>1.3888888888888099E-2</v>
      </c>
      <c r="N1092" s="15">
        <f t="shared" si="221"/>
        <v>3.9999999999997726</v>
      </c>
      <c r="O1092" s="15">
        <f t="shared" si="222"/>
        <v>59.028065866518858</v>
      </c>
      <c r="P1092" s="15">
        <f t="shared" si="223"/>
        <v>56.505600000000008</v>
      </c>
      <c r="Q1092" s="15">
        <f t="shared" ref="Q1092:Q1155" si="228">N1092+O1092+P1092</f>
        <v>119.53366586651865</v>
      </c>
      <c r="R1092" s="15">
        <f t="shared" ref="R1092:R1155" si="229">IF(Q1092 &gt;0,Q1092,)</f>
        <v>119.53366586651865</v>
      </c>
      <c r="S1092" s="15">
        <f t="shared" ref="S1092:S1155" si="230">IF(Q1092 &lt;=0,Q1092,)*-1</f>
        <v>0</v>
      </c>
      <c r="U1092" s="15">
        <f t="shared" si="224"/>
        <v>1.9552114891531376</v>
      </c>
      <c r="V1092" s="15">
        <f t="shared" ref="V1092:V1155" si="231">IF(U1092 &gt;0,U1092,)</f>
        <v>1.9552114891531376</v>
      </c>
      <c r="W1092" s="15">
        <f t="shared" ref="W1092:W1155" si="232">IF(U1092 &lt;=0,U1092,)*-1</f>
        <v>0</v>
      </c>
      <c r="Y1092" s="15">
        <f t="shared" si="225"/>
        <v>1.9211306824864729</v>
      </c>
      <c r="Z1092" s="15">
        <f t="shared" ref="Z1092:Z1155" si="233">IF(Y1092 &gt;0,Y1092,)</f>
        <v>1.9211306824864729</v>
      </c>
      <c r="AA1092" s="15">
        <f t="shared" si="226"/>
        <v>0</v>
      </c>
      <c r="AB1092" s="15">
        <f>SUM($Z$3:Z1092)</f>
        <v>1109.8438846532508</v>
      </c>
      <c r="AC1092" s="15">
        <f>SUM($AA$3:AA1092)</f>
        <v>266.74103083668842</v>
      </c>
      <c r="AD1092" s="15">
        <f>AC1092*'KERS system '!$B$18</f>
        <v>205.25722322883172</v>
      </c>
      <c r="AE1092" s="15">
        <f>AC1092*'KERS system '!$B$19</f>
        <v>157.94543327458601</v>
      </c>
    </row>
    <row r="1093" spans="6:31" x14ac:dyDescent="0.3">
      <c r="F1093" s="9" t="s">
        <v>7</v>
      </c>
      <c r="G1093" s="9">
        <v>1090</v>
      </c>
      <c r="H1093" s="9">
        <v>68</v>
      </c>
      <c r="J1093" s="10">
        <v>58.8</v>
      </c>
      <c r="K1093" s="10">
        <f t="shared" si="227"/>
        <v>16.333333333333332</v>
      </c>
      <c r="L1093" s="11">
        <v>0</v>
      </c>
      <c r="N1093" s="11">
        <f t="shared" si="221"/>
        <v>0</v>
      </c>
      <c r="O1093" s="11">
        <f t="shared" si="222"/>
        <v>59.028065866518858</v>
      </c>
      <c r="P1093" s="11">
        <f t="shared" si="223"/>
        <v>56.505600000000008</v>
      </c>
      <c r="Q1093" s="11">
        <f t="shared" si="228"/>
        <v>115.53366586651887</v>
      </c>
      <c r="R1093" s="11">
        <f t="shared" si="229"/>
        <v>115.53366586651887</v>
      </c>
      <c r="S1093" s="11">
        <f t="shared" si="230"/>
        <v>0</v>
      </c>
      <c r="U1093" s="11">
        <f t="shared" si="224"/>
        <v>1.887049875819808</v>
      </c>
      <c r="V1093" s="11">
        <f t="shared" si="231"/>
        <v>1.887049875819808</v>
      </c>
      <c r="W1093" s="11">
        <f t="shared" si="232"/>
        <v>0</v>
      </c>
      <c r="Y1093" s="11">
        <f t="shared" si="225"/>
        <v>1.9892922958198096</v>
      </c>
      <c r="Z1093" s="11">
        <f t="shared" si="233"/>
        <v>1.9892922958198096</v>
      </c>
      <c r="AA1093" s="11">
        <f t="shared" si="226"/>
        <v>0</v>
      </c>
      <c r="AB1093" s="11">
        <f>SUM($Z$3:Z1093)</f>
        <v>1111.8331769490705</v>
      </c>
      <c r="AC1093" s="11">
        <f>SUM($AA$3:AA1093)</f>
        <v>266.74103083668842</v>
      </c>
      <c r="AD1093" s="11">
        <f>AC1093*'KERS system '!$B$18</f>
        <v>205.25722322883172</v>
      </c>
      <c r="AE1093" s="11">
        <f>AC1093*'KERS system '!$B$19</f>
        <v>157.94543327458601</v>
      </c>
    </row>
    <row r="1094" spans="6:31" x14ac:dyDescent="0.3">
      <c r="F1094" s="13" t="s">
        <v>7</v>
      </c>
      <c r="G1094" s="13">
        <v>1091</v>
      </c>
      <c r="H1094" s="13">
        <v>69</v>
      </c>
      <c r="J1094" s="14">
        <v>58.8</v>
      </c>
      <c r="K1094" s="14">
        <f t="shared" si="227"/>
        <v>16.333333333333332</v>
      </c>
      <c r="L1094" s="15">
        <v>4.1666666666667261E-2</v>
      </c>
      <c r="N1094" s="15">
        <f t="shared" si="221"/>
        <v>12.000000000000171</v>
      </c>
      <c r="O1094" s="15">
        <f t="shared" si="222"/>
        <v>59.028065866518858</v>
      </c>
      <c r="P1094" s="15">
        <f t="shared" si="223"/>
        <v>56.505600000000008</v>
      </c>
      <c r="Q1094" s="15">
        <f t="shared" si="228"/>
        <v>127.53366586651904</v>
      </c>
      <c r="R1094" s="15">
        <f t="shared" si="229"/>
        <v>127.53366586651904</v>
      </c>
      <c r="S1094" s="15">
        <f t="shared" si="230"/>
        <v>0</v>
      </c>
      <c r="U1094" s="15">
        <f t="shared" si="224"/>
        <v>2.0915347158198112</v>
      </c>
      <c r="V1094" s="15">
        <f t="shared" si="231"/>
        <v>2.0915347158198112</v>
      </c>
      <c r="W1094" s="15">
        <f t="shared" si="232"/>
        <v>0</v>
      </c>
      <c r="Y1094" s="15">
        <f t="shared" si="225"/>
        <v>2.4443738618595034</v>
      </c>
      <c r="Z1094" s="15">
        <f t="shared" si="233"/>
        <v>2.4443738618595034</v>
      </c>
      <c r="AA1094" s="15">
        <f t="shared" si="226"/>
        <v>0</v>
      </c>
      <c r="AB1094" s="15">
        <f>SUM($Z$3:Z1094)</f>
        <v>1114.2775508109301</v>
      </c>
      <c r="AC1094" s="15">
        <f>SUM($AA$3:AA1094)</f>
        <v>266.74103083668842</v>
      </c>
      <c r="AD1094" s="15">
        <f>AC1094*'KERS system '!$B$18</f>
        <v>205.25722322883172</v>
      </c>
      <c r="AE1094" s="15">
        <f>AC1094*'KERS system '!$B$19</f>
        <v>157.94543327458601</v>
      </c>
    </row>
    <row r="1095" spans="6:31" x14ac:dyDescent="0.3">
      <c r="F1095" s="9" t="s">
        <v>7</v>
      </c>
      <c r="G1095" s="9">
        <v>1092</v>
      </c>
      <c r="H1095" s="9">
        <v>70</v>
      </c>
      <c r="J1095" s="10">
        <v>59.1</v>
      </c>
      <c r="K1095" s="10">
        <f t="shared" si="227"/>
        <v>16.416666666666668</v>
      </c>
      <c r="L1095" s="11">
        <v>0.18055555555555614</v>
      </c>
      <c r="N1095" s="11">
        <f t="shared" si="221"/>
        <v>52.000000000000171</v>
      </c>
      <c r="O1095" s="11">
        <f t="shared" si="222"/>
        <v>59.631929618224987</v>
      </c>
      <c r="P1095" s="11">
        <f t="shared" si="223"/>
        <v>56.505600000000008</v>
      </c>
      <c r="Q1095" s="11">
        <f t="shared" si="228"/>
        <v>168.13752961822516</v>
      </c>
      <c r="R1095" s="11">
        <f t="shared" si="229"/>
        <v>168.13752961822516</v>
      </c>
      <c r="S1095" s="11">
        <f t="shared" si="230"/>
        <v>0</v>
      </c>
      <c r="U1095" s="11">
        <f t="shared" si="224"/>
        <v>2.7972130078991961</v>
      </c>
      <c r="V1095" s="11">
        <f t="shared" si="231"/>
        <v>2.7972130078991961</v>
      </c>
      <c r="W1095" s="11">
        <f t="shared" si="232"/>
        <v>0</v>
      </c>
      <c r="Y1095" s="11">
        <f t="shared" si="225"/>
        <v>3.2907111261109527</v>
      </c>
      <c r="Z1095" s="11">
        <f t="shared" si="233"/>
        <v>3.2907111261109527</v>
      </c>
      <c r="AA1095" s="11">
        <f t="shared" si="226"/>
        <v>0</v>
      </c>
      <c r="AB1095" s="11">
        <f>SUM($Z$3:Z1095)</f>
        <v>1117.5682619370409</v>
      </c>
      <c r="AC1095" s="11">
        <f>SUM($AA$3:AA1095)</f>
        <v>266.74103083668842</v>
      </c>
      <c r="AD1095" s="11">
        <f>AC1095*'KERS system '!$B$18</f>
        <v>205.25722322883172</v>
      </c>
      <c r="AE1095" s="11">
        <f>AC1095*'KERS system '!$B$19</f>
        <v>157.94543327458601</v>
      </c>
    </row>
    <row r="1096" spans="6:31" x14ac:dyDescent="0.3">
      <c r="F1096" s="13" t="s">
        <v>7</v>
      </c>
      <c r="G1096" s="13">
        <v>1093</v>
      </c>
      <c r="H1096" s="13">
        <v>71</v>
      </c>
      <c r="J1096" s="14">
        <v>60.1</v>
      </c>
      <c r="K1096" s="14">
        <f t="shared" si="227"/>
        <v>16.694444444444443</v>
      </c>
      <c r="L1096" s="15">
        <v>0.36111111111111133</v>
      </c>
      <c r="N1096" s="15">
        <f t="shared" si="221"/>
        <v>104.00000000000006</v>
      </c>
      <c r="O1096" s="15">
        <f t="shared" si="222"/>
        <v>61.667003387050762</v>
      </c>
      <c r="P1096" s="15">
        <f t="shared" si="223"/>
        <v>56.505600000000008</v>
      </c>
      <c r="Q1096" s="15">
        <f t="shared" si="228"/>
        <v>222.17260338705083</v>
      </c>
      <c r="R1096" s="15">
        <f t="shared" si="229"/>
        <v>222.17260338705083</v>
      </c>
      <c r="S1096" s="15">
        <f t="shared" si="230"/>
        <v>0</v>
      </c>
      <c r="U1096" s="15">
        <f t="shared" si="224"/>
        <v>3.7842092443227098</v>
      </c>
      <c r="V1096" s="15">
        <f t="shared" si="231"/>
        <v>3.7842092443227098</v>
      </c>
      <c r="W1096" s="15">
        <f t="shared" si="232"/>
        <v>0</v>
      </c>
      <c r="Y1096" s="15">
        <f t="shared" si="225"/>
        <v>3.9703781500178783</v>
      </c>
      <c r="Z1096" s="15">
        <f t="shared" si="233"/>
        <v>3.9703781500178783</v>
      </c>
      <c r="AA1096" s="15">
        <f t="shared" si="226"/>
        <v>0</v>
      </c>
      <c r="AB1096" s="15">
        <f>SUM($Z$3:Z1096)</f>
        <v>1121.5386400870589</v>
      </c>
      <c r="AC1096" s="15">
        <f>SUM($AA$3:AA1096)</f>
        <v>266.74103083668842</v>
      </c>
      <c r="AD1096" s="15">
        <f>AC1096*'KERS system '!$B$18</f>
        <v>205.25722322883172</v>
      </c>
      <c r="AE1096" s="15">
        <f>AC1096*'KERS system '!$B$19</f>
        <v>157.94543327458601</v>
      </c>
    </row>
    <row r="1097" spans="6:31" x14ac:dyDescent="0.3">
      <c r="F1097" s="9" t="s">
        <v>7</v>
      </c>
      <c r="G1097" s="9">
        <v>1094</v>
      </c>
      <c r="H1097" s="9">
        <v>72</v>
      </c>
      <c r="J1097" s="10">
        <v>61.7</v>
      </c>
      <c r="K1097" s="10">
        <f t="shared" si="227"/>
        <v>17.138888888888889</v>
      </c>
      <c r="L1097" s="11">
        <v>0.40277777777777757</v>
      </c>
      <c r="N1097" s="11">
        <f t="shared" si="221"/>
        <v>115.99999999999994</v>
      </c>
      <c r="O1097" s="11">
        <f t="shared" si="222"/>
        <v>64.994144125882755</v>
      </c>
      <c r="P1097" s="11">
        <f t="shared" si="223"/>
        <v>56.505600000000008</v>
      </c>
      <c r="Q1097" s="11">
        <f t="shared" si="228"/>
        <v>237.49974412588273</v>
      </c>
      <c r="R1097" s="11">
        <f t="shared" si="229"/>
        <v>237.49974412588273</v>
      </c>
      <c r="S1097" s="11">
        <f t="shared" si="230"/>
        <v>0</v>
      </c>
      <c r="U1097" s="11">
        <f t="shared" si="224"/>
        <v>4.1565470557130464</v>
      </c>
      <c r="V1097" s="11">
        <f t="shared" si="231"/>
        <v>4.1565470557130464</v>
      </c>
      <c r="W1097" s="11">
        <f t="shared" si="232"/>
        <v>0</v>
      </c>
      <c r="Y1097" s="11">
        <f t="shared" si="225"/>
        <v>3.8959163680336104</v>
      </c>
      <c r="Z1097" s="11">
        <f t="shared" si="233"/>
        <v>3.8959163680336104</v>
      </c>
      <c r="AA1097" s="11">
        <f t="shared" si="226"/>
        <v>0</v>
      </c>
      <c r="AB1097" s="11">
        <f>SUM($Z$3:Z1097)</f>
        <v>1125.4345564550924</v>
      </c>
      <c r="AC1097" s="11">
        <f>SUM($AA$3:AA1097)</f>
        <v>266.74103083668842</v>
      </c>
      <c r="AD1097" s="11">
        <f>AC1097*'KERS system '!$B$18</f>
        <v>205.25722322883172</v>
      </c>
      <c r="AE1097" s="11">
        <f>AC1097*'KERS system '!$B$19</f>
        <v>157.94543327458601</v>
      </c>
    </row>
    <row r="1098" spans="6:31" x14ac:dyDescent="0.3">
      <c r="F1098" s="13" t="s">
        <v>7</v>
      </c>
      <c r="G1098" s="13">
        <v>1095</v>
      </c>
      <c r="H1098" s="13">
        <v>73</v>
      </c>
      <c r="J1098" s="14">
        <v>63</v>
      </c>
      <c r="K1098" s="14">
        <f t="shared" si="227"/>
        <v>17.5</v>
      </c>
      <c r="L1098" s="15">
        <v>0.27777777777777779</v>
      </c>
      <c r="N1098" s="15">
        <f t="shared" si="221"/>
        <v>80</v>
      </c>
      <c r="O1098" s="15">
        <f t="shared" si="222"/>
        <v>67.761810305952793</v>
      </c>
      <c r="P1098" s="15">
        <f t="shared" si="223"/>
        <v>56.505600000000008</v>
      </c>
      <c r="Q1098" s="15">
        <f t="shared" si="228"/>
        <v>204.26741030595281</v>
      </c>
      <c r="R1098" s="15">
        <f t="shared" si="229"/>
        <v>204.26741030595281</v>
      </c>
      <c r="S1098" s="15">
        <f t="shared" si="230"/>
        <v>0</v>
      </c>
      <c r="U1098" s="15">
        <f t="shared" si="224"/>
        <v>3.6352856803541749</v>
      </c>
      <c r="V1098" s="15">
        <f t="shared" si="231"/>
        <v>3.6352856803541749</v>
      </c>
      <c r="W1098" s="15">
        <f t="shared" si="232"/>
        <v>0</v>
      </c>
      <c r="Y1098" s="15">
        <f t="shared" si="225"/>
        <v>3.2627484184803621</v>
      </c>
      <c r="Z1098" s="15">
        <f t="shared" si="233"/>
        <v>3.2627484184803621</v>
      </c>
      <c r="AA1098" s="15">
        <f t="shared" si="226"/>
        <v>0</v>
      </c>
      <c r="AB1098" s="15">
        <f>SUM($Z$3:Z1098)</f>
        <v>1128.6973048735729</v>
      </c>
      <c r="AC1098" s="15">
        <f>SUM($AA$3:AA1098)</f>
        <v>266.74103083668842</v>
      </c>
      <c r="AD1098" s="15">
        <f>AC1098*'KERS system '!$B$18</f>
        <v>205.25722322883172</v>
      </c>
      <c r="AE1098" s="15">
        <f>AC1098*'KERS system '!$B$19</f>
        <v>157.94543327458601</v>
      </c>
    </row>
    <row r="1099" spans="6:31" x14ac:dyDescent="0.3">
      <c r="F1099" s="9" t="s">
        <v>7</v>
      </c>
      <c r="G1099" s="9">
        <v>1096</v>
      </c>
      <c r="H1099" s="9">
        <v>74</v>
      </c>
      <c r="J1099" s="10">
        <v>63.7</v>
      </c>
      <c r="K1099" s="10">
        <f t="shared" si="227"/>
        <v>17.694444444444443</v>
      </c>
      <c r="L1099" s="11">
        <v>0.12499999999999981</v>
      </c>
      <c r="N1099" s="11">
        <f t="shared" si="221"/>
        <v>35.999999999999943</v>
      </c>
      <c r="O1099" s="11">
        <f t="shared" si="222"/>
        <v>69.275993968345063</v>
      </c>
      <c r="P1099" s="11">
        <f t="shared" si="223"/>
        <v>56.505600000000008</v>
      </c>
      <c r="Q1099" s="11">
        <f t="shared" si="228"/>
        <v>161.78159396834502</v>
      </c>
      <c r="R1099" s="11">
        <f t="shared" si="229"/>
        <v>161.78159396834502</v>
      </c>
      <c r="S1099" s="11">
        <f t="shared" si="230"/>
        <v>0</v>
      </c>
      <c r="U1099" s="11">
        <f t="shared" si="224"/>
        <v>2.8902111566065494</v>
      </c>
      <c r="V1099" s="11">
        <f t="shared" si="231"/>
        <v>2.8902111566065494</v>
      </c>
      <c r="W1099" s="11">
        <f t="shared" si="232"/>
        <v>0</v>
      </c>
      <c r="Y1099" s="11">
        <f t="shared" si="225"/>
        <v>2.4912104456607702</v>
      </c>
      <c r="Z1099" s="11">
        <f t="shared" si="233"/>
        <v>2.4912104456607702</v>
      </c>
      <c r="AA1099" s="11">
        <f t="shared" si="226"/>
        <v>0</v>
      </c>
      <c r="AB1099" s="11">
        <f>SUM($Z$3:Z1099)</f>
        <v>1131.1885153192336</v>
      </c>
      <c r="AC1099" s="11">
        <f>SUM($AA$3:AA1099)</f>
        <v>266.74103083668842</v>
      </c>
      <c r="AD1099" s="11">
        <f>AC1099*'KERS system '!$B$18</f>
        <v>205.25722322883172</v>
      </c>
      <c r="AE1099" s="11">
        <f>AC1099*'KERS system '!$B$19</f>
        <v>157.94543327458601</v>
      </c>
    </row>
    <row r="1100" spans="6:31" x14ac:dyDescent="0.3">
      <c r="F1100" s="13" t="s">
        <v>7</v>
      </c>
      <c r="G1100" s="13">
        <v>1097</v>
      </c>
      <c r="H1100" s="13">
        <v>75</v>
      </c>
      <c r="J1100" s="14">
        <v>63.9</v>
      </c>
      <c r="K1100" s="14">
        <f t="shared" si="227"/>
        <v>17.75</v>
      </c>
      <c r="L1100" s="15">
        <v>-2.7777777777778172E-2</v>
      </c>
      <c r="N1100" s="15">
        <f t="shared" si="221"/>
        <v>-8.0000000000001137</v>
      </c>
      <c r="O1100" s="15">
        <f t="shared" si="222"/>
        <v>69.711690969858779</v>
      </c>
      <c r="P1100" s="15">
        <f t="shared" si="223"/>
        <v>56.505600000000008</v>
      </c>
      <c r="Q1100" s="15">
        <f t="shared" si="228"/>
        <v>118.21729096985868</v>
      </c>
      <c r="R1100" s="15">
        <f t="shared" si="229"/>
        <v>118.21729096985868</v>
      </c>
      <c r="S1100" s="15">
        <f t="shared" si="230"/>
        <v>0</v>
      </c>
      <c r="U1100" s="15">
        <f t="shared" si="224"/>
        <v>2.0922097347149915</v>
      </c>
      <c r="V1100" s="15">
        <f t="shared" si="231"/>
        <v>2.0922097347149915</v>
      </c>
      <c r="W1100" s="15">
        <f t="shared" si="232"/>
        <v>0</v>
      </c>
      <c r="Y1100" s="15">
        <f t="shared" si="225"/>
        <v>1.5627188433363424</v>
      </c>
      <c r="Z1100" s="15">
        <f t="shared" si="233"/>
        <v>1.5627188433363424</v>
      </c>
      <c r="AA1100" s="15">
        <f t="shared" si="226"/>
        <v>0</v>
      </c>
      <c r="AB1100" s="15">
        <f>SUM($Z$3:Z1100)</f>
        <v>1132.75123416257</v>
      </c>
      <c r="AC1100" s="15">
        <f>SUM($AA$3:AA1100)</f>
        <v>266.74103083668842</v>
      </c>
      <c r="AD1100" s="15">
        <f>AC1100*'KERS system '!$B$18</f>
        <v>205.25722322883172</v>
      </c>
      <c r="AE1100" s="15">
        <f>AC1100*'KERS system '!$B$19</f>
        <v>157.94543327458601</v>
      </c>
    </row>
    <row r="1101" spans="6:31" x14ac:dyDescent="0.3">
      <c r="F1101" s="9" t="s">
        <v>7</v>
      </c>
      <c r="G1101" s="9">
        <v>1098</v>
      </c>
      <c r="H1101" s="9">
        <v>76</v>
      </c>
      <c r="J1101" s="10">
        <v>63.5</v>
      </c>
      <c r="K1101" s="10">
        <f t="shared" si="227"/>
        <v>17.638888888888889</v>
      </c>
      <c r="L1101" s="11">
        <v>-0.2222222222222224</v>
      </c>
      <c r="N1101" s="11">
        <f t="shared" si="221"/>
        <v>-64.000000000000057</v>
      </c>
      <c r="O1101" s="11">
        <f t="shared" si="222"/>
        <v>68.841662788152718</v>
      </c>
      <c r="P1101" s="11">
        <f t="shared" si="223"/>
        <v>56.505600000000008</v>
      </c>
      <c r="Q1101" s="11">
        <f t="shared" si="228"/>
        <v>61.347262788152669</v>
      </c>
      <c r="R1101" s="11">
        <f t="shared" si="229"/>
        <v>61.347262788152669</v>
      </c>
      <c r="S1101" s="11">
        <f t="shared" si="230"/>
        <v>0</v>
      </c>
      <c r="U1101" s="11">
        <f t="shared" si="224"/>
        <v>1.033227951957693</v>
      </c>
      <c r="V1101" s="11">
        <f t="shared" si="231"/>
        <v>1.033227951957693</v>
      </c>
      <c r="W1101" s="11">
        <f t="shared" si="232"/>
        <v>0</v>
      </c>
      <c r="Y1101" s="11">
        <f t="shared" si="225"/>
        <v>0.42341350439283842</v>
      </c>
      <c r="Z1101" s="11">
        <f t="shared" si="233"/>
        <v>0.42341350439283842</v>
      </c>
      <c r="AA1101" s="11">
        <f t="shared" si="226"/>
        <v>0</v>
      </c>
      <c r="AB1101" s="11">
        <f>SUM($Z$3:Z1101)</f>
        <v>1133.1746476669628</v>
      </c>
      <c r="AC1101" s="11">
        <f>SUM($AA$3:AA1101)</f>
        <v>266.74103083668842</v>
      </c>
      <c r="AD1101" s="11">
        <f>AC1101*'KERS system '!$B$18</f>
        <v>205.25722322883172</v>
      </c>
      <c r="AE1101" s="11">
        <f>AC1101*'KERS system '!$B$19</f>
        <v>157.94543327458601</v>
      </c>
    </row>
    <row r="1102" spans="6:31" x14ac:dyDescent="0.3">
      <c r="F1102" s="13" t="s">
        <v>7</v>
      </c>
      <c r="G1102" s="13">
        <v>1099</v>
      </c>
      <c r="H1102" s="13">
        <v>77</v>
      </c>
      <c r="J1102" s="14">
        <v>62.3</v>
      </c>
      <c r="K1102" s="14">
        <f t="shared" si="227"/>
        <v>17.305555555555557</v>
      </c>
      <c r="L1102" s="15">
        <v>-0.44444444444444481</v>
      </c>
      <c r="N1102" s="15">
        <f t="shared" si="221"/>
        <v>-128.00000000000011</v>
      </c>
      <c r="O1102" s="15">
        <f t="shared" si="222"/>
        <v>66.264357954747183</v>
      </c>
      <c r="P1102" s="15">
        <f t="shared" si="223"/>
        <v>56.505600000000008</v>
      </c>
      <c r="Q1102" s="15">
        <f t="shared" si="228"/>
        <v>-5.2300420452529224</v>
      </c>
      <c r="R1102" s="15">
        <f t="shared" si="229"/>
        <v>0</v>
      </c>
      <c r="S1102" s="15">
        <f t="shared" si="230"/>
        <v>5.2300420452529224</v>
      </c>
      <c r="U1102" s="15">
        <f t="shared" si="224"/>
        <v>-0.18640094317201611</v>
      </c>
      <c r="V1102" s="15">
        <f t="shared" si="231"/>
        <v>0</v>
      </c>
      <c r="W1102" s="15">
        <f t="shared" si="232"/>
        <v>0.18640094317201611</v>
      </c>
      <c r="Y1102" s="15">
        <f t="shared" si="225"/>
        <v>-0.28836916339597485</v>
      </c>
      <c r="Z1102" s="15">
        <f t="shared" si="233"/>
        <v>0</v>
      </c>
      <c r="AA1102" s="15">
        <f t="shared" si="226"/>
        <v>0.28836916339597485</v>
      </c>
      <c r="AB1102" s="15">
        <f>SUM($Z$3:Z1102)</f>
        <v>1133.1746476669628</v>
      </c>
      <c r="AC1102" s="15">
        <f>SUM($AA$3:AA1102)</f>
        <v>267.02940000008442</v>
      </c>
      <c r="AD1102" s="15">
        <f>AC1102*'KERS system '!$B$18</f>
        <v>205.47912330006494</v>
      </c>
      <c r="AE1102" s="15">
        <f>AC1102*'KERS system '!$B$19</f>
        <v>158.11618537939998</v>
      </c>
    </row>
    <row r="1103" spans="6:31" x14ac:dyDescent="0.3">
      <c r="F1103" s="9" t="s">
        <v>7</v>
      </c>
      <c r="G1103" s="9">
        <v>1100</v>
      </c>
      <c r="H1103" s="9">
        <v>78</v>
      </c>
      <c r="J1103" s="10">
        <v>60.3</v>
      </c>
      <c r="K1103" s="10">
        <f t="shared" si="227"/>
        <v>16.75</v>
      </c>
      <c r="L1103" s="11">
        <v>-0.47222222222222199</v>
      </c>
      <c r="N1103" s="11">
        <f t="shared" si="221"/>
        <v>-135.99999999999994</v>
      </c>
      <c r="O1103" s="11">
        <f t="shared" si="222"/>
        <v>62.078115604780017</v>
      </c>
      <c r="P1103" s="11">
        <f t="shared" si="223"/>
        <v>56.505600000000008</v>
      </c>
      <c r="Q1103" s="11">
        <f t="shared" si="228"/>
        <v>-17.416284395219925</v>
      </c>
      <c r="R1103" s="11">
        <f t="shared" si="229"/>
        <v>0</v>
      </c>
      <c r="S1103" s="11">
        <f t="shared" si="230"/>
        <v>17.416284395219925</v>
      </c>
      <c r="U1103" s="11">
        <f t="shared" si="224"/>
        <v>-0.39033738361993364</v>
      </c>
      <c r="V1103" s="11">
        <f t="shared" si="231"/>
        <v>0</v>
      </c>
      <c r="W1103" s="11">
        <f t="shared" si="232"/>
        <v>0.39033738361993364</v>
      </c>
      <c r="Y1103" s="11">
        <f t="shared" si="225"/>
        <v>0.10296815682116806</v>
      </c>
      <c r="Z1103" s="11">
        <f t="shared" si="233"/>
        <v>0.10296815682116806</v>
      </c>
      <c r="AA1103" s="11">
        <f t="shared" si="226"/>
        <v>0</v>
      </c>
      <c r="AB1103" s="11">
        <f>SUM($Z$3:Z1103)</f>
        <v>1133.2776158237839</v>
      </c>
      <c r="AC1103" s="11">
        <f>SUM($AA$3:AA1103)</f>
        <v>267.02940000008442</v>
      </c>
      <c r="AD1103" s="11">
        <f>AC1103*'KERS system '!$B$18</f>
        <v>205.47912330006494</v>
      </c>
      <c r="AE1103" s="11">
        <f>AC1103*'KERS system '!$B$19</f>
        <v>158.11618537939998</v>
      </c>
    </row>
    <row r="1104" spans="6:31" x14ac:dyDescent="0.3">
      <c r="F1104" s="13" t="s">
        <v>7</v>
      </c>
      <c r="G1104" s="13">
        <v>1101</v>
      </c>
      <c r="H1104" s="13">
        <v>79</v>
      </c>
      <c r="J1104" s="14">
        <v>58.9</v>
      </c>
      <c r="K1104" s="14">
        <f t="shared" si="227"/>
        <v>16.361111111111111</v>
      </c>
      <c r="L1104" s="15">
        <v>-0.26388888888888867</v>
      </c>
      <c r="N1104" s="15">
        <f t="shared" si="221"/>
        <v>-75.999999999999943</v>
      </c>
      <c r="O1104" s="15">
        <f t="shared" si="222"/>
        <v>59.229012328423899</v>
      </c>
      <c r="P1104" s="15">
        <f t="shared" si="223"/>
        <v>56.505600000000008</v>
      </c>
      <c r="Q1104" s="15">
        <f t="shared" si="228"/>
        <v>39.734612328423964</v>
      </c>
      <c r="R1104" s="15">
        <f t="shared" si="229"/>
        <v>39.734612328423964</v>
      </c>
      <c r="S1104" s="15">
        <f t="shared" si="230"/>
        <v>0</v>
      </c>
      <c r="U1104" s="15">
        <f t="shared" si="224"/>
        <v>0.59627369726226975</v>
      </c>
      <c r="V1104" s="15">
        <f t="shared" si="231"/>
        <v>0.59627369726226975</v>
      </c>
      <c r="W1104" s="15">
        <f t="shared" si="232"/>
        <v>0</v>
      </c>
      <c r="Y1104" s="15">
        <f t="shared" si="225"/>
        <v>1.1949023846056628</v>
      </c>
      <c r="Z1104" s="15">
        <f t="shared" si="233"/>
        <v>1.1949023846056628</v>
      </c>
      <c r="AA1104" s="15">
        <f t="shared" si="226"/>
        <v>0</v>
      </c>
      <c r="AB1104" s="15">
        <f>SUM($Z$3:Z1104)</f>
        <v>1134.4725182083896</v>
      </c>
      <c r="AC1104" s="15">
        <f>SUM($AA$3:AA1104)</f>
        <v>267.02940000008442</v>
      </c>
      <c r="AD1104" s="15">
        <f>AC1104*'KERS system '!$B$18</f>
        <v>205.47912330006494</v>
      </c>
      <c r="AE1104" s="15">
        <f>AC1104*'KERS system '!$B$19</f>
        <v>158.11618537939998</v>
      </c>
    </row>
    <row r="1105" spans="6:31" x14ac:dyDescent="0.3">
      <c r="F1105" s="9" t="s">
        <v>7</v>
      </c>
      <c r="G1105" s="9">
        <v>1102</v>
      </c>
      <c r="H1105" s="9">
        <v>80</v>
      </c>
      <c r="J1105" s="10">
        <v>58.4</v>
      </c>
      <c r="K1105" s="10">
        <f t="shared" si="227"/>
        <v>16.222222222222221</v>
      </c>
      <c r="L1105" s="11">
        <v>-1.3888888888889086E-2</v>
      </c>
      <c r="N1105" s="11">
        <f t="shared" si="221"/>
        <v>-4.0000000000000568</v>
      </c>
      <c r="O1105" s="11">
        <f t="shared" si="222"/>
        <v>58.227694572202147</v>
      </c>
      <c r="P1105" s="11">
        <f t="shared" si="223"/>
        <v>56.505600000000008</v>
      </c>
      <c r="Q1105" s="11">
        <f t="shared" si="228"/>
        <v>110.7332945722021</v>
      </c>
      <c r="R1105" s="11">
        <f t="shared" si="229"/>
        <v>110.7332945722021</v>
      </c>
      <c r="S1105" s="11">
        <f t="shared" si="230"/>
        <v>0</v>
      </c>
      <c r="U1105" s="11">
        <f t="shared" si="224"/>
        <v>1.793531071949056</v>
      </c>
      <c r="V1105" s="11">
        <f t="shared" si="231"/>
        <v>1.793531071949056</v>
      </c>
      <c r="W1105" s="11">
        <f t="shared" si="232"/>
        <v>0</v>
      </c>
      <c r="Y1105" s="11">
        <f t="shared" si="225"/>
        <v>2.4537449938844333</v>
      </c>
      <c r="Z1105" s="11">
        <f t="shared" si="233"/>
        <v>2.4537449938844333</v>
      </c>
      <c r="AA1105" s="11">
        <f t="shared" si="226"/>
        <v>0</v>
      </c>
      <c r="AB1105" s="11">
        <f>SUM($Z$3:Z1105)</f>
        <v>1136.926263202274</v>
      </c>
      <c r="AC1105" s="11">
        <f>SUM($AA$3:AA1105)</f>
        <v>267.02940000008442</v>
      </c>
      <c r="AD1105" s="11">
        <f>AC1105*'KERS system '!$B$18</f>
        <v>205.47912330006494</v>
      </c>
      <c r="AE1105" s="11">
        <f>AC1105*'KERS system '!$B$19</f>
        <v>158.11618537939998</v>
      </c>
    </row>
    <row r="1106" spans="6:31" x14ac:dyDescent="0.3">
      <c r="F1106" s="13" t="s">
        <v>7</v>
      </c>
      <c r="G1106" s="13">
        <v>1103</v>
      </c>
      <c r="H1106" s="13">
        <v>81</v>
      </c>
      <c r="J1106" s="14">
        <v>58.8</v>
      </c>
      <c r="K1106" s="14">
        <f t="shared" si="227"/>
        <v>16.333333333333332</v>
      </c>
      <c r="L1106" s="15">
        <v>0.25000000000000061</v>
      </c>
      <c r="N1106" s="15">
        <f t="shared" si="221"/>
        <v>72.000000000000171</v>
      </c>
      <c r="O1106" s="15">
        <f t="shared" si="222"/>
        <v>59.028065866518858</v>
      </c>
      <c r="P1106" s="15">
        <f t="shared" si="223"/>
        <v>56.505600000000008</v>
      </c>
      <c r="Q1106" s="15">
        <f t="shared" si="228"/>
        <v>187.53366586651904</v>
      </c>
      <c r="R1106" s="15">
        <f t="shared" si="229"/>
        <v>187.53366586651904</v>
      </c>
      <c r="S1106" s="15">
        <f t="shared" si="230"/>
        <v>0</v>
      </c>
      <c r="U1106" s="15">
        <f t="shared" si="224"/>
        <v>3.1139589158198109</v>
      </c>
      <c r="V1106" s="15">
        <f t="shared" si="231"/>
        <v>3.1139589158198109</v>
      </c>
      <c r="W1106" s="15">
        <f t="shared" si="232"/>
        <v>0</v>
      </c>
      <c r="Y1106" s="15">
        <f t="shared" si="225"/>
        <v>3.7679798806666644</v>
      </c>
      <c r="Z1106" s="15">
        <f t="shared" si="233"/>
        <v>3.7679798806666644</v>
      </c>
      <c r="AA1106" s="15">
        <f t="shared" si="226"/>
        <v>0</v>
      </c>
      <c r="AB1106" s="15">
        <f>SUM($Z$3:Z1106)</f>
        <v>1140.6942430829406</v>
      </c>
      <c r="AC1106" s="15">
        <f>SUM($AA$3:AA1106)</f>
        <v>267.02940000008442</v>
      </c>
      <c r="AD1106" s="15">
        <f>AC1106*'KERS system '!$B$18</f>
        <v>205.47912330006494</v>
      </c>
      <c r="AE1106" s="15">
        <f>AC1106*'KERS system '!$B$19</f>
        <v>158.11618537939998</v>
      </c>
    </row>
    <row r="1107" spans="6:31" x14ac:dyDescent="0.3">
      <c r="F1107" s="9" t="s">
        <v>7</v>
      </c>
      <c r="G1107" s="9">
        <v>1104</v>
      </c>
      <c r="H1107" s="9">
        <v>82</v>
      </c>
      <c r="J1107" s="10">
        <v>60.2</v>
      </c>
      <c r="K1107" s="10">
        <f t="shared" si="227"/>
        <v>16.722222222222221</v>
      </c>
      <c r="L1107" s="11">
        <v>0.4861111111111111</v>
      </c>
      <c r="N1107" s="11">
        <f t="shared" si="221"/>
        <v>140</v>
      </c>
      <c r="O1107" s="11">
        <f t="shared" si="222"/>
        <v>61.872388768250218</v>
      </c>
      <c r="P1107" s="11">
        <f t="shared" si="223"/>
        <v>56.505600000000008</v>
      </c>
      <c r="Q1107" s="11">
        <f t="shared" si="228"/>
        <v>258.37798876825025</v>
      </c>
      <c r="R1107" s="11">
        <f t="shared" si="229"/>
        <v>258.37798876825025</v>
      </c>
      <c r="S1107" s="11">
        <f t="shared" si="230"/>
        <v>0</v>
      </c>
      <c r="U1107" s="11">
        <f t="shared" si="224"/>
        <v>4.4220008455135185</v>
      </c>
      <c r="V1107" s="11">
        <f t="shared" si="231"/>
        <v>4.4220008455135185</v>
      </c>
      <c r="W1107" s="11">
        <f t="shared" si="232"/>
        <v>0</v>
      </c>
      <c r="Y1107" s="11">
        <f t="shared" si="225"/>
        <v>4.609350352837418</v>
      </c>
      <c r="Z1107" s="11">
        <f t="shared" si="233"/>
        <v>4.609350352837418</v>
      </c>
      <c r="AA1107" s="11">
        <f t="shared" si="226"/>
        <v>0</v>
      </c>
      <c r="AB1107" s="11">
        <f>SUM($Z$3:Z1107)</f>
        <v>1145.3035934357781</v>
      </c>
      <c r="AC1107" s="11">
        <f>SUM($AA$3:AA1107)</f>
        <v>267.02940000008442</v>
      </c>
      <c r="AD1107" s="11">
        <f>AC1107*'KERS system '!$B$18</f>
        <v>205.47912330006494</v>
      </c>
      <c r="AE1107" s="11">
        <f>AC1107*'KERS system '!$B$19</f>
        <v>158.11618537939998</v>
      </c>
    </row>
    <row r="1108" spans="6:31" x14ac:dyDescent="0.3">
      <c r="F1108" s="13" t="s">
        <v>7</v>
      </c>
      <c r="G1108" s="13">
        <v>1105</v>
      </c>
      <c r="H1108" s="13">
        <v>83</v>
      </c>
      <c r="J1108" s="14">
        <v>62.3</v>
      </c>
      <c r="K1108" s="14">
        <f t="shared" si="227"/>
        <v>17.305555555555557</v>
      </c>
      <c r="L1108" s="15">
        <v>0.51388888888888828</v>
      </c>
      <c r="N1108" s="15">
        <f t="shared" si="221"/>
        <v>147.99999999999983</v>
      </c>
      <c r="O1108" s="15">
        <f t="shared" si="222"/>
        <v>66.264357954747183</v>
      </c>
      <c r="P1108" s="15">
        <f t="shared" si="223"/>
        <v>56.505600000000008</v>
      </c>
      <c r="Q1108" s="15">
        <f t="shared" si="228"/>
        <v>270.76995795474704</v>
      </c>
      <c r="R1108" s="15">
        <f t="shared" si="229"/>
        <v>270.76995795474704</v>
      </c>
      <c r="S1108" s="15">
        <f t="shared" si="230"/>
        <v>0</v>
      </c>
      <c r="U1108" s="15">
        <f t="shared" si="224"/>
        <v>4.7966998601613176</v>
      </c>
      <c r="V1108" s="15">
        <f t="shared" si="231"/>
        <v>4.7966998601613176</v>
      </c>
      <c r="W1108" s="15">
        <f t="shared" si="232"/>
        <v>0</v>
      </c>
      <c r="Y1108" s="15">
        <f t="shared" si="225"/>
        <v>4.3333378774381561</v>
      </c>
      <c r="Z1108" s="15">
        <f t="shared" si="233"/>
        <v>4.3333378774381561</v>
      </c>
      <c r="AA1108" s="15">
        <f t="shared" si="226"/>
        <v>0</v>
      </c>
      <c r="AB1108" s="15">
        <f>SUM($Z$3:Z1108)</f>
        <v>1149.6369313132163</v>
      </c>
      <c r="AC1108" s="15">
        <f>SUM($AA$3:AA1108)</f>
        <v>267.02940000008442</v>
      </c>
      <c r="AD1108" s="15">
        <f>AC1108*'KERS system '!$B$18</f>
        <v>205.47912330006494</v>
      </c>
      <c r="AE1108" s="15">
        <f>AC1108*'KERS system '!$B$19</f>
        <v>158.11618537939998</v>
      </c>
    </row>
    <row r="1109" spans="6:31" x14ac:dyDescent="0.3">
      <c r="F1109" s="9" t="s">
        <v>7</v>
      </c>
      <c r="G1109" s="9">
        <v>1106</v>
      </c>
      <c r="H1109" s="9">
        <v>84</v>
      </c>
      <c r="J1109" s="10">
        <v>63.9</v>
      </c>
      <c r="K1109" s="10">
        <f t="shared" si="227"/>
        <v>17.75</v>
      </c>
      <c r="L1109" s="11">
        <v>0.30555555555555597</v>
      </c>
      <c r="N1109" s="11">
        <f t="shared" si="221"/>
        <v>88.000000000000114</v>
      </c>
      <c r="O1109" s="11">
        <f t="shared" si="222"/>
        <v>69.711690969858779</v>
      </c>
      <c r="P1109" s="11">
        <f t="shared" si="223"/>
        <v>56.505600000000008</v>
      </c>
      <c r="Q1109" s="11">
        <f t="shared" si="228"/>
        <v>214.21729096985891</v>
      </c>
      <c r="R1109" s="11">
        <f t="shared" si="229"/>
        <v>214.21729096985891</v>
      </c>
      <c r="S1109" s="11">
        <f t="shared" si="230"/>
        <v>0</v>
      </c>
      <c r="U1109" s="11">
        <f t="shared" si="224"/>
        <v>3.8699758947149956</v>
      </c>
      <c r="V1109" s="11">
        <f t="shared" si="231"/>
        <v>3.8699758947149956</v>
      </c>
      <c r="W1109" s="11">
        <f t="shared" si="232"/>
        <v>0</v>
      </c>
      <c r="Y1109" s="11">
        <f t="shared" si="225"/>
        <v>3.2643900737741895</v>
      </c>
      <c r="Z1109" s="11">
        <f t="shared" si="233"/>
        <v>3.2643900737741895</v>
      </c>
      <c r="AA1109" s="11">
        <f t="shared" si="226"/>
        <v>0</v>
      </c>
      <c r="AB1109" s="11">
        <f>SUM($Z$3:Z1109)</f>
        <v>1152.9013213869905</v>
      </c>
      <c r="AC1109" s="11">
        <f>SUM($AA$3:AA1109)</f>
        <v>267.02940000008442</v>
      </c>
      <c r="AD1109" s="11">
        <f>AC1109*'KERS system '!$B$18</f>
        <v>205.47912330006494</v>
      </c>
      <c r="AE1109" s="11">
        <f>AC1109*'KERS system '!$B$19</f>
        <v>158.11618537939998</v>
      </c>
    </row>
    <row r="1110" spans="6:31" x14ac:dyDescent="0.3">
      <c r="F1110" s="13" t="s">
        <v>7</v>
      </c>
      <c r="G1110" s="13">
        <v>1107</v>
      </c>
      <c r="H1110" s="13">
        <v>85</v>
      </c>
      <c r="J1110" s="14">
        <v>64.5</v>
      </c>
      <c r="K1110" s="14">
        <f t="shared" si="227"/>
        <v>17.916666666666668</v>
      </c>
      <c r="L1110" s="15">
        <v>6.9444444444445433E-2</v>
      </c>
      <c r="N1110" s="15">
        <f t="shared" si="221"/>
        <v>20.000000000000284</v>
      </c>
      <c r="O1110" s="15">
        <f t="shared" si="222"/>
        <v>71.026976902328087</v>
      </c>
      <c r="P1110" s="15">
        <f t="shared" si="223"/>
        <v>56.505600000000008</v>
      </c>
      <c r="Q1110" s="15">
        <f t="shared" si="228"/>
        <v>147.53257690232837</v>
      </c>
      <c r="R1110" s="15">
        <f t="shared" si="229"/>
        <v>147.53257690232837</v>
      </c>
      <c r="S1110" s="15">
        <f t="shared" si="230"/>
        <v>0</v>
      </c>
      <c r="U1110" s="15">
        <f t="shared" si="224"/>
        <v>2.6588042528333835</v>
      </c>
      <c r="V1110" s="15">
        <f t="shared" si="231"/>
        <v>2.6588042528333835</v>
      </c>
      <c r="W1110" s="15">
        <f t="shared" si="232"/>
        <v>0</v>
      </c>
      <c r="Y1110" s="15">
        <f t="shared" si="225"/>
        <v>2.0948758119527899</v>
      </c>
      <c r="Z1110" s="15">
        <f t="shared" si="233"/>
        <v>2.0948758119527899</v>
      </c>
      <c r="AA1110" s="15">
        <f t="shared" si="226"/>
        <v>0</v>
      </c>
      <c r="AB1110" s="15">
        <f>SUM($Z$3:Z1110)</f>
        <v>1154.9961971989433</v>
      </c>
      <c r="AC1110" s="15">
        <f>SUM($AA$3:AA1110)</f>
        <v>267.02940000008442</v>
      </c>
      <c r="AD1110" s="15">
        <f>AC1110*'KERS system '!$B$18</f>
        <v>205.47912330006494</v>
      </c>
      <c r="AE1110" s="15">
        <f>AC1110*'KERS system '!$B$19</f>
        <v>158.11618537939998</v>
      </c>
    </row>
    <row r="1111" spans="6:31" x14ac:dyDescent="0.3">
      <c r="F1111" s="9" t="s">
        <v>7</v>
      </c>
      <c r="G1111" s="9">
        <v>1108</v>
      </c>
      <c r="H1111" s="9">
        <v>86</v>
      </c>
      <c r="J1111" s="10">
        <v>64.400000000000006</v>
      </c>
      <c r="K1111" s="10">
        <f t="shared" si="227"/>
        <v>17.888888888888889</v>
      </c>
      <c r="L1111" s="11">
        <v>-0.1388888888888889</v>
      </c>
      <c r="N1111" s="11">
        <f t="shared" si="221"/>
        <v>-40</v>
      </c>
      <c r="O1111" s="11">
        <f t="shared" si="222"/>
        <v>70.806908941924007</v>
      </c>
      <c r="P1111" s="11">
        <f t="shared" si="223"/>
        <v>56.505600000000008</v>
      </c>
      <c r="Q1111" s="11">
        <f t="shared" si="228"/>
        <v>87.312508941924023</v>
      </c>
      <c r="R1111" s="11">
        <f t="shared" si="229"/>
        <v>87.312508941924023</v>
      </c>
      <c r="S1111" s="11">
        <f t="shared" si="230"/>
        <v>0</v>
      </c>
      <c r="U1111" s="11">
        <f t="shared" si="224"/>
        <v>1.5309473710721961</v>
      </c>
      <c r="V1111" s="11">
        <f t="shared" si="231"/>
        <v>1.5309473710721961</v>
      </c>
      <c r="W1111" s="11">
        <f t="shared" si="232"/>
        <v>0</v>
      </c>
      <c r="Y1111" s="11">
        <f t="shared" si="225"/>
        <v>0.98764803929272071</v>
      </c>
      <c r="Z1111" s="11">
        <f t="shared" si="233"/>
        <v>0.98764803929272071</v>
      </c>
      <c r="AA1111" s="11">
        <f t="shared" si="226"/>
        <v>0</v>
      </c>
      <c r="AB1111" s="11">
        <f>SUM($Z$3:Z1111)</f>
        <v>1155.983845238236</v>
      </c>
      <c r="AC1111" s="11">
        <f>SUM($AA$3:AA1111)</f>
        <v>267.02940000008442</v>
      </c>
      <c r="AD1111" s="11">
        <f>AC1111*'KERS system '!$B$18</f>
        <v>205.47912330006494</v>
      </c>
      <c r="AE1111" s="11">
        <f>AC1111*'KERS system '!$B$19</f>
        <v>158.11618537939998</v>
      </c>
    </row>
    <row r="1112" spans="6:31" x14ac:dyDescent="0.3">
      <c r="F1112" s="13" t="s">
        <v>7</v>
      </c>
      <c r="G1112" s="13">
        <v>1109</v>
      </c>
      <c r="H1112" s="13">
        <v>87</v>
      </c>
      <c r="J1112" s="14">
        <v>63.5</v>
      </c>
      <c r="K1112" s="14">
        <f t="shared" si="227"/>
        <v>17.638888888888889</v>
      </c>
      <c r="L1112" s="15">
        <v>-0.33333333333333409</v>
      </c>
      <c r="N1112" s="15">
        <f t="shared" si="221"/>
        <v>-96.000000000000213</v>
      </c>
      <c r="O1112" s="15">
        <f t="shared" si="222"/>
        <v>68.841662788152718</v>
      </c>
      <c r="P1112" s="15">
        <f t="shared" si="223"/>
        <v>56.505600000000008</v>
      </c>
      <c r="Q1112" s="15">
        <f t="shared" si="228"/>
        <v>29.347262788152513</v>
      </c>
      <c r="R1112" s="15">
        <f t="shared" si="229"/>
        <v>29.347262788152513</v>
      </c>
      <c r="S1112" s="15">
        <f t="shared" si="230"/>
        <v>0</v>
      </c>
      <c r="U1112" s="15">
        <f t="shared" si="224"/>
        <v>0.44434870751324534</v>
      </c>
      <c r="V1112" s="15">
        <f t="shared" si="231"/>
        <v>0.44434870751324534</v>
      </c>
      <c r="W1112" s="15">
        <f t="shared" si="232"/>
        <v>0</v>
      </c>
      <c r="Y1112" s="15">
        <f t="shared" si="225"/>
        <v>0.44736037298750736</v>
      </c>
      <c r="Z1112" s="15">
        <f t="shared" si="233"/>
        <v>0.44736037298750736</v>
      </c>
      <c r="AA1112" s="15">
        <f t="shared" si="226"/>
        <v>0</v>
      </c>
      <c r="AB1112" s="15">
        <f>SUM($Z$3:Z1112)</f>
        <v>1156.4312056112235</v>
      </c>
      <c r="AC1112" s="15">
        <f>SUM($AA$3:AA1112)</f>
        <v>267.02940000008442</v>
      </c>
      <c r="AD1112" s="15">
        <f>AC1112*'KERS system '!$B$18</f>
        <v>205.47912330006494</v>
      </c>
      <c r="AE1112" s="15">
        <f>AC1112*'KERS system '!$B$19</f>
        <v>158.11618537939998</v>
      </c>
    </row>
    <row r="1113" spans="6:31" x14ac:dyDescent="0.3">
      <c r="F1113" s="9" t="s">
        <v>7</v>
      </c>
      <c r="G1113" s="9">
        <v>1110</v>
      </c>
      <c r="H1113" s="9">
        <v>88</v>
      </c>
      <c r="J1113" s="10">
        <v>62</v>
      </c>
      <c r="K1113" s="10">
        <f t="shared" si="227"/>
        <v>17.222222222222221</v>
      </c>
      <c r="L1113" s="11">
        <v>-0.31944444444444403</v>
      </c>
      <c r="N1113" s="11">
        <f t="shared" si="221"/>
        <v>-91.999999999999886</v>
      </c>
      <c r="O1113" s="11">
        <f t="shared" si="222"/>
        <v>65.627714491328419</v>
      </c>
      <c r="P1113" s="11">
        <f t="shared" si="223"/>
        <v>56.505600000000008</v>
      </c>
      <c r="Q1113" s="11">
        <f t="shared" si="228"/>
        <v>30.133314491328541</v>
      </c>
      <c r="R1113" s="11">
        <f t="shared" si="229"/>
        <v>30.133314491328541</v>
      </c>
      <c r="S1113" s="11">
        <f t="shared" si="230"/>
        <v>0</v>
      </c>
      <c r="U1113" s="11">
        <f t="shared" si="224"/>
        <v>0.45037203846176938</v>
      </c>
      <c r="V1113" s="11">
        <f t="shared" si="231"/>
        <v>0.45037203846176938</v>
      </c>
      <c r="W1113" s="11">
        <f t="shared" si="232"/>
        <v>0</v>
      </c>
      <c r="Y1113" s="11">
        <f t="shared" si="225"/>
        <v>1.0007132915298977</v>
      </c>
      <c r="Z1113" s="11">
        <f t="shared" si="233"/>
        <v>1.0007132915298977</v>
      </c>
      <c r="AA1113" s="11">
        <f t="shared" si="226"/>
        <v>0</v>
      </c>
      <c r="AB1113" s="11">
        <f>SUM($Z$3:Z1113)</f>
        <v>1157.4319189027533</v>
      </c>
      <c r="AC1113" s="11">
        <f>SUM($AA$3:AA1113)</f>
        <v>267.02940000008442</v>
      </c>
      <c r="AD1113" s="11">
        <f>AC1113*'KERS system '!$B$18</f>
        <v>205.47912330006494</v>
      </c>
      <c r="AE1113" s="11">
        <f>AC1113*'KERS system '!$B$19</f>
        <v>158.11618537939998</v>
      </c>
    </row>
    <row r="1114" spans="6:31" x14ac:dyDescent="0.3">
      <c r="F1114" s="13" t="s">
        <v>7</v>
      </c>
      <c r="G1114" s="13">
        <v>1111</v>
      </c>
      <c r="H1114" s="13">
        <v>89</v>
      </c>
      <c r="J1114" s="14">
        <v>61.2</v>
      </c>
      <c r="K1114" s="14">
        <f t="shared" si="227"/>
        <v>17</v>
      </c>
      <c r="L1114" s="15">
        <v>-9.7222222222222612E-2</v>
      </c>
      <c r="N1114" s="15">
        <f t="shared" si="221"/>
        <v>-28.000000000000114</v>
      </c>
      <c r="O1114" s="15">
        <f t="shared" si="222"/>
        <v>63.945022623413408</v>
      </c>
      <c r="P1114" s="15">
        <f t="shared" si="223"/>
        <v>56.505600000000008</v>
      </c>
      <c r="Q1114" s="15">
        <f t="shared" si="228"/>
        <v>92.450622623413295</v>
      </c>
      <c r="R1114" s="15">
        <f t="shared" si="229"/>
        <v>92.450622623413295</v>
      </c>
      <c r="S1114" s="15">
        <f t="shared" si="230"/>
        <v>0</v>
      </c>
      <c r="U1114" s="15">
        <f t="shared" si="224"/>
        <v>1.5510545445980262</v>
      </c>
      <c r="V1114" s="15">
        <f t="shared" si="231"/>
        <v>1.5510545445980262</v>
      </c>
      <c r="W1114" s="15">
        <f t="shared" si="232"/>
        <v>0</v>
      </c>
      <c r="Y1114" s="15">
        <f t="shared" si="225"/>
        <v>2.3002285842451262</v>
      </c>
      <c r="Z1114" s="15">
        <f t="shared" si="233"/>
        <v>2.3002285842451262</v>
      </c>
      <c r="AA1114" s="15">
        <f t="shared" si="226"/>
        <v>0</v>
      </c>
      <c r="AB1114" s="15">
        <f>SUM($Z$3:Z1114)</f>
        <v>1159.7321474869984</v>
      </c>
      <c r="AC1114" s="15">
        <f>SUM($AA$3:AA1114)</f>
        <v>267.02940000008442</v>
      </c>
      <c r="AD1114" s="15">
        <f>AC1114*'KERS system '!$B$18</f>
        <v>205.47912330006494</v>
      </c>
      <c r="AE1114" s="15">
        <f>AC1114*'KERS system '!$B$19</f>
        <v>158.11618537939998</v>
      </c>
    </row>
    <row r="1115" spans="6:31" x14ac:dyDescent="0.3">
      <c r="F1115" s="9" t="s">
        <v>7</v>
      </c>
      <c r="G1115" s="9">
        <v>1112</v>
      </c>
      <c r="H1115" s="9">
        <v>90</v>
      </c>
      <c r="J1115" s="10">
        <v>61.3</v>
      </c>
      <c r="K1115" s="10">
        <f t="shared" si="227"/>
        <v>17.027777777777779</v>
      </c>
      <c r="L1115" s="11">
        <v>0.19444444444444425</v>
      </c>
      <c r="N1115" s="11">
        <f t="shared" si="221"/>
        <v>55.999999999999943</v>
      </c>
      <c r="O1115" s="11">
        <f t="shared" si="222"/>
        <v>64.1541640132466</v>
      </c>
      <c r="P1115" s="11">
        <f t="shared" si="223"/>
        <v>56.505600000000008</v>
      </c>
      <c r="Q1115" s="11">
        <f t="shared" si="228"/>
        <v>176.65976401324656</v>
      </c>
      <c r="R1115" s="11">
        <f t="shared" si="229"/>
        <v>176.65976401324656</v>
      </c>
      <c r="S1115" s="11">
        <f t="shared" si="230"/>
        <v>0</v>
      </c>
      <c r="U1115" s="11">
        <f t="shared" si="224"/>
        <v>3.049402623892226</v>
      </c>
      <c r="V1115" s="11">
        <f t="shared" si="231"/>
        <v>3.049402623892226</v>
      </c>
      <c r="W1115" s="11">
        <f t="shared" si="232"/>
        <v>0</v>
      </c>
      <c r="Y1115" s="11">
        <f t="shared" si="225"/>
        <v>4.0490121820447653</v>
      </c>
      <c r="Z1115" s="11">
        <f t="shared" si="233"/>
        <v>4.0490121820447653</v>
      </c>
      <c r="AA1115" s="11">
        <f t="shared" si="226"/>
        <v>0</v>
      </c>
      <c r="AB1115" s="11">
        <f>SUM($Z$3:Z1115)</f>
        <v>1163.7811596690433</v>
      </c>
      <c r="AC1115" s="11">
        <f>SUM($AA$3:AA1115)</f>
        <v>267.02940000008442</v>
      </c>
      <c r="AD1115" s="11">
        <f>AC1115*'KERS system '!$B$18</f>
        <v>205.47912330006494</v>
      </c>
      <c r="AE1115" s="11">
        <f>AC1115*'KERS system '!$B$19</f>
        <v>158.11618537939998</v>
      </c>
    </row>
    <row r="1116" spans="6:31" x14ac:dyDescent="0.3">
      <c r="F1116" s="13" t="s">
        <v>7</v>
      </c>
      <c r="G1116" s="13">
        <v>1113</v>
      </c>
      <c r="H1116" s="13">
        <v>91</v>
      </c>
      <c r="J1116" s="14">
        <v>62.6</v>
      </c>
      <c r="K1116" s="14">
        <f t="shared" si="227"/>
        <v>17.388888888888889</v>
      </c>
      <c r="L1116" s="15">
        <v>0.55555555555555558</v>
      </c>
      <c r="N1116" s="15">
        <f t="shared" si="221"/>
        <v>160</v>
      </c>
      <c r="O1116" s="15">
        <f t="shared" si="222"/>
        <v>66.904074516138976</v>
      </c>
      <c r="P1116" s="15">
        <f t="shared" si="223"/>
        <v>56.505600000000008</v>
      </c>
      <c r="Q1116" s="15">
        <f t="shared" si="228"/>
        <v>283.40967451613898</v>
      </c>
      <c r="R1116" s="15">
        <f t="shared" si="229"/>
        <v>283.40967451613898</v>
      </c>
      <c r="S1116" s="15">
        <f t="shared" si="230"/>
        <v>0</v>
      </c>
      <c r="U1116" s="15">
        <f t="shared" si="224"/>
        <v>5.048621740197305</v>
      </c>
      <c r="V1116" s="15">
        <f t="shared" si="231"/>
        <v>5.048621740197305</v>
      </c>
      <c r="W1116" s="15">
        <f t="shared" si="232"/>
        <v>0</v>
      </c>
      <c r="Y1116" s="15">
        <f t="shared" si="225"/>
        <v>5.7408442394636054</v>
      </c>
      <c r="Z1116" s="15">
        <f t="shared" si="233"/>
        <v>5.7408442394636054</v>
      </c>
      <c r="AA1116" s="15">
        <f t="shared" si="226"/>
        <v>0</v>
      </c>
      <c r="AB1116" s="15">
        <f>SUM($Z$3:Z1116)</f>
        <v>1169.5220039085068</v>
      </c>
      <c r="AC1116" s="15">
        <f>SUM($AA$3:AA1116)</f>
        <v>267.02940000008442</v>
      </c>
      <c r="AD1116" s="15">
        <f>AC1116*'KERS system '!$B$18</f>
        <v>205.47912330006494</v>
      </c>
      <c r="AE1116" s="15">
        <f>AC1116*'KERS system '!$B$19</f>
        <v>158.11618537939998</v>
      </c>
    </row>
    <row r="1117" spans="6:31" x14ac:dyDescent="0.3">
      <c r="F1117" s="9" t="s">
        <v>7</v>
      </c>
      <c r="G1117" s="9">
        <v>1114</v>
      </c>
      <c r="H1117" s="9">
        <v>92</v>
      </c>
      <c r="J1117" s="10">
        <v>65.3</v>
      </c>
      <c r="K1117" s="10">
        <f t="shared" si="227"/>
        <v>18.138888888888889</v>
      </c>
      <c r="L1117" s="11">
        <v>0.74999999999999978</v>
      </c>
      <c r="N1117" s="11">
        <f t="shared" si="221"/>
        <v>215.99999999999994</v>
      </c>
      <c r="O1117" s="11">
        <f t="shared" si="222"/>
        <v>72.799812977452817</v>
      </c>
      <c r="P1117" s="11">
        <f t="shared" si="223"/>
        <v>56.505600000000008</v>
      </c>
      <c r="Q1117" s="11">
        <f t="shared" si="228"/>
        <v>345.30541297745276</v>
      </c>
      <c r="R1117" s="11">
        <f t="shared" si="229"/>
        <v>345.30541297745276</v>
      </c>
      <c r="S1117" s="11">
        <f t="shared" si="230"/>
        <v>0</v>
      </c>
      <c r="U1117" s="11">
        <f t="shared" si="224"/>
        <v>6.4330667387299068</v>
      </c>
      <c r="V1117" s="11">
        <f t="shared" si="231"/>
        <v>6.4330667387299068</v>
      </c>
      <c r="W1117" s="11">
        <f t="shared" si="232"/>
        <v>0</v>
      </c>
      <c r="Y1117" s="11">
        <f t="shared" si="225"/>
        <v>6.1117243417915876</v>
      </c>
      <c r="Z1117" s="11">
        <f t="shared" si="233"/>
        <v>6.1117243417915876</v>
      </c>
      <c r="AA1117" s="11">
        <f t="shared" si="226"/>
        <v>0</v>
      </c>
      <c r="AB1117" s="11">
        <f>SUM($Z$3:Z1117)</f>
        <v>1175.6337282502984</v>
      </c>
      <c r="AC1117" s="11">
        <f>SUM($AA$3:AA1117)</f>
        <v>267.02940000008442</v>
      </c>
      <c r="AD1117" s="11">
        <f>AC1117*'KERS system '!$B$18</f>
        <v>205.47912330006494</v>
      </c>
      <c r="AE1117" s="11">
        <f>AC1117*'KERS system '!$B$19</f>
        <v>158.11618537939998</v>
      </c>
    </row>
    <row r="1118" spans="6:31" x14ac:dyDescent="0.3">
      <c r="F1118" s="13" t="s">
        <v>7</v>
      </c>
      <c r="G1118" s="13">
        <v>1115</v>
      </c>
      <c r="H1118" s="13">
        <v>93</v>
      </c>
      <c r="J1118" s="14">
        <v>68</v>
      </c>
      <c r="K1118" s="14">
        <f t="shared" si="227"/>
        <v>18.888888888888889</v>
      </c>
      <c r="L1118" s="15">
        <v>0.56944444444444564</v>
      </c>
      <c r="N1118" s="15">
        <f t="shared" si="221"/>
        <v>164.00000000000034</v>
      </c>
      <c r="O1118" s="15">
        <f t="shared" si="222"/>
        <v>78.94447237458445</v>
      </c>
      <c r="P1118" s="15">
        <f t="shared" si="223"/>
        <v>56.505600000000008</v>
      </c>
      <c r="Q1118" s="15">
        <f t="shared" si="228"/>
        <v>299.45007237458481</v>
      </c>
      <c r="R1118" s="15">
        <f t="shared" si="229"/>
        <v>299.45007237458481</v>
      </c>
      <c r="S1118" s="15">
        <f t="shared" si="230"/>
        <v>0</v>
      </c>
      <c r="U1118" s="15">
        <f t="shared" si="224"/>
        <v>5.7903819448532685</v>
      </c>
      <c r="V1118" s="15">
        <f t="shared" si="231"/>
        <v>5.7903819448532685</v>
      </c>
      <c r="W1118" s="15">
        <f t="shared" si="232"/>
        <v>0</v>
      </c>
      <c r="Y1118" s="15">
        <f t="shared" si="225"/>
        <v>4.9162530468822574</v>
      </c>
      <c r="Z1118" s="15">
        <f t="shared" si="233"/>
        <v>4.9162530468822574</v>
      </c>
      <c r="AA1118" s="15">
        <f t="shared" si="226"/>
        <v>0</v>
      </c>
      <c r="AB1118" s="15">
        <f>SUM($Z$3:Z1118)</f>
        <v>1180.5499812971807</v>
      </c>
      <c r="AC1118" s="15">
        <f>SUM($AA$3:AA1118)</f>
        <v>267.02940000008442</v>
      </c>
      <c r="AD1118" s="15">
        <f>AC1118*'KERS system '!$B$18</f>
        <v>205.47912330006494</v>
      </c>
      <c r="AE1118" s="15">
        <f>AC1118*'KERS system '!$B$19</f>
        <v>158.11618537939998</v>
      </c>
    </row>
    <row r="1119" spans="6:31" x14ac:dyDescent="0.3">
      <c r="F1119" s="9" t="s">
        <v>7</v>
      </c>
      <c r="G1119" s="9">
        <v>1116</v>
      </c>
      <c r="H1119" s="9">
        <v>94</v>
      </c>
      <c r="J1119" s="10">
        <v>69.400000000000006</v>
      </c>
      <c r="K1119" s="10">
        <f t="shared" si="227"/>
        <v>19.277777777777779</v>
      </c>
      <c r="L1119" s="11">
        <v>0.23611111111111149</v>
      </c>
      <c r="N1119" s="11">
        <f t="shared" si="221"/>
        <v>68.000000000000114</v>
      </c>
      <c r="O1119" s="11">
        <f t="shared" si="222"/>
        <v>82.228589741793598</v>
      </c>
      <c r="P1119" s="11">
        <f t="shared" si="223"/>
        <v>56.505600000000008</v>
      </c>
      <c r="Q1119" s="11">
        <f t="shared" si="228"/>
        <v>206.73418974179373</v>
      </c>
      <c r="R1119" s="11">
        <f t="shared" si="229"/>
        <v>206.73418974179373</v>
      </c>
      <c r="S1119" s="11">
        <f t="shared" si="230"/>
        <v>0</v>
      </c>
      <c r="U1119" s="11">
        <f t="shared" si="224"/>
        <v>4.0421241489112463</v>
      </c>
      <c r="V1119" s="11">
        <f t="shared" si="231"/>
        <v>4.0421241489112463</v>
      </c>
      <c r="W1119" s="11">
        <f t="shared" si="232"/>
        <v>0</v>
      </c>
      <c r="Y1119" s="11">
        <f t="shared" si="225"/>
        <v>3.3305844768600337</v>
      </c>
      <c r="Z1119" s="11">
        <f t="shared" si="233"/>
        <v>3.3305844768600337</v>
      </c>
      <c r="AA1119" s="11">
        <f t="shared" si="226"/>
        <v>0</v>
      </c>
      <c r="AB1119" s="11">
        <f>SUM($Z$3:Z1119)</f>
        <v>1183.8805657740406</v>
      </c>
      <c r="AC1119" s="11">
        <f>SUM($AA$3:AA1119)</f>
        <v>267.02940000008442</v>
      </c>
      <c r="AD1119" s="11">
        <f>AC1119*'KERS system '!$B$18</f>
        <v>205.47912330006494</v>
      </c>
      <c r="AE1119" s="11">
        <f>AC1119*'KERS system '!$B$19</f>
        <v>158.11618537939998</v>
      </c>
    </row>
    <row r="1120" spans="6:31" x14ac:dyDescent="0.3">
      <c r="F1120" s="13" t="s">
        <v>7</v>
      </c>
      <c r="G1120" s="13">
        <v>1117</v>
      </c>
      <c r="H1120" s="13">
        <v>95</v>
      </c>
      <c r="J1120" s="14">
        <v>69.7</v>
      </c>
      <c r="K1120" s="14">
        <f t="shared" si="227"/>
        <v>19.361111111111111</v>
      </c>
      <c r="L1120" s="15">
        <v>-1.3888888888890073E-2</v>
      </c>
      <c r="N1120" s="15">
        <f t="shared" si="221"/>
        <v>-4.0000000000003411</v>
      </c>
      <c r="O1120" s="15">
        <f t="shared" si="222"/>
        <v>82.941036288547792</v>
      </c>
      <c r="P1120" s="15">
        <f t="shared" si="223"/>
        <v>56.505600000000008</v>
      </c>
      <c r="Q1120" s="15">
        <f t="shared" si="228"/>
        <v>135.44663628854747</v>
      </c>
      <c r="R1120" s="15">
        <f t="shared" si="229"/>
        <v>135.44663628854747</v>
      </c>
      <c r="S1120" s="15">
        <f t="shared" si="230"/>
        <v>0</v>
      </c>
      <c r="U1120" s="15">
        <f t="shared" si="224"/>
        <v>2.6190448048088211</v>
      </c>
      <c r="V1120" s="15">
        <f t="shared" si="231"/>
        <v>2.6190448048088211</v>
      </c>
      <c r="W1120" s="15">
        <f t="shared" si="232"/>
        <v>0</v>
      </c>
      <c r="Y1120" s="15">
        <f t="shared" si="225"/>
        <v>1.9998931456801099</v>
      </c>
      <c r="Z1120" s="15">
        <f t="shared" si="233"/>
        <v>1.9998931456801099</v>
      </c>
      <c r="AA1120" s="15">
        <f t="shared" si="226"/>
        <v>0</v>
      </c>
      <c r="AB1120" s="15">
        <f>SUM($Z$3:Z1120)</f>
        <v>1185.8804589197207</v>
      </c>
      <c r="AC1120" s="15">
        <f>SUM($AA$3:AA1120)</f>
        <v>267.02940000008442</v>
      </c>
      <c r="AD1120" s="15">
        <f>AC1120*'KERS system '!$B$18</f>
        <v>205.47912330006494</v>
      </c>
      <c r="AE1120" s="15">
        <f>AC1120*'KERS system '!$B$19</f>
        <v>158.11618537939998</v>
      </c>
    </row>
    <row r="1121" spans="6:31" x14ac:dyDescent="0.3">
      <c r="F1121" s="9" t="s">
        <v>7</v>
      </c>
      <c r="G1121" s="9">
        <v>1118</v>
      </c>
      <c r="H1121" s="9">
        <v>96</v>
      </c>
      <c r="J1121" s="10">
        <v>69.3</v>
      </c>
      <c r="K1121" s="10">
        <f t="shared" si="227"/>
        <v>19.25</v>
      </c>
      <c r="L1121" s="11">
        <v>-0.2222222222222234</v>
      </c>
      <c r="N1121" s="11">
        <f t="shared" si="221"/>
        <v>-64.000000000000341</v>
      </c>
      <c r="O1121" s="11">
        <f t="shared" si="222"/>
        <v>81.991790470202872</v>
      </c>
      <c r="P1121" s="11">
        <f t="shared" si="223"/>
        <v>56.505600000000008</v>
      </c>
      <c r="Q1121" s="11">
        <f t="shared" si="228"/>
        <v>74.497390470202532</v>
      </c>
      <c r="R1121" s="11">
        <f t="shared" si="229"/>
        <v>74.497390470202532</v>
      </c>
      <c r="S1121" s="11">
        <f t="shared" si="230"/>
        <v>0</v>
      </c>
      <c r="U1121" s="11">
        <f t="shared" si="224"/>
        <v>1.3807414865513985</v>
      </c>
      <c r="V1121" s="11">
        <f t="shared" si="231"/>
        <v>1.3807414865513985</v>
      </c>
      <c r="W1121" s="11">
        <f t="shared" si="232"/>
        <v>0</v>
      </c>
      <c r="Y1121" s="11">
        <f t="shared" si="225"/>
        <v>1.0263930994841164</v>
      </c>
      <c r="Z1121" s="11">
        <f t="shared" si="233"/>
        <v>1.0263930994841164</v>
      </c>
      <c r="AA1121" s="11">
        <f t="shared" si="226"/>
        <v>0</v>
      </c>
      <c r="AB1121" s="11">
        <f>SUM($Z$3:Z1121)</f>
        <v>1186.9068520192047</v>
      </c>
      <c r="AC1121" s="11">
        <f>SUM($AA$3:AA1121)</f>
        <v>267.02940000008442</v>
      </c>
      <c r="AD1121" s="11">
        <f>AC1121*'KERS system '!$B$18</f>
        <v>205.47912330006494</v>
      </c>
      <c r="AE1121" s="11">
        <f>AC1121*'KERS system '!$B$19</f>
        <v>158.11618537939998</v>
      </c>
    </row>
    <row r="1122" spans="6:31" x14ac:dyDescent="0.3">
      <c r="F1122" s="13" t="s">
        <v>7</v>
      </c>
      <c r="G1122" s="13">
        <v>1119</v>
      </c>
      <c r="H1122" s="13">
        <v>97</v>
      </c>
      <c r="J1122" s="14">
        <v>68.099999999999994</v>
      </c>
      <c r="K1122" s="14">
        <f t="shared" si="227"/>
        <v>18.916666666666668</v>
      </c>
      <c r="L1122" s="15">
        <v>-0.33333333333333215</v>
      </c>
      <c r="N1122" s="15">
        <f t="shared" si="221"/>
        <v>-95.999999999999659</v>
      </c>
      <c r="O1122" s="15">
        <f t="shared" si="222"/>
        <v>79.176832726880761</v>
      </c>
      <c r="P1122" s="15">
        <f t="shared" si="223"/>
        <v>56.505600000000008</v>
      </c>
      <c r="Q1122" s="15">
        <f t="shared" si="228"/>
        <v>39.68243272688111</v>
      </c>
      <c r="R1122" s="15">
        <f t="shared" si="229"/>
        <v>39.68243272688111</v>
      </c>
      <c r="S1122" s="15">
        <f t="shared" si="230"/>
        <v>0</v>
      </c>
      <c r="U1122" s="15">
        <f t="shared" si="224"/>
        <v>0.67204471241683428</v>
      </c>
      <c r="V1122" s="15">
        <f t="shared" si="231"/>
        <v>0.67204471241683428</v>
      </c>
      <c r="W1122" s="15">
        <f t="shared" si="232"/>
        <v>0</v>
      </c>
      <c r="Y1122" s="15">
        <f t="shared" si="225"/>
        <v>0.83430289016264747</v>
      </c>
      <c r="Z1122" s="15">
        <f t="shared" si="233"/>
        <v>0.83430289016264747</v>
      </c>
      <c r="AA1122" s="15">
        <f t="shared" si="226"/>
        <v>0</v>
      </c>
      <c r="AB1122" s="15">
        <f>SUM($Z$3:Z1122)</f>
        <v>1187.7411549093674</v>
      </c>
      <c r="AC1122" s="15">
        <f>SUM($AA$3:AA1122)</f>
        <v>267.02940000008442</v>
      </c>
      <c r="AD1122" s="15">
        <f>AC1122*'KERS system '!$B$18</f>
        <v>205.47912330006494</v>
      </c>
      <c r="AE1122" s="15">
        <f>AC1122*'KERS system '!$B$19</f>
        <v>158.11618537939998</v>
      </c>
    </row>
    <row r="1123" spans="6:31" x14ac:dyDescent="0.3">
      <c r="F1123" s="9" t="s">
        <v>7</v>
      </c>
      <c r="G1123" s="9">
        <v>1120</v>
      </c>
      <c r="H1123" s="9">
        <v>98</v>
      </c>
      <c r="J1123" s="10">
        <v>66.900000000000006</v>
      </c>
      <c r="K1123" s="10">
        <f t="shared" si="227"/>
        <v>18.583333333333332</v>
      </c>
      <c r="L1123" s="11">
        <v>-0.26388888888888767</v>
      </c>
      <c r="N1123" s="11">
        <f t="shared" si="221"/>
        <v>-75.999999999999645</v>
      </c>
      <c r="O1123" s="11">
        <f t="shared" si="222"/>
        <v>76.411044551127574</v>
      </c>
      <c r="P1123" s="11">
        <f t="shared" si="223"/>
        <v>56.505600000000008</v>
      </c>
      <c r="Q1123" s="11">
        <f t="shared" si="228"/>
        <v>56.916644551127938</v>
      </c>
      <c r="R1123" s="11">
        <f t="shared" si="229"/>
        <v>56.916644551127938</v>
      </c>
      <c r="S1123" s="11">
        <f t="shared" si="230"/>
        <v>0</v>
      </c>
      <c r="U1123" s="11">
        <f t="shared" si="224"/>
        <v>0.99656106790846066</v>
      </c>
      <c r="V1123" s="11">
        <f t="shared" si="231"/>
        <v>0.99656106790846066</v>
      </c>
      <c r="W1123" s="11">
        <f t="shared" si="232"/>
        <v>0</v>
      </c>
      <c r="Y1123" s="11">
        <f t="shared" si="225"/>
        <v>1.245311260903081</v>
      </c>
      <c r="Z1123" s="11">
        <f t="shared" si="233"/>
        <v>1.245311260903081</v>
      </c>
      <c r="AA1123" s="11">
        <f t="shared" si="226"/>
        <v>0</v>
      </c>
      <c r="AB1123" s="11">
        <f>SUM($Z$3:Z1123)</f>
        <v>1188.9864661702704</v>
      </c>
      <c r="AC1123" s="11">
        <f>SUM($AA$3:AA1123)</f>
        <v>267.02940000008442</v>
      </c>
      <c r="AD1123" s="11">
        <f>AC1123*'KERS system '!$B$18</f>
        <v>205.47912330006494</v>
      </c>
      <c r="AE1123" s="11">
        <f>AC1123*'KERS system '!$B$19</f>
        <v>158.11618537939998</v>
      </c>
    </row>
    <row r="1124" spans="6:31" x14ac:dyDescent="0.3">
      <c r="F1124" s="13" t="s">
        <v>7</v>
      </c>
      <c r="G1124" s="13">
        <v>1121</v>
      </c>
      <c r="H1124" s="13">
        <v>99</v>
      </c>
      <c r="J1124" s="14">
        <v>66.2</v>
      </c>
      <c r="K1124" s="14">
        <f t="shared" si="227"/>
        <v>18.388888888888889</v>
      </c>
      <c r="L1124" s="15">
        <v>-0.16666666666666705</v>
      </c>
      <c r="N1124" s="15">
        <f t="shared" si="221"/>
        <v>-48.000000000000107</v>
      </c>
      <c r="O1124" s="15">
        <f t="shared" si="222"/>
        <v>74.820374894739174</v>
      </c>
      <c r="P1124" s="15">
        <f t="shared" si="223"/>
        <v>56.505600000000008</v>
      </c>
      <c r="Q1124" s="15">
        <f t="shared" si="228"/>
        <v>83.325974894739076</v>
      </c>
      <c r="R1124" s="15">
        <f t="shared" si="229"/>
        <v>83.325974894739076</v>
      </c>
      <c r="S1124" s="15">
        <f t="shared" si="230"/>
        <v>0</v>
      </c>
      <c r="U1124" s="15">
        <f t="shared" si="224"/>
        <v>1.4940614538977015</v>
      </c>
      <c r="V1124" s="15">
        <f t="shared" si="231"/>
        <v>1.4940614538977015</v>
      </c>
      <c r="W1124" s="15">
        <f t="shared" si="232"/>
        <v>0</v>
      </c>
      <c r="Y1124" s="15">
        <f t="shared" si="225"/>
        <v>1.4400648586782099</v>
      </c>
      <c r="Z1124" s="15">
        <f t="shared" si="233"/>
        <v>1.4400648586782099</v>
      </c>
      <c r="AA1124" s="15">
        <f t="shared" si="226"/>
        <v>0</v>
      </c>
      <c r="AB1124" s="15">
        <f>SUM($Z$3:Z1124)</f>
        <v>1190.4265310289486</v>
      </c>
      <c r="AC1124" s="15">
        <f>SUM($AA$3:AA1124)</f>
        <v>267.02940000008442</v>
      </c>
      <c r="AD1124" s="15">
        <f>AC1124*'KERS system '!$B$18</f>
        <v>205.47912330006494</v>
      </c>
      <c r="AE1124" s="15">
        <f>AC1124*'KERS system '!$B$19</f>
        <v>158.11618537939998</v>
      </c>
    </row>
    <row r="1125" spans="6:31" x14ac:dyDescent="0.3">
      <c r="F1125" s="9" t="s">
        <v>7</v>
      </c>
      <c r="G1125" s="9">
        <v>1122</v>
      </c>
      <c r="H1125" s="9">
        <v>100</v>
      </c>
      <c r="J1125" s="10">
        <v>65.7</v>
      </c>
      <c r="K1125" s="10">
        <f t="shared" si="227"/>
        <v>18.25</v>
      </c>
      <c r="L1125" s="11">
        <v>-0.18055555555555516</v>
      </c>
      <c r="N1125" s="11">
        <f t="shared" si="221"/>
        <v>-51.999999999999886</v>
      </c>
      <c r="O1125" s="11">
        <f t="shared" si="222"/>
        <v>73.694425942943354</v>
      </c>
      <c r="P1125" s="11">
        <f t="shared" si="223"/>
        <v>56.505600000000008</v>
      </c>
      <c r="Q1125" s="11">
        <f t="shared" si="228"/>
        <v>78.200025942943483</v>
      </c>
      <c r="R1125" s="11">
        <f t="shared" si="229"/>
        <v>78.200025942943483</v>
      </c>
      <c r="S1125" s="11">
        <f t="shared" si="230"/>
        <v>0</v>
      </c>
      <c r="U1125" s="11">
        <f t="shared" si="224"/>
        <v>1.3860682634587185</v>
      </c>
      <c r="V1125" s="11">
        <f t="shared" si="231"/>
        <v>1.3860682634587185</v>
      </c>
      <c r="W1125" s="11">
        <f t="shared" si="232"/>
        <v>0</v>
      </c>
      <c r="Y1125" s="11">
        <f t="shared" si="225"/>
        <v>0.91015404672816158</v>
      </c>
      <c r="Z1125" s="11">
        <f t="shared" si="233"/>
        <v>0.91015404672816158</v>
      </c>
      <c r="AA1125" s="11">
        <f t="shared" si="226"/>
        <v>0</v>
      </c>
      <c r="AB1125" s="11">
        <f>SUM($Z$3:Z1125)</f>
        <v>1191.3366850756768</v>
      </c>
      <c r="AC1125" s="11">
        <f>SUM($AA$3:AA1125)</f>
        <v>267.02940000008442</v>
      </c>
      <c r="AD1125" s="11">
        <f>AC1125*'KERS system '!$B$18</f>
        <v>205.47912330006494</v>
      </c>
      <c r="AE1125" s="11">
        <f>AC1125*'KERS system '!$B$19</f>
        <v>158.11618537939998</v>
      </c>
    </row>
    <row r="1126" spans="6:31" x14ac:dyDescent="0.3">
      <c r="F1126" s="13" t="s">
        <v>7</v>
      </c>
      <c r="G1126" s="13">
        <v>1123</v>
      </c>
      <c r="H1126" s="13">
        <v>101</v>
      </c>
      <c r="J1126" s="14">
        <v>64.900000000000006</v>
      </c>
      <c r="K1126" s="14">
        <f t="shared" si="227"/>
        <v>18.027777777777779</v>
      </c>
      <c r="L1126" s="15">
        <v>-0.34722222222222221</v>
      </c>
      <c r="N1126" s="15">
        <f t="shared" si="221"/>
        <v>-100</v>
      </c>
      <c r="O1126" s="15">
        <f t="shared" si="222"/>
        <v>71.910663297247723</v>
      </c>
      <c r="P1126" s="15">
        <f t="shared" si="223"/>
        <v>56.505600000000008</v>
      </c>
      <c r="Q1126" s="15">
        <f t="shared" si="228"/>
        <v>28.416263297247731</v>
      </c>
      <c r="R1126" s="15">
        <f t="shared" si="229"/>
        <v>28.416263297247731</v>
      </c>
      <c r="S1126" s="15">
        <f t="shared" si="230"/>
        <v>0</v>
      </c>
      <c r="U1126" s="15">
        <f t="shared" si="224"/>
        <v>0.43423982999760469</v>
      </c>
      <c r="V1126" s="15">
        <f t="shared" si="231"/>
        <v>0.43423982999760469</v>
      </c>
      <c r="W1126" s="15">
        <f t="shared" si="232"/>
        <v>0</v>
      </c>
      <c r="Y1126" s="15">
        <f t="shared" si="225"/>
        <v>-0.37333515303514564</v>
      </c>
      <c r="Z1126" s="15">
        <f t="shared" si="233"/>
        <v>0</v>
      </c>
      <c r="AA1126" s="15">
        <f t="shared" si="226"/>
        <v>0.37333515303514564</v>
      </c>
      <c r="AB1126" s="15">
        <f>SUM($Z$3:Z1126)</f>
        <v>1191.3366850756768</v>
      </c>
      <c r="AC1126" s="15">
        <f>SUM($AA$3:AA1126)</f>
        <v>267.40273515311958</v>
      </c>
      <c r="AD1126" s="15">
        <f>AC1126*'KERS system '!$B$18</f>
        <v>205.7664047003255</v>
      </c>
      <c r="AE1126" s="15">
        <f>AC1126*'KERS system '!$B$19</f>
        <v>158.33724841690048</v>
      </c>
    </row>
    <row r="1127" spans="6:31" x14ac:dyDescent="0.3">
      <c r="F1127" s="9" t="s">
        <v>7</v>
      </c>
      <c r="G1127" s="9">
        <v>1124</v>
      </c>
      <c r="H1127" s="9">
        <v>102</v>
      </c>
      <c r="J1127" s="10">
        <v>63.2</v>
      </c>
      <c r="K1127" s="10">
        <f t="shared" si="227"/>
        <v>17.555555555555557</v>
      </c>
      <c r="L1127" s="11">
        <v>-0.63888888888889006</v>
      </c>
      <c r="N1127" s="11">
        <f t="shared" si="221"/>
        <v>-184.00000000000034</v>
      </c>
      <c r="O1127" s="11">
        <f t="shared" si="222"/>
        <v>68.192726932841751</v>
      </c>
      <c r="P1127" s="11">
        <f t="shared" si="223"/>
        <v>56.505600000000008</v>
      </c>
      <c r="Q1127" s="11">
        <f t="shared" si="228"/>
        <v>-59.301673067158582</v>
      </c>
      <c r="R1127" s="11">
        <f t="shared" si="229"/>
        <v>0</v>
      </c>
      <c r="S1127" s="11">
        <f t="shared" si="230"/>
        <v>59.301673067158582</v>
      </c>
      <c r="U1127" s="11">
        <f t="shared" si="224"/>
        <v>-1.180910136067896</v>
      </c>
      <c r="V1127" s="11">
        <f t="shared" si="231"/>
        <v>0</v>
      </c>
      <c r="W1127" s="11">
        <f t="shared" si="232"/>
        <v>1.180910136067896</v>
      </c>
      <c r="Y1127" s="11">
        <f t="shared" si="225"/>
        <v>-2.1836323598439176</v>
      </c>
      <c r="Z1127" s="11">
        <f t="shared" si="233"/>
        <v>0</v>
      </c>
      <c r="AA1127" s="11">
        <f t="shared" si="226"/>
        <v>2.1836323598439176</v>
      </c>
      <c r="AB1127" s="11">
        <f>SUM($Z$3:Z1127)</f>
        <v>1191.3366850756768</v>
      </c>
      <c r="AC1127" s="11">
        <f>SUM($AA$3:AA1127)</f>
        <v>269.58636751296348</v>
      </c>
      <c r="AD1127" s="11">
        <f>AC1127*'KERS system '!$B$18</f>
        <v>207.44670980122538</v>
      </c>
      <c r="AE1127" s="11">
        <f>AC1127*'KERS system '!$B$19</f>
        <v>159.63024319204294</v>
      </c>
    </row>
    <row r="1128" spans="6:31" x14ac:dyDescent="0.3">
      <c r="F1128" s="13" t="s">
        <v>7</v>
      </c>
      <c r="G1128" s="13">
        <v>1125</v>
      </c>
      <c r="H1128" s="13">
        <v>103</v>
      </c>
      <c r="J1128" s="14">
        <v>60.3</v>
      </c>
      <c r="K1128" s="14">
        <f t="shared" si="227"/>
        <v>16.75</v>
      </c>
      <c r="L1128" s="15">
        <v>-1.0277777777777786</v>
      </c>
      <c r="N1128" s="15">
        <f t="shared" si="221"/>
        <v>-296.00000000000023</v>
      </c>
      <c r="O1128" s="15">
        <f t="shared" si="222"/>
        <v>62.078115604780017</v>
      </c>
      <c r="P1128" s="15">
        <f t="shared" si="223"/>
        <v>56.505600000000008</v>
      </c>
      <c r="Q1128" s="15">
        <f t="shared" si="228"/>
        <v>-177.4162843952202</v>
      </c>
      <c r="R1128" s="15">
        <f t="shared" si="229"/>
        <v>0</v>
      </c>
      <c r="S1128" s="15">
        <f t="shared" si="230"/>
        <v>177.4162843952202</v>
      </c>
      <c r="U1128" s="15">
        <f t="shared" si="224"/>
        <v>-3.1863545836199392</v>
      </c>
      <c r="V1128" s="15">
        <f t="shared" si="231"/>
        <v>0</v>
      </c>
      <c r="W1128" s="15">
        <f t="shared" si="232"/>
        <v>3.1863545836199392</v>
      </c>
      <c r="Y1128" s="15">
        <f t="shared" si="225"/>
        <v>-3.9127959340906546</v>
      </c>
      <c r="Z1128" s="15">
        <f t="shared" si="233"/>
        <v>0</v>
      </c>
      <c r="AA1128" s="15">
        <f t="shared" si="226"/>
        <v>3.9127959340906546</v>
      </c>
      <c r="AB1128" s="15">
        <f>SUM($Z$3:Z1128)</f>
        <v>1191.3366850756768</v>
      </c>
      <c r="AC1128" s="15">
        <f>SUM($AA$3:AA1128)</f>
        <v>273.49916344705412</v>
      </c>
      <c r="AD1128" s="15">
        <f>AC1128*'KERS system '!$B$18</f>
        <v>210.45760627250814</v>
      </c>
      <c r="AE1128" s="15">
        <f>AC1128*'KERS system '!$B$19</f>
        <v>161.947128026695</v>
      </c>
    </row>
    <row r="1129" spans="6:31" x14ac:dyDescent="0.3">
      <c r="F1129" s="9" t="s">
        <v>7</v>
      </c>
      <c r="G1129" s="9">
        <v>1126</v>
      </c>
      <c r="H1129" s="9">
        <v>104</v>
      </c>
      <c r="J1129" s="10">
        <v>55.8</v>
      </c>
      <c r="K1129" s="10">
        <f t="shared" si="227"/>
        <v>15.5</v>
      </c>
      <c r="L1129" s="11">
        <v>-1.3611111111111107</v>
      </c>
      <c r="N1129" s="11">
        <f t="shared" si="221"/>
        <v>-391.99999999999989</v>
      </c>
      <c r="O1129" s="11">
        <f t="shared" si="222"/>
        <v>53.158448737976023</v>
      </c>
      <c r="P1129" s="11">
        <f t="shared" si="223"/>
        <v>56.505600000000008</v>
      </c>
      <c r="Q1129" s="11">
        <f t="shared" si="228"/>
        <v>-282.33595126202385</v>
      </c>
      <c r="R1129" s="11">
        <f t="shared" si="229"/>
        <v>0</v>
      </c>
      <c r="S1129" s="11">
        <f t="shared" si="230"/>
        <v>282.33595126202385</v>
      </c>
      <c r="U1129" s="11">
        <f t="shared" si="224"/>
        <v>-4.6392372845613705</v>
      </c>
      <c r="V1129" s="11">
        <f t="shared" si="231"/>
        <v>0</v>
      </c>
      <c r="W1129" s="11">
        <f t="shared" si="232"/>
        <v>4.6392372845613705</v>
      </c>
      <c r="Y1129" s="11">
        <f t="shared" si="225"/>
        <v>-4.7205397017385593</v>
      </c>
      <c r="Z1129" s="11">
        <f t="shared" si="233"/>
        <v>0</v>
      </c>
      <c r="AA1129" s="11">
        <f t="shared" si="226"/>
        <v>4.7205397017385593</v>
      </c>
      <c r="AB1129" s="11">
        <f>SUM($Z$3:Z1129)</f>
        <v>1191.3366850756768</v>
      </c>
      <c r="AC1129" s="11">
        <f>SUM($AA$3:AA1129)</f>
        <v>278.21970314879269</v>
      </c>
      <c r="AD1129" s="11">
        <f>AC1129*'KERS system '!$B$18</f>
        <v>214.09006157299595</v>
      </c>
      <c r="AE1129" s="11">
        <f>AC1129*'KERS system '!$B$19</f>
        <v>164.7423023804204</v>
      </c>
    </row>
    <row r="1130" spans="6:31" x14ac:dyDescent="0.3">
      <c r="F1130" s="13" t="s">
        <v>7</v>
      </c>
      <c r="G1130" s="13">
        <v>1127</v>
      </c>
      <c r="H1130" s="13">
        <v>105</v>
      </c>
      <c r="J1130" s="14">
        <v>50.5</v>
      </c>
      <c r="K1130" s="14">
        <f t="shared" si="227"/>
        <v>14.027777777777779</v>
      </c>
      <c r="L1130" s="15">
        <v>-1.4722222222222214</v>
      </c>
      <c r="N1130" s="15">
        <f t="shared" si="221"/>
        <v>-423.99999999999977</v>
      </c>
      <c r="O1130" s="15">
        <f t="shared" si="222"/>
        <v>43.539822809966275</v>
      </c>
      <c r="P1130" s="15">
        <f t="shared" si="223"/>
        <v>56.505600000000008</v>
      </c>
      <c r="Q1130" s="15">
        <f t="shared" si="228"/>
        <v>-323.95457719003349</v>
      </c>
      <c r="R1130" s="15">
        <f t="shared" si="229"/>
        <v>0</v>
      </c>
      <c r="S1130" s="15">
        <f t="shared" si="230"/>
        <v>323.95457719003349</v>
      </c>
      <c r="U1130" s="15">
        <f t="shared" si="224"/>
        <v>-4.8018421189157481</v>
      </c>
      <c r="V1130" s="15">
        <f t="shared" si="231"/>
        <v>0</v>
      </c>
      <c r="W1130" s="15">
        <f t="shared" si="232"/>
        <v>4.8018421189157481</v>
      </c>
      <c r="Y1130" s="15">
        <f t="shared" si="225"/>
        <v>-4.5518302008883413</v>
      </c>
      <c r="Z1130" s="15">
        <f t="shared" si="233"/>
        <v>0</v>
      </c>
      <c r="AA1130" s="15">
        <f t="shared" si="226"/>
        <v>4.5518302008883413</v>
      </c>
      <c r="AB1130" s="15">
        <f>SUM($Z$3:Z1130)</f>
        <v>1191.3366850756768</v>
      </c>
      <c r="AC1130" s="15">
        <f>SUM($AA$3:AA1130)</f>
        <v>282.77153334968102</v>
      </c>
      <c r="AD1130" s="15">
        <f>AC1130*'KERS system '!$B$18</f>
        <v>217.59269491257953</v>
      </c>
      <c r="AE1130" s="15">
        <f>AC1130*'KERS system '!$B$19</f>
        <v>167.43757873522995</v>
      </c>
    </row>
    <row r="1131" spans="6:31" x14ac:dyDescent="0.3">
      <c r="F1131" s="9" t="s">
        <v>7</v>
      </c>
      <c r="G1131" s="9">
        <v>1128</v>
      </c>
      <c r="H1131" s="9">
        <v>106</v>
      </c>
      <c r="J1131" s="10">
        <v>45.2</v>
      </c>
      <c r="K1131" s="10">
        <f t="shared" si="227"/>
        <v>12.555555555555555</v>
      </c>
      <c r="L1131" s="11">
        <v>-1.4444444444444442</v>
      </c>
      <c r="N1131" s="11">
        <f t="shared" si="221"/>
        <v>-415.99999999999994</v>
      </c>
      <c r="O1131" s="11">
        <f t="shared" si="222"/>
        <v>34.880344904881277</v>
      </c>
      <c r="P1131" s="11">
        <f t="shared" si="223"/>
        <v>56.505600000000008</v>
      </c>
      <c r="Q1131" s="11">
        <f t="shared" si="228"/>
        <v>-324.61405509511866</v>
      </c>
      <c r="R1131" s="11">
        <f t="shared" si="229"/>
        <v>0</v>
      </c>
      <c r="S1131" s="11">
        <f t="shared" si="230"/>
        <v>324.61405509511866</v>
      </c>
      <c r="U1131" s="11">
        <f t="shared" si="224"/>
        <v>-4.3018182828609346</v>
      </c>
      <c r="V1131" s="11">
        <f t="shared" si="231"/>
        <v>0</v>
      </c>
      <c r="W1131" s="11">
        <f t="shared" si="232"/>
        <v>4.3018182828609346</v>
      </c>
      <c r="Y1131" s="11">
        <f t="shared" si="225"/>
        <v>-3.7751018345681873</v>
      </c>
      <c r="Z1131" s="11">
        <f t="shared" si="233"/>
        <v>0</v>
      </c>
      <c r="AA1131" s="11">
        <f t="shared" si="226"/>
        <v>3.7751018345681873</v>
      </c>
      <c r="AB1131" s="11">
        <f>SUM($Z$3:Z1131)</f>
        <v>1191.3366850756768</v>
      </c>
      <c r="AC1131" s="11">
        <f>SUM($AA$3:AA1131)</f>
        <v>286.54663518424923</v>
      </c>
      <c r="AD1131" s="11">
        <f>AC1131*'KERS system '!$B$18</f>
        <v>220.49763577427976</v>
      </c>
      <c r="AE1131" s="11">
        <f>AC1131*'KERS system '!$B$19</f>
        <v>169.67293072830827</v>
      </c>
    </row>
    <row r="1132" spans="6:31" x14ac:dyDescent="0.3">
      <c r="F1132" s="13" t="s">
        <v>7</v>
      </c>
      <c r="G1132" s="13">
        <v>1129</v>
      </c>
      <c r="H1132" s="13">
        <v>107</v>
      </c>
      <c r="J1132" s="14">
        <v>40.1</v>
      </c>
      <c r="K1132" s="14">
        <f t="shared" si="227"/>
        <v>11.138888888888889</v>
      </c>
      <c r="L1132" s="15">
        <v>-1.25</v>
      </c>
      <c r="N1132" s="15">
        <f t="shared" si="221"/>
        <v>-360</v>
      </c>
      <c r="O1132" s="15">
        <f t="shared" si="222"/>
        <v>27.453179286992984</v>
      </c>
      <c r="P1132" s="15">
        <f t="shared" si="223"/>
        <v>56.505600000000008</v>
      </c>
      <c r="Q1132" s="15">
        <f t="shared" si="228"/>
        <v>-276.04122071300702</v>
      </c>
      <c r="R1132" s="15">
        <f t="shared" si="229"/>
        <v>0</v>
      </c>
      <c r="S1132" s="15">
        <f t="shared" si="230"/>
        <v>276.04122071300702</v>
      </c>
      <c r="U1132" s="15">
        <f t="shared" si="224"/>
        <v>-3.2483853862754404</v>
      </c>
      <c r="V1132" s="15">
        <f t="shared" si="231"/>
        <v>0</v>
      </c>
      <c r="W1132" s="15">
        <f t="shared" si="232"/>
        <v>3.2483853862754404</v>
      </c>
      <c r="Y1132" s="15">
        <f t="shared" si="225"/>
        <v>-2.7382933646941074</v>
      </c>
      <c r="Z1132" s="15">
        <f t="shared" si="233"/>
        <v>0</v>
      </c>
      <c r="AA1132" s="15">
        <f t="shared" si="226"/>
        <v>2.7382933646941074</v>
      </c>
      <c r="AB1132" s="15">
        <f>SUM($Z$3:Z1132)</f>
        <v>1191.3366850756768</v>
      </c>
      <c r="AC1132" s="15">
        <f>SUM($AA$3:AA1132)</f>
        <v>289.28492854894336</v>
      </c>
      <c r="AD1132" s="15">
        <f>AC1132*'KERS system '!$B$18</f>
        <v>222.60475251841191</v>
      </c>
      <c r="AE1132" s="15">
        <f>AC1132*'KERS system '!$B$19</f>
        <v>171.29435706291795</v>
      </c>
    </row>
    <row r="1133" spans="6:31" x14ac:dyDescent="0.3">
      <c r="F1133" s="9" t="s">
        <v>7</v>
      </c>
      <c r="G1133" s="9">
        <v>1130</v>
      </c>
      <c r="H1133" s="9">
        <v>108</v>
      </c>
      <c r="J1133" s="10">
        <v>36.200000000000003</v>
      </c>
      <c r="K1133" s="10">
        <f t="shared" si="227"/>
        <v>10.055555555555555</v>
      </c>
      <c r="L1133" s="11">
        <v>-1.0000000000000004</v>
      </c>
      <c r="N1133" s="11">
        <f t="shared" si="221"/>
        <v>-288.00000000000011</v>
      </c>
      <c r="O1133" s="11">
        <f t="shared" si="222"/>
        <v>22.372836154530805</v>
      </c>
      <c r="P1133" s="11">
        <f t="shared" si="223"/>
        <v>56.505600000000008</v>
      </c>
      <c r="Q1133" s="11">
        <f t="shared" si="228"/>
        <v>-209.12156384546927</v>
      </c>
      <c r="R1133" s="11">
        <f t="shared" si="229"/>
        <v>0</v>
      </c>
      <c r="S1133" s="11">
        <f t="shared" si="230"/>
        <v>209.12156384546927</v>
      </c>
      <c r="U1133" s="11">
        <f t="shared" si="224"/>
        <v>-2.228201343112775</v>
      </c>
      <c r="V1133" s="11">
        <f t="shared" si="231"/>
        <v>0</v>
      </c>
      <c r="W1133" s="11">
        <f t="shared" si="232"/>
        <v>2.228201343112775</v>
      </c>
      <c r="Y1133" s="11">
        <f t="shared" si="225"/>
        <v>-1.9918768151027451</v>
      </c>
      <c r="Z1133" s="11">
        <f t="shared" si="233"/>
        <v>0</v>
      </c>
      <c r="AA1133" s="11">
        <f t="shared" si="226"/>
        <v>1.9918768151027451</v>
      </c>
      <c r="AB1133" s="11">
        <f>SUM($Z$3:Z1133)</f>
        <v>1191.3366850756768</v>
      </c>
      <c r="AC1133" s="11">
        <f>SUM($AA$3:AA1133)</f>
        <v>291.27680536404608</v>
      </c>
      <c r="AD1133" s="11">
        <f>AC1133*'KERS system '!$B$18</f>
        <v>224.13750172763346</v>
      </c>
      <c r="AE1133" s="11">
        <f>AC1133*'KERS system '!$B$19</f>
        <v>172.47380757941394</v>
      </c>
    </row>
    <row r="1134" spans="6:31" x14ac:dyDescent="0.3">
      <c r="F1134" s="13" t="s">
        <v>7</v>
      </c>
      <c r="G1134" s="13">
        <v>1131</v>
      </c>
      <c r="H1134" s="13">
        <v>109</v>
      </c>
      <c r="J1134" s="14">
        <v>32.9</v>
      </c>
      <c r="K1134" s="14">
        <f t="shared" si="227"/>
        <v>9.1388888888888893</v>
      </c>
      <c r="L1134" s="15">
        <v>-0.88888888888888917</v>
      </c>
      <c r="N1134" s="15">
        <f t="shared" si="221"/>
        <v>-256.00000000000006</v>
      </c>
      <c r="O1134" s="15">
        <f t="shared" si="222"/>
        <v>18.479733205660459</v>
      </c>
      <c r="P1134" s="15">
        <f t="shared" si="223"/>
        <v>56.505600000000008</v>
      </c>
      <c r="Q1134" s="15">
        <f t="shared" si="228"/>
        <v>-181.01466679433958</v>
      </c>
      <c r="R1134" s="15">
        <f t="shared" si="229"/>
        <v>0</v>
      </c>
      <c r="S1134" s="15">
        <f t="shared" si="230"/>
        <v>181.01466679433958</v>
      </c>
      <c r="U1134" s="15">
        <f t="shared" si="224"/>
        <v>-1.7555522870927152</v>
      </c>
      <c r="V1134" s="15">
        <f t="shared" si="231"/>
        <v>0</v>
      </c>
      <c r="W1134" s="15">
        <f t="shared" si="232"/>
        <v>1.7555522870927152</v>
      </c>
      <c r="Y1134" s="15">
        <f t="shared" si="225"/>
        <v>-1.6693062791828828</v>
      </c>
      <c r="Z1134" s="15">
        <f t="shared" si="233"/>
        <v>0</v>
      </c>
      <c r="AA1134" s="15">
        <f t="shared" si="226"/>
        <v>1.6693062791828828</v>
      </c>
      <c r="AB1134" s="15">
        <f>SUM($Z$3:Z1134)</f>
        <v>1191.3366850756768</v>
      </c>
      <c r="AC1134" s="15">
        <f>SUM($AA$3:AA1134)</f>
        <v>292.94611164322896</v>
      </c>
      <c r="AD1134" s="15">
        <f>AC1134*'KERS system '!$B$18</f>
        <v>225.42203290946466</v>
      </c>
      <c r="AE1134" s="15">
        <f>AC1134*'KERS system '!$B$19</f>
        <v>173.46225432383306</v>
      </c>
    </row>
    <row r="1135" spans="6:31" x14ac:dyDescent="0.3">
      <c r="F1135" s="9" t="s">
        <v>7</v>
      </c>
      <c r="G1135" s="9">
        <v>1132</v>
      </c>
      <c r="H1135" s="9">
        <v>110</v>
      </c>
      <c r="J1135" s="10">
        <v>29.8</v>
      </c>
      <c r="K1135" s="10">
        <f t="shared" si="227"/>
        <v>8.2777777777777786</v>
      </c>
      <c r="L1135" s="11">
        <v>-0.87499999999999956</v>
      </c>
      <c r="N1135" s="11">
        <f t="shared" si="221"/>
        <v>-251.99999999999989</v>
      </c>
      <c r="O1135" s="11">
        <f t="shared" si="222"/>
        <v>15.161299577752162</v>
      </c>
      <c r="P1135" s="11">
        <f t="shared" si="223"/>
        <v>56.505600000000008</v>
      </c>
      <c r="Q1135" s="11">
        <f t="shared" si="228"/>
        <v>-180.3331004222477</v>
      </c>
      <c r="R1135" s="11">
        <f t="shared" si="229"/>
        <v>0</v>
      </c>
      <c r="S1135" s="11">
        <f t="shared" si="230"/>
        <v>180.3331004222477</v>
      </c>
      <c r="U1135" s="11">
        <f t="shared" si="224"/>
        <v>-1.5830602712730506</v>
      </c>
      <c r="V1135" s="11">
        <f t="shared" si="231"/>
        <v>0</v>
      </c>
      <c r="W1135" s="11">
        <f t="shared" si="232"/>
        <v>1.5830602712730506</v>
      </c>
      <c r="Y1135" s="11">
        <f t="shared" si="225"/>
        <v>-1.5865349509695883</v>
      </c>
      <c r="Z1135" s="11">
        <f t="shared" si="233"/>
        <v>0</v>
      </c>
      <c r="AA1135" s="11">
        <f t="shared" si="226"/>
        <v>1.5865349509695883</v>
      </c>
      <c r="AB1135" s="11">
        <f>SUM($Z$3:Z1135)</f>
        <v>1191.3366850756768</v>
      </c>
      <c r="AC1135" s="11">
        <f>SUM($AA$3:AA1135)</f>
        <v>294.53264659419852</v>
      </c>
      <c r="AD1135" s="11">
        <f>AC1135*'KERS system '!$B$18</f>
        <v>226.64287155423574</v>
      </c>
      <c r="AE1135" s="11">
        <f>AC1135*'KERS system '!$B$19</f>
        <v>174.4016896609844</v>
      </c>
    </row>
    <row r="1136" spans="6:31" x14ac:dyDescent="0.3">
      <c r="F1136" s="13" t="s">
        <v>7</v>
      </c>
      <c r="G1136" s="13">
        <v>1133</v>
      </c>
      <c r="H1136" s="13">
        <v>111</v>
      </c>
      <c r="J1136" s="14">
        <v>26.6</v>
      </c>
      <c r="K1136" s="14">
        <f t="shared" si="227"/>
        <v>7.3888888888888893</v>
      </c>
      <c r="L1136" s="15">
        <v>-0.94444444444444453</v>
      </c>
      <c r="N1136" s="15">
        <f t="shared" si="221"/>
        <v>-272</v>
      </c>
      <c r="O1136" s="15">
        <f t="shared" si="222"/>
        <v>12.080006676764919</v>
      </c>
      <c r="P1136" s="15">
        <f t="shared" si="223"/>
        <v>56.505600000000008</v>
      </c>
      <c r="Q1136" s="15">
        <f t="shared" si="228"/>
        <v>-203.41439332323506</v>
      </c>
      <c r="R1136" s="15">
        <f t="shared" si="229"/>
        <v>0</v>
      </c>
      <c r="S1136" s="15">
        <f t="shared" si="230"/>
        <v>203.41439332323506</v>
      </c>
      <c r="U1136" s="15">
        <f t="shared" si="224"/>
        <v>-1.5900096306661262</v>
      </c>
      <c r="V1136" s="15">
        <f t="shared" si="231"/>
        <v>0</v>
      </c>
      <c r="W1136" s="15">
        <f t="shared" si="232"/>
        <v>1.5900096306661262</v>
      </c>
      <c r="Y1136" s="15">
        <f t="shared" si="225"/>
        <v>-1.545477011136914</v>
      </c>
      <c r="Z1136" s="15">
        <f t="shared" si="233"/>
        <v>0</v>
      </c>
      <c r="AA1136" s="15">
        <f t="shared" si="226"/>
        <v>1.545477011136914</v>
      </c>
      <c r="AB1136" s="15">
        <f>SUM($Z$3:Z1136)</f>
        <v>1191.3366850756768</v>
      </c>
      <c r="AC1136" s="15">
        <f>SUM($AA$3:AA1136)</f>
        <v>296.07812360533546</v>
      </c>
      <c r="AD1136" s="15">
        <f>AC1136*'KERS system '!$B$18</f>
        <v>227.83211611430562</v>
      </c>
      <c r="AE1136" s="15">
        <f>AC1136*'KERS system '!$B$19</f>
        <v>175.31681334995818</v>
      </c>
    </row>
    <row r="1137" spans="6:31" x14ac:dyDescent="0.3">
      <c r="F1137" s="9" t="s">
        <v>7</v>
      </c>
      <c r="G1137" s="9">
        <v>1134</v>
      </c>
      <c r="H1137" s="9">
        <v>112</v>
      </c>
      <c r="J1137" s="10">
        <v>23</v>
      </c>
      <c r="K1137" s="10">
        <f t="shared" si="227"/>
        <v>6.3888888888888893</v>
      </c>
      <c r="L1137" s="11">
        <v>-1.0000000000000004</v>
      </c>
      <c r="N1137" s="11">
        <f t="shared" si="221"/>
        <v>-288.00000000000011</v>
      </c>
      <c r="O1137" s="11">
        <f t="shared" si="222"/>
        <v>9.031493487490307</v>
      </c>
      <c r="P1137" s="11">
        <f t="shared" si="223"/>
        <v>56.505600000000008</v>
      </c>
      <c r="Q1137" s="11">
        <f t="shared" si="228"/>
        <v>-222.46290651250979</v>
      </c>
      <c r="R1137" s="11">
        <f t="shared" si="229"/>
        <v>0</v>
      </c>
      <c r="S1137" s="11">
        <f t="shared" si="230"/>
        <v>222.46290651250979</v>
      </c>
      <c r="U1137" s="11">
        <f t="shared" si="224"/>
        <v>-1.5009443916077017</v>
      </c>
      <c r="V1137" s="11">
        <f t="shared" si="231"/>
        <v>0</v>
      </c>
      <c r="W1137" s="11">
        <f t="shared" si="232"/>
        <v>1.5009443916077017</v>
      </c>
      <c r="Y1137" s="11">
        <f t="shared" si="225"/>
        <v>-1.3342791268756673</v>
      </c>
      <c r="Z1137" s="11">
        <f t="shared" si="233"/>
        <v>0</v>
      </c>
      <c r="AA1137" s="11">
        <f t="shared" si="226"/>
        <v>1.3342791268756673</v>
      </c>
      <c r="AB1137" s="11">
        <f>SUM($Z$3:Z1137)</f>
        <v>1191.3366850756768</v>
      </c>
      <c r="AC1137" s="11">
        <f>SUM($AA$3:AA1137)</f>
        <v>297.41240273221115</v>
      </c>
      <c r="AD1137" s="11">
        <f>AC1137*'KERS system '!$B$18</f>
        <v>228.85884390243646</v>
      </c>
      <c r="AE1137" s="11">
        <f>AC1137*'KERS system '!$B$19</f>
        <v>176.10688038292486</v>
      </c>
    </row>
    <row r="1138" spans="6:31" x14ac:dyDescent="0.3">
      <c r="F1138" s="13" t="s">
        <v>7</v>
      </c>
      <c r="G1138" s="13">
        <v>1135</v>
      </c>
      <c r="H1138" s="13">
        <v>113</v>
      </c>
      <c r="J1138" s="14">
        <v>19.399999999999999</v>
      </c>
      <c r="K1138" s="14">
        <f t="shared" si="227"/>
        <v>5.3888888888888893</v>
      </c>
      <c r="L1138" s="15">
        <v>-0.93055555555555547</v>
      </c>
      <c r="N1138" s="15">
        <f t="shared" si="221"/>
        <v>-268</v>
      </c>
      <c r="O1138" s="15">
        <f t="shared" si="222"/>
        <v>6.4255064063362042</v>
      </c>
      <c r="P1138" s="15">
        <f t="shared" si="223"/>
        <v>56.505600000000008</v>
      </c>
      <c r="Q1138" s="15">
        <f t="shared" si="228"/>
        <v>-205.0688935936638</v>
      </c>
      <c r="R1138" s="15">
        <f t="shared" si="229"/>
        <v>0</v>
      </c>
      <c r="S1138" s="15">
        <f t="shared" si="230"/>
        <v>205.0688935936638</v>
      </c>
      <c r="U1138" s="15">
        <f t="shared" si="224"/>
        <v>-1.1676138621436327</v>
      </c>
      <c r="V1138" s="15">
        <f t="shared" si="231"/>
        <v>0</v>
      </c>
      <c r="W1138" s="15">
        <f t="shared" si="232"/>
        <v>1.1676138621436327</v>
      </c>
      <c r="Y1138" s="15">
        <f t="shared" si="225"/>
        <v>-0.89909877435304175</v>
      </c>
      <c r="Z1138" s="15">
        <f t="shared" si="233"/>
        <v>0</v>
      </c>
      <c r="AA1138" s="15">
        <f t="shared" si="226"/>
        <v>0.89909877435304175</v>
      </c>
      <c r="AB1138" s="15">
        <f>SUM($Z$3:Z1138)</f>
        <v>1191.3366850756768</v>
      </c>
      <c r="AC1138" s="15">
        <f>SUM($AA$3:AA1138)</f>
        <v>298.31150150656418</v>
      </c>
      <c r="AD1138" s="15">
        <f>AC1138*'KERS system '!$B$18</f>
        <v>229.55070040930113</v>
      </c>
      <c r="AE1138" s="15">
        <f>AC1138*'KERS system '!$B$19</f>
        <v>176.63926396495722</v>
      </c>
    </row>
    <row r="1139" spans="6:31" x14ac:dyDescent="0.3">
      <c r="F1139" s="9" t="s">
        <v>7</v>
      </c>
      <c r="G1139" s="9">
        <v>1136</v>
      </c>
      <c r="H1139" s="9">
        <v>114</v>
      </c>
      <c r="J1139" s="10">
        <v>16.3</v>
      </c>
      <c r="K1139" s="10">
        <f t="shared" si="227"/>
        <v>4.5277777777777777</v>
      </c>
      <c r="L1139" s="11">
        <v>-0.66666666666666652</v>
      </c>
      <c r="N1139" s="11">
        <f t="shared" si="221"/>
        <v>-191.99999999999994</v>
      </c>
      <c r="O1139" s="11">
        <f t="shared" si="222"/>
        <v>4.5360633359003772</v>
      </c>
      <c r="P1139" s="11">
        <f t="shared" si="223"/>
        <v>56.505600000000008</v>
      </c>
      <c r="Q1139" s="11">
        <f t="shared" si="228"/>
        <v>-130.95833666409956</v>
      </c>
      <c r="R1139" s="11">
        <f t="shared" si="229"/>
        <v>0</v>
      </c>
      <c r="S1139" s="11">
        <f t="shared" si="230"/>
        <v>130.95833666409956</v>
      </c>
      <c r="U1139" s="11">
        <f t="shared" si="224"/>
        <v>-0.63058368656245078</v>
      </c>
      <c r="V1139" s="11">
        <f t="shared" si="231"/>
        <v>0</v>
      </c>
      <c r="W1139" s="11">
        <f t="shared" si="232"/>
        <v>0.63058368656245078</v>
      </c>
      <c r="Y1139" s="11">
        <f t="shared" si="225"/>
        <v>-0.37103855504551242</v>
      </c>
      <c r="Z1139" s="11">
        <f t="shared" si="233"/>
        <v>0</v>
      </c>
      <c r="AA1139" s="11">
        <f t="shared" si="226"/>
        <v>0.37103855504551242</v>
      </c>
      <c r="AB1139" s="11">
        <f>SUM($Z$3:Z1139)</f>
        <v>1191.3366850756768</v>
      </c>
      <c r="AC1139" s="11">
        <f>SUM($AA$3:AA1139)</f>
        <v>298.6825400616097</v>
      </c>
      <c r="AD1139" s="11">
        <f>AC1139*'KERS system '!$B$18</f>
        <v>229.83621457740864</v>
      </c>
      <c r="AE1139" s="11">
        <f>AC1139*'KERS system '!$B$19</f>
        <v>176.85896711731596</v>
      </c>
    </row>
    <row r="1140" spans="6:31" x14ac:dyDescent="0.3">
      <c r="F1140" s="13" t="s">
        <v>7</v>
      </c>
      <c r="G1140" s="13">
        <v>1137</v>
      </c>
      <c r="H1140" s="13">
        <v>115</v>
      </c>
      <c r="J1140" s="14">
        <v>14.6</v>
      </c>
      <c r="K1140" s="14">
        <f t="shared" si="227"/>
        <v>4.0555555555555554</v>
      </c>
      <c r="L1140" s="15">
        <v>-0.29166666666666685</v>
      </c>
      <c r="N1140" s="15">
        <f t="shared" si="221"/>
        <v>-84.000000000000057</v>
      </c>
      <c r="O1140" s="15">
        <f t="shared" si="222"/>
        <v>3.6392309107626342</v>
      </c>
      <c r="P1140" s="15">
        <f t="shared" si="223"/>
        <v>56.505600000000008</v>
      </c>
      <c r="Q1140" s="15">
        <f t="shared" si="228"/>
        <v>-23.855169089237414</v>
      </c>
      <c r="R1140" s="15">
        <f t="shared" si="229"/>
        <v>0</v>
      </c>
      <c r="S1140" s="15">
        <f t="shared" si="230"/>
        <v>23.855169089237414</v>
      </c>
      <c r="U1140" s="15">
        <f t="shared" si="224"/>
        <v>-0.111493423528574</v>
      </c>
      <c r="V1140" s="15">
        <f t="shared" si="231"/>
        <v>0</v>
      </c>
      <c r="W1140" s="15">
        <f t="shared" si="232"/>
        <v>0.111493423528574</v>
      </c>
      <c r="Y1140" s="15">
        <f t="shared" si="225"/>
        <v>3.7793170387784403E-2</v>
      </c>
      <c r="Z1140" s="15">
        <f t="shared" si="233"/>
        <v>3.7793170387784403E-2</v>
      </c>
      <c r="AA1140" s="15">
        <f t="shared" si="226"/>
        <v>0</v>
      </c>
      <c r="AB1140" s="15">
        <f>SUM($Z$3:Z1140)</f>
        <v>1191.3744782460647</v>
      </c>
      <c r="AC1140" s="15">
        <f>SUM($AA$3:AA1140)</f>
        <v>298.6825400616097</v>
      </c>
      <c r="AD1140" s="15">
        <f>AC1140*'KERS system '!$B$18</f>
        <v>229.83621457740864</v>
      </c>
      <c r="AE1140" s="15">
        <f>AC1140*'KERS system '!$B$19</f>
        <v>176.85896711731596</v>
      </c>
    </row>
    <row r="1141" spans="6:31" x14ac:dyDescent="0.3">
      <c r="F1141" s="9" t="s">
        <v>7</v>
      </c>
      <c r="G1141" s="9">
        <v>1138</v>
      </c>
      <c r="H1141" s="9">
        <v>116</v>
      </c>
      <c r="J1141" s="10">
        <v>14.2</v>
      </c>
      <c r="K1141" s="10">
        <f t="shared" si="227"/>
        <v>3.9444444444444446</v>
      </c>
      <c r="L1141" s="11">
        <v>-4.1666666666666519E-2</v>
      </c>
      <c r="N1141" s="11">
        <f t="shared" si="221"/>
        <v>-11.999999999999957</v>
      </c>
      <c r="O1141" s="11">
        <f t="shared" si="222"/>
        <v>3.4425526404868538</v>
      </c>
      <c r="P1141" s="11">
        <f t="shared" si="223"/>
        <v>56.505600000000008</v>
      </c>
      <c r="Q1141" s="11">
        <f t="shared" si="228"/>
        <v>47.948152640486903</v>
      </c>
      <c r="R1141" s="11">
        <f t="shared" si="229"/>
        <v>47.948152640486903</v>
      </c>
      <c r="S1141" s="11">
        <f t="shared" si="230"/>
        <v>0</v>
      </c>
      <c r="U1141" s="11">
        <f t="shared" si="224"/>
        <v>0.1870797643041428</v>
      </c>
      <c r="V1141" s="11">
        <f t="shared" si="231"/>
        <v>0.1870797643041428</v>
      </c>
      <c r="W1141" s="11">
        <f t="shared" si="232"/>
        <v>0</v>
      </c>
      <c r="Y1141" s="11">
        <f t="shared" si="225"/>
        <v>0.24585365095184397</v>
      </c>
      <c r="Z1141" s="11">
        <f t="shared" si="233"/>
        <v>0.24585365095184397</v>
      </c>
      <c r="AA1141" s="11">
        <f t="shared" si="226"/>
        <v>0</v>
      </c>
      <c r="AB1141" s="11">
        <f>SUM($Z$3:Z1141)</f>
        <v>1191.6203318970165</v>
      </c>
      <c r="AC1141" s="11">
        <f>SUM($AA$3:AA1141)</f>
        <v>298.6825400616097</v>
      </c>
      <c r="AD1141" s="11">
        <f>AC1141*'KERS system '!$B$18</f>
        <v>229.83621457740864</v>
      </c>
      <c r="AE1141" s="11">
        <f>AC1141*'KERS system '!$B$19</f>
        <v>176.85896711731596</v>
      </c>
    </row>
    <row r="1142" spans="6:31" x14ac:dyDescent="0.3">
      <c r="F1142" s="13" t="s">
        <v>7</v>
      </c>
      <c r="G1142" s="13">
        <v>1139</v>
      </c>
      <c r="H1142" s="13">
        <v>117</v>
      </c>
      <c r="J1142" s="14">
        <v>14.3</v>
      </c>
      <c r="K1142" s="14">
        <f t="shared" si="227"/>
        <v>3.9722222222222223</v>
      </c>
      <c r="L1142" s="15">
        <v>5.5555555555555601E-2</v>
      </c>
      <c r="N1142" s="15">
        <f t="shared" si="221"/>
        <v>16.000000000000014</v>
      </c>
      <c r="O1142" s="15">
        <f t="shared" si="222"/>
        <v>3.4912100250602891</v>
      </c>
      <c r="P1142" s="15">
        <f t="shared" si="223"/>
        <v>56.505600000000008</v>
      </c>
      <c r="Q1142" s="15">
        <f t="shared" si="228"/>
        <v>75.996810025060313</v>
      </c>
      <c r="R1142" s="15">
        <f t="shared" si="229"/>
        <v>75.996810025060313</v>
      </c>
      <c r="S1142" s="15">
        <f t="shared" si="230"/>
        <v>0</v>
      </c>
      <c r="U1142" s="15">
        <f t="shared" si="224"/>
        <v>0.30462753759954514</v>
      </c>
      <c r="V1142" s="15">
        <f t="shared" si="231"/>
        <v>0.30462753759954514</v>
      </c>
      <c r="W1142" s="15">
        <f t="shared" si="232"/>
        <v>0</v>
      </c>
      <c r="Y1142" s="15">
        <f t="shared" si="225"/>
        <v>0.34197204925770786</v>
      </c>
      <c r="Z1142" s="15">
        <f t="shared" si="233"/>
        <v>0.34197204925770786</v>
      </c>
      <c r="AA1142" s="15">
        <f t="shared" si="226"/>
        <v>0</v>
      </c>
      <c r="AB1142" s="15">
        <f>SUM($Z$3:Z1142)</f>
        <v>1191.9623039462742</v>
      </c>
      <c r="AC1142" s="15">
        <f>SUM($AA$3:AA1142)</f>
        <v>298.6825400616097</v>
      </c>
      <c r="AD1142" s="15">
        <f>AC1142*'KERS system '!$B$18</f>
        <v>229.83621457740864</v>
      </c>
      <c r="AE1142" s="15">
        <f>AC1142*'KERS system '!$B$19</f>
        <v>176.85896711731596</v>
      </c>
    </row>
    <row r="1143" spans="6:31" x14ac:dyDescent="0.3">
      <c r="F1143" s="9" t="s">
        <v>7</v>
      </c>
      <c r="G1143" s="9">
        <v>1140</v>
      </c>
      <c r="H1143" s="9">
        <v>118</v>
      </c>
      <c r="J1143" s="10">
        <v>14.6</v>
      </c>
      <c r="K1143" s="10">
        <f t="shared" si="227"/>
        <v>4.0555555555555554</v>
      </c>
      <c r="L1143" s="11">
        <v>0.11111111111111097</v>
      </c>
      <c r="N1143" s="11">
        <f t="shared" si="221"/>
        <v>31.999999999999957</v>
      </c>
      <c r="O1143" s="11">
        <f t="shared" si="222"/>
        <v>3.6392309107626342</v>
      </c>
      <c r="P1143" s="11">
        <f t="shared" si="223"/>
        <v>56.505600000000008</v>
      </c>
      <c r="Q1143" s="11">
        <f t="shared" si="228"/>
        <v>92.144830910762607</v>
      </c>
      <c r="R1143" s="11">
        <f t="shared" si="229"/>
        <v>92.144830910762607</v>
      </c>
      <c r="S1143" s="11">
        <f t="shared" si="230"/>
        <v>0</v>
      </c>
      <c r="U1143" s="11">
        <f t="shared" si="224"/>
        <v>0.37931656091587052</v>
      </c>
      <c r="V1143" s="11">
        <f t="shared" si="231"/>
        <v>0.37931656091587052</v>
      </c>
      <c r="W1143" s="11">
        <f t="shared" si="232"/>
        <v>0</v>
      </c>
      <c r="Y1143" s="11">
        <f t="shared" si="225"/>
        <v>0.47386385636799827</v>
      </c>
      <c r="Z1143" s="11">
        <f t="shared" si="233"/>
        <v>0.47386385636799827</v>
      </c>
      <c r="AA1143" s="11">
        <f t="shared" si="226"/>
        <v>0</v>
      </c>
      <c r="AB1143" s="11">
        <f>SUM($Z$3:Z1143)</f>
        <v>1192.4361678026423</v>
      </c>
      <c r="AC1143" s="11">
        <f>SUM($AA$3:AA1143)</f>
        <v>298.6825400616097</v>
      </c>
      <c r="AD1143" s="11">
        <f>AC1143*'KERS system '!$B$18</f>
        <v>229.83621457740864</v>
      </c>
      <c r="AE1143" s="11">
        <f>AC1143*'KERS system '!$B$19</f>
        <v>176.85896711731596</v>
      </c>
    </row>
    <row r="1144" spans="6:31" x14ac:dyDescent="0.3">
      <c r="F1144" s="13" t="s">
        <v>7</v>
      </c>
      <c r="G1144" s="13">
        <v>1141</v>
      </c>
      <c r="H1144" s="13">
        <v>119</v>
      </c>
      <c r="J1144" s="14">
        <v>15.1</v>
      </c>
      <c r="K1144" s="14">
        <f t="shared" si="227"/>
        <v>4.1944444444444446</v>
      </c>
      <c r="L1144" s="15">
        <v>0.24999999999999983</v>
      </c>
      <c r="N1144" s="15">
        <f t="shared" si="221"/>
        <v>71.999999999999957</v>
      </c>
      <c r="O1144" s="15">
        <f t="shared" si="222"/>
        <v>3.8927614935400099</v>
      </c>
      <c r="P1144" s="15">
        <f t="shared" si="223"/>
        <v>56.505600000000008</v>
      </c>
      <c r="Q1144" s="15">
        <f t="shared" si="228"/>
        <v>132.39836149353997</v>
      </c>
      <c r="R1144" s="15">
        <f t="shared" si="229"/>
        <v>132.39836149353997</v>
      </c>
      <c r="S1144" s="15">
        <f t="shared" si="230"/>
        <v>0</v>
      </c>
      <c r="U1144" s="15">
        <f t="shared" si="224"/>
        <v>0.56841115182012603</v>
      </c>
      <c r="V1144" s="15">
        <f t="shared" si="231"/>
        <v>0.56841115182012603</v>
      </c>
      <c r="W1144" s="15">
        <f t="shared" si="232"/>
        <v>0</v>
      </c>
      <c r="Y1144" s="15">
        <f t="shared" si="225"/>
        <v>0.80359332827555485</v>
      </c>
      <c r="Z1144" s="15">
        <f t="shared" si="233"/>
        <v>0.80359332827555485</v>
      </c>
      <c r="AA1144" s="15">
        <f t="shared" si="226"/>
        <v>0</v>
      </c>
      <c r="AB1144" s="15">
        <f>SUM($Z$3:Z1144)</f>
        <v>1193.2397611309179</v>
      </c>
      <c r="AC1144" s="15">
        <f>SUM($AA$3:AA1144)</f>
        <v>298.6825400616097</v>
      </c>
      <c r="AD1144" s="15">
        <f>AC1144*'KERS system '!$B$18</f>
        <v>229.83621457740864</v>
      </c>
      <c r="AE1144" s="15">
        <f>AC1144*'KERS system '!$B$19</f>
        <v>176.85896711731596</v>
      </c>
    </row>
    <row r="1145" spans="6:31" x14ac:dyDescent="0.3">
      <c r="F1145" s="9" t="s">
        <v>7</v>
      </c>
      <c r="G1145" s="9">
        <v>1142</v>
      </c>
      <c r="H1145" s="9">
        <v>120</v>
      </c>
      <c r="J1145" s="10">
        <v>16.399999999999999</v>
      </c>
      <c r="K1145" s="10">
        <f t="shared" si="227"/>
        <v>4.5555555555555554</v>
      </c>
      <c r="L1145" s="11">
        <v>0.5555555555555558</v>
      </c>
      <c r="N1145" s="11">
        <f t="shared" si="221"/>
        <v>160.00000000000006</v>
      </c>
      <c r="O1145" s="11">
        <f t="shared" si="222"/>
        <v>4.5918912824109501</v>
      </c>
      <c r="P1145" s="11">
        <f t="shared" si="223"/>
        <v>56.505600000000008</v>
      </c>
      <c r="Q1145" s="11">
        <f t="shared" si="228"/>
        <v>221.09749128241103</v>
      </c>
      <c r="R1145" s="11">
        <f t="shared" si="229"/>
        <v>221.09749128241103</v>
      </c>
      <c r="S1145" s="11">
        <f t="shared" si="230"/>
        <v>0</v>
      </c>
      <c r="U1145" s="11">
        <f t="shared" si="224"/>
        <v>1.0387755047309837</v>
      </c>
      <c r="V1145" s="11">
        <f t="shared" si="231"/>
        <v>1.0387755047309837</v>
      </c>
      <c r="W1145" s="11">
        <f t="shared" si="232"/>
        <v>0</v>
      </c>
      <c r="Y1145" s="11">
        <f t="shared" si="225"/>
        <v>1.3611053232965393</v>
      </c>
      <c r="Z1145" s="11">
        <f t="shared" si="233"/>
        <v>1.3611053232965393</v>
      </c>
      <c r="AA1145" s="11">
        <f t="shared" si="226"/>
        <v>0</v>
      </c>
      <c r="AB1145" s="11">
        <f>SUM($Z$3:Z1145)</f>
        <v>1194.6008664542144</v>
      </c>
      <c r="AC1145" s="11">
        <f>SUM($AA$3:AA1145)</f>
        <v>298.6825400616097</v>
      </c>
      <c r="AD1145" s="11">
        <f>AC1145*'KERS system '!$B$18</f>
        <v>229.83621457740864</v>
      </c>
      <c r="AE1145" s="11">
        <f>AC1145*'KERS system '!$B$19</f>
        <v>176.85896711731596</v>
      </c>
    </row>
    <row r="1146" spans="6:31" x14ac:dyDescent="0.3">
      <c r="F1146" s="13" t="s">
        <v>7</v>
      </c>
      <c r="G1146" s="13">
        <v>1143</v>
      </c>
      <c r="H1146" s="13">
        <v>121</v>
      </c>
      <c r="J1146" s="14">
        <v>19.100000000000001</v>
      </c>
      <c r="K1146" s="14">
        <f t="shared" si="227"/>
        <v>5.3055555555555554</v>
      </c>
      <c r="L1146" s="15">
        <v>0.84722222222222243</v>
      </c>
      <c r="N1146" s="15">
        <f t="shared" si="221"/>
        <v>244.00000000000006</v>
      </c>
      <c r="O1146" s="15">
        <f t="shared" si="222"/>
        <v>6.2283159530649117</v>
      </c>
      <c r="P1146" s="15">
        <f t="shared" si="223"/>
        <v>56.505600000000008</v>
      </c>
      <c r="Q1146" s="15">
        <f t="shared" si="228"/>
        <v>306.73391595306498</v>
      </c>
      <c r="R1146" s="15">
        <f t="shared" si="229"/>
        <v>306.73391595306498</v>
      </c>
      <c r="S1146" s="15">
        <f t="shared" si="230"/>
        <v>0</v>
      </c>
      <c r="U1146" s="15">
        <f t="shared" si="224"/>
        <v>1.683435141862095</v>
      </c>
      <c r="V1146" s="15">
        <f t="shared" si="231"/>
        <v>1.683435141862095</v>
      </c>
      <c r="W1146" s="15">
        <f t="shared" si="232"/>
        <v>0</v>
      </c>
      <c r="Y1146" s="15">
        <f t="shared" si="225"/>
        <v>1.7364868460848868</v>
      </c>
      <c r="Z1146" s="15">
        <f t="shared" si="233"/>
        <v>1.7364868460848868</v>
      </c>
      <c r="AA1146" s="15">
        <f t="shared" si="226"/>
        <v>0</v>
      </c>
      <c r="AB1146" s="15">
        <f>SUM($Z$3:Z1146)</f>
        <v>1196.3373533002994</v>
      </c>
      <c r="AC1146" s="15">
        <f>SUM($AA$3:AA1146)</f>
        <v>298.6825400616097</v>
      </c>
      <c r="AD1146" s="15">
        <f>AC1146*'KERS system '!$B$18</f>
        <v>229.83621457740864</v>
      </c>
      <c r="AE1146" s="15">
        <f>AC1146*'KERS system '!$B$19</f>
        <v>176.85896711731596</v>
      </c>
    </row>
    <row r="1147" spans="6:31" x14ac:dyDescent="0.3">
      <c r="F1147" s="9" t="s">
        <v>7</v>
      </c>
      <c r="G1147" s="9">
        <v>1144</v>
      </c>
      <c r="H1147" s="9">
        <v>122</v>
      </c>
      <c r="J1147" s="10">
        <v>22.5</v>
      </c>
      <c r="K1147" s="10">
        <f t="shared" si="227"/>
        <v>6.25</v>
      </c>
      <c r="L1147" s="11">
        <v>0.73611111111111072</v>
      </c>
      <c r="N1147" s="11">
        <f t="shared" si="221"/>
        <v>211.99999999999989</v>
      </c>
      <c r="O1147" s="11">
        <f t="shared" si="222"/>
        <v>8.6430880492286715</v>
      </c>
      <c r="P1147" s="11">
        <f t="shared" si="223"/>
        <v>56.505600000000008</v>
      </c>
      <c r="Q1147" s="11">
        <f t="shared" si="228"/>
        <v>277.14868804922855</v>
      </c>
      <c r="R1147" s="11">
        <f t="shared" si="229"/>
        <v>277.14868804922855</v>
      </c>
      <c r="S1147" s="11">
        <f t="shared" si="230"/>
        <v>0</v>
      </c>
      <c r="U1147" s="11">
        <f t="shared" si="224"/>
        <v>1.7895385503076788</v>
      </c>
      <c r="V1147" s="11">
        <f t="shared" si="231"/>
        <v>1.7895385503076788</v>
      </c>
      <c r="W1147" s="11">
        <f t="shared" si="232"/>
        <v>0</v>
      </c>
      <c r="Y1147" s="11">
        <f t="shared" si="225"/>
        <v>1.445981278414231</v>
      </c>
      <c r="Z1147" s="11">
        <f t="shared" si="233"/>
        <v>1.445981278414231</v>
      </c>
      <c r="AA1147" s="11">
        <f t="shared" si="226"/>
        <v>0</v>
      </c>
      <c r="AB1147" s="11">
        <f>SUM($Z$3:Z1147)</f>
        <v>1197.7833345787135</v>
      </c>
      <c r="AC1147" s="11">
        <f>SUM($AA$3:AA1147)</f>
        <v>298.6825400616097</v>
      </c>
      <c r="AD1147" s="11">
        <f>AC1147*'KERS system '!$B$18</f>
        <v>229.83621457740864</v>
      </c>
      <c r="AE1147" s="11">
        <f>AC1147*'KERS system '!$B$19</f>
        <v>176.85896711731596</v>
      </c>
    </row>
    <row r="1148" spans="6:31" x14ac:dyDescent="0.3">
      <c r="F1148" s="13" t="s">
        <v>7</v>
      </c>
      <c r="G1148" s="13">
        <v>1145</v>
      </c>
      <c r="H1148" s="13">
        <v>123</v>
      </c>
      <c r="J1148" s="14">
        <v>24.4</v>
      </c>
      <c r="K1148" s="14">
        <f t="shared" si="227"/>
        <v>6.7777777777777777</v>
      </c>
      <c r="L1148" s="15">
        <v>0.31944444444444453</v>
      </c>
      <c r="N1148" s="15">
        <f t="shared" si="221"/>
        <v>92.000000000000028</v>
      </c>
      <c r="O1148" s="15">
        <f t="shared" si="222"/>
        <v>10.164442273558089</v>
      </c>
      <c r="P1148" s="15">
        <f t="shared" si="223"/>
        <v>56.505600000000008</v>
      </c>
      <c r="Q1148" s="15">
        <f t="shared" si="228"/>
        <v>158.67004227355812</v>
      </c>
      <c r="R1148" s="15">
        <f t="shared" si="229"/>
        <v>158.67004227355812</v>
      </c>
      <c r="S1148" s="15">
        <f t="shared" si="230"/>
        <v>0</v>
      </c>
      <c r="U1148" s="15">
        <f t="shared" si="224"/>
        <v>1.1024240065207829</v>
      </c>
      <c r="V1148" s="15">
        <f t="shared" si="231"/>
        <v>1.1024240065207829</v>
      </c>
      <c r="W1148" s="15">
        <f t="shared" si="232"/>
        <v>0</v>
      </c>
      <c r="Y1148" s="15">
        <f t="shared" si="225"/>
        <v>0.53764886369116816</v>
      </c>
      <c r="Z1148" s="15">
        <f t="shared" si="233"/>
        <v>0.53764886369116816</v>
      </c>
      <c r="AA1148" s="15">
        <f t="shared" si="226"/>
        <v>0</v>
      </c>
      <c r="AB1148" s="15">
        <f>SUM($Z$3:Z1148)</f>
        <v>1198.3209834424047</v>
      </c>
      <c r="AC1148" s="15">
        <f>SUM($AA$3:AA1148)</f>
        <v>298.6825400616097</v>
      </c>
      <c r="AD1148" s="15">
        <f>AC1148*'KERS system '!$B$18</f>
        <v>229.83621457740864</v>
      </c>
      <c r="AE1148" s="15">
        <f>AC1148*'KERS system '!$B$19</f>
        <v>176.85896711731596</v>
      </c>
    </row>
    <row r="1149" spans="6:31" x14ac:dyDescent="0.3">
      <c r="F1149" s="9" t="s">
        <v>7</v>
      </c>
      <c r="G1149" s="9">
        <v>1146</v>
      </c>
      <c r="H1149" s="9">
        <v>124</v>
      </c>
      <c r="J1149" s="10">
        <v>24.8</v>
      </c>
      <c r="K1149" s="10">
        <f t="shared" si="227"/>
        <v>6.8888888888888893</v>
      </c>
      <c r="L1149" s="11">
        <v>-0.23611111111111099</v>
      </c>
      <c r="N1149" s="11">
        <f t="shared" si="221"/>
        <v>-67.999999999999972</v>
      </c>
      <c r="O1149" s="11">
        <f t="shared" si="222"/>
        <v>10.50043431861255</v>
      </c>
      <c r="P1149" s="11">
        <f t="shared" si="223"/>
        <v>56.505600000000008</v>
      </c>
      <c r="Q1149" s="11">
        <f t="shared" si="228"/>
        <v>-0.99396568138741515</v>
      </c>
      <c r="R1149" s="11">
        <f t="shared" si="229"/>
        <v>0</v>
      </c>
      <c r="S1149" s="11">
        <f t="shared" si="230"/>
        <v>0.99396568138741515</v>
      </c>
      <c r="U1149" s="11">
        <f t="shared" si="224"/>
        <v>-2.7126279138446584E-2</v>
      </c>
      <c r="V1149" s="11">
        <f t="shared" si="231"/>
        <v>0</v>
      </c>
      <c r="W1149" s="11">
        <f t="shared" si="232"/>
        <v>2.7126279138446584E-2</v>
      </c>
      <c r="Y1149" s="11">
        <f t="shared" si="225"/>
        <v>-0.78129862304298625</v>
      </c>
      <c r="Z1149" s="11">
        <f t="shared" si="233"/>
        <v>0</v>
      </c>
      <c r="AA1149" s="11">
        <f t="shared" si="226"/>
        <v>0.78129862304298625</v>
      </c>
      <c r="AB1149" s="11">
        <f>SUM($Z$3:Z1149)</f>
        <v>1198.3209834424047</v>
      </c>
      <c r="AC1149" s="11">
        <f>SUM($AA$3:AA1149)</f>
        <v>299.46383868465267</v>
      </c>
      <c r="AD1149" s="11">
        <f>AC1149*'KERS system '!$B$18</f>
        <v>230.43742386784021</v>
      </c>
      <c r="AE1149" s="11">
        <f>AC1149*'KERS system '!$B$19</f>
        <v>177.32159766630303</v>
      </c>
    </row>
    <row r="1150" spans="6:31" x14ac:dyDescent="0.3">
      <c r="F1150" s="13" t="s">
        <v>7</v>
      </c>
      <c r="G1150" s="13">
        <v>1147</v>
      </c>
      <c r="H1150" s="13">
        <v>125</v>
      </c>
      <c r="J1150" s="14">
        <v>22.7</v>
      </c>
      <c r="K1150" s="14">
        <f t="shared" si="227"/>
        <v>6.3055555555555554</v>
      </c>
      <c r="L1150" s="15">
        <v>-1.0277777777777781</v>
      </c>
      <c r="N1150" s="15">
        <f t="shared" si="221"/>
        <v>-296.00000000000011</v>
      </c>
      <c r="O1150" s="15">
        <f t="shared" si="222"/>
        <v>8.7974258585423062</v>
      </c>
      <c r="P1150" s="15">
        <f t="shared" si="223"/>
        <v>56.505600000000008</v>
      </c>
      <c r="Q1150" s="15">
        <f t="shared" si="228"/>
        <v>-230.69697414145782</v>
      </c>
      <c r="R1150" s="15">
        <f t="shared" si="229"/>
        <v>0</v>
      </c>
      <c r="S1150" s="15">
        <f t="shared" si="230"/>
        <v>230.69697414145782</v>
      </c>
      <c r="U1150" s="15">
        <f t="shared" si="224"/>
        <v>-1.5354709669475259</v>
      </c>
      <c r="V1150" s="15">
        <f t="shared" si="231"/>
        <v>0</v>
      </c>
      <c r="W1150" s="15">
        <f t="shared" si="232"/>
        <v>1.5354709669475259</v>
      </c>
      <c r="Y1150" s="15">
        <f t="shared" si="225"/>
        <v>-1.5162658157296067</v>
      </c>
      <c r="Z1150" s="15">
        <f t="shared" si="233"/>
        <v>0</v>
      </c>
      <c r="AA1150" s="15">
        <f t="shared" si="226"/>
        <v>1.5162658157296067</v>
      </c>
      <c r="AB1150" s="15">
        <f>SUM($Z$3:Z1150)</f>
        <v>1198.3209834424047</v>
      </c>
      <c r="AC1150" s="15">
        <f>SUM($AA$3:AA1150)</f>
        <v>300.98010450038225</v>
      </c>
      <c r="AD1150" s="15">
        <f>AC1150*'KERS system '!$B$18</f>
        <v>231.60419041304414</v>
      </c>
      <c r="AE1150" s="15">
        <f>AC1150*'KERS system '!$B$19</f>
        <v>178.21942452283747</v>
      </c>
    </row>
    <row r="1151" spans="6:31" x14ac:dyDescent="0.3">
      <c r="F1151" s="9" t="s">
        <v>7</v>
      </c>
      <c r="G1151" s="9">
        <v>1148</v>
      </c>
      <c r="H1151" s="9">
        <v>126</v>
      </c>
      <c r="J1151" s="10">
        <v>17.399999999999999</v>
      </c>
      <c r="K1151" s="10">
        <f t="shared" si="227"/>
        <v>4.833333333333333</v>
      </c>
      <c r="L1151" s="11">
        <v>-1.2361111111111109</v>
      </c>
      <c r="N1151" s="11">
        <f t="shared" si="221"/>
        <v>-355.99999999999994</v>
      </c>
      <c r="O1151" s="11">
        <f t="shared" si="222"/>
        <v>5.1689507906853773</v>
      </c>
      <c r="P1151" s="11">
        <f t="shared" si="223"/>
        <v>56.505600000000008</v>
      </c>
      <c r="Q1151" s="11">
        <f t="shared" si="228"/>
        <v>-294.32544920931457</v>
      </c>
      <c r="R1151" s="11">
        <f t="shared" si="229"/>
        <v>0</v>
      </c>
      <c r="S1151" s="11">
        <f t="shared" si="230"/>
        <v>294.32544920931457</v>
      </c>
      <c r="U1151" s="11">
        <f t="shared" si="224"/>
        <v>-1.4970606645116873</v>
      </c>
      <c r="V1151" s="11">
        <f t="shared" si="231"/>
        <v>0</v>
      </c>
      <c r="W1151" s="11">
        <f t="shared" si="232"/>
        <v>1.4970606645116873</v>
      </c>
      <c r="Y1151" s="11">
        <f t="shared" si="225"/>
        <v>-1.0659182617494753</v>
      </c>
      <c r="Z1151" s="11">
        <f t="shared" si="233"/>
        <v>0</v>
      </c>
      <c r="AA1151" s="11">
        <f t="shared" si="226"/>
        <v>1.0659182617494753</v>
      </c>
      <c r="AB1151" s="11">
        <f>SUM($Z$3:Z1151)</f>
        <v>1198.3209834424047</v>
      </c>
      <c r="AC1151" s="11">
        <f>SUM($AA$3:AA1151)</f>
        <v>302.04602276213171</v>
      </c>
      <c r="AD1151" s="11">
        <f>AC1151*'KERS system '!$B$18</f>
        <v>232.42441451546034</v>
      </c>
      <c r="AE1151" s="11">
        <f>AC1151*'KERS system '!$B$19</f>
        <v>178.85058696964674</v>
      </c>
    </row>
    <row r="1152" spans="6:31" x14ac:dyDescent="0.3">
      <c r="F1152" s="13" t="s">
        <v>7</v>
      </c>
      <c r="G1152" s="13">
        <v>1149</v>
      </c>
      <c r="H1152" s="13">
        <v>127</v>
      </c>
      <c r="J1152" s="14">
        <v>13.8</v>
      </c>
      <c r="K1152" s="14">
        <f t="shared" si="227"/>
        <v>3.8333333333333335</v>
      </c>
      <c r="L1152" s="15">
        <v>-0.74999999999999978</v>
      </c>
      <c r="N1152" s="15">
        <f t="shared" si="221"/>
        <v>-215.99999999999994</v>
      </c>
      <c r="O1152" s="15">
        <f t="shared" si="222"/>
        <v>3.2513376554965108</v>
      </c>
      <c r="P1152" s="15">
        <f t="shared" si="223"/>
        <v>56.505600000000008</v>
      </c>
      <c r="Q1152" s="15">
        <f t="shared" si="228"/>
        <v>-156.24306234450341</v>
      </c>
      <c r="R1152" s="15">
        <f t="shared" si="229"/>
        <v>0</v>
      </c>
      <c r="S1152" s="15">
        <f t="shared" si="230"/>
        <v>156.24306234450341</v>
      </c>
      <c r="U1152" s="15">
        <f t="shared" si="224"/>
        <v>-0.63477585898726319</v>
      </c>
      <c r="V1152" s="15">
        <f t="shared" si="231"/>
        <v>0</v>
      </c>
      <c r="W1152" s="15">
        <f t="shared" si="232"/>
        <v>0.63477585898726319</v>
      </c>
      <c r="Y1152" s="15">
        <f t="shared" si="225"/>
        <v>-0.34430926552955288</v>
      </c>
      <c r="Z1152" s="15">
        <f t="shared" si="233"/>
        <v>0</v>
      </c>
      <c r="AA1152" s="15">
        <f t="shared" si="226"/>
        <v>0.34430926552955288</v>
      </c>
      <c r="AB1152" s="15">
        <f>SUM($Z$3:Z1152)</f>
        <v>1198.3209834424047</v>
      </c>
      <c r="AC1152" s="15">
        <f>SUM($AA$3:AA1152)</f>
        <v>302.39033202766126</v>
      </c>
      <c r="AD1152" s="15">
        <f>AC1152*'KERS system '!$B$18</f>
        <v>232.68936049528531</v>
      </c>
      <c r="AE1152" s="15">
        <f>AC1152*'KERS system '!$B$19</f>
        <v>179.05446290112206</v>
      </c>
    </row>
    <row r="1153" spans="6:31" x14ac:dyDescent="0.3">
      <c r="F1153" s="9" t="s">
        <v>7</v>
      </c>
      <c r="G1153" s="9">
        <v>1150</v>
      </c>
      <c r="H1153" s="9">
        <v>128</v>
      </c>
      <c r="J1153" s="10">
        <v>12</v>
      </c>
      <c r="K1153" s="10">
        <f t="shared" si="227"/>
        <v>3.3333333333333335</v>
      </c>
      <c r="L1153" s="11">
        <v>-0.25000000000000011</v>
      </c>
      <c r="N1153" s="11">
        <f t="shared" si="221"/>
        <v>-72.000000000000028</v>
      </c>
      <c r="O1153" s="11">
        <f t="shared" si="222"/>
        <v>2.4584783784472672</v>
      </c>
      <c r="P1153" s="11">
        <f t="shared" si="223"/>
        <v>56.505600000000008</v>
      </c>
      <c r="Q1153" s="11">
        <f t="shared" si="228"/>
        <v>-13.035921621552752</v>
      </c>
      <c r="R1153" s="11">
        <f t="shared" si="229"/>
        <v>0</v>
      </c>
      <c r="S1153" s="11">
        <f t="shared" si="230"/>
        <v>13.035921621552752</v>
      </c>
      <c r="U1153" s="11">
        <f t="shared" si="224"/>
        <v>-5.384267207184254E-2</v>
      </c>
      <c r="V1153" s="11">
        <f t="shared" si="231"/>
        <v>0</v>
      </c>
      <c r="W1153" s="11">
        <f t="shared" si="232"/>
        <v>5.384267207184254E-2</v>
      </c>
      <c r="Y1153" s="11">
        <f t="shared" si="225"/>
        <v>7.1352127928157524E-2</v>
      </c>
      <c r="Z1153" s="11">
        <f t="shared" si="233"/>
        <v>7.1352127928157524E-2</v>
      </c>
      <c r="AA1153" s="11">
        <f t="shared" si="226"/>
        <v>0</v>
      </c>
      <c r="AB1153" s="11">
        <f>SUM($Z$3:Z1153)</f>
        <v>1198.3923355703328</v>
      </c>
      <c r="AC1153" s="11">
        <f>SUM($AA$3:AA1153)</f>
        <v>302.39033202766126</v>
      </c>
      <c r="AD1153" s="11">
        <f>AC1153*'KERS system '!$B$18</f>
        <v>232.68936049528531</v>
      </c>
      <c r="AE1153" s="11">
        <f>AC1153*'KERS system '!$B$19</f>
        <v>179.05446290112206</v>
      </c>
    </row>
    <row r="1154" spans="6:31" x14ac:dyDescent="0.3">
      <c r="F1154" s="13" t="s">
        <v>7</v>
      </c>
      <c r="G1154" s="13">
        <v>1151</v>
      </c>
      <c r="H1154" s="13">
        <v>129</v>
      </c>
      <c r="J1154" s="14">
        <v>12</v>
      </c>
      <c r="K1154" s="14">
        <f t="shared" si="227"/>
        <v>3.3333333333333335</v>
      </c>
      <c r="L1154" s="15">
        <v>0</v>
      </c>
      <c r="N1154" s="15">
        <f t="shared" si="221"/>
        <v>0</v>
      </c>
      <c r="O1154" s="15">
        <f t="shared" si="222"/>
        <v>2.4584783784472672</v>
      </c>
      <c r="P1154" s="15">
        <f t="shared" si="223"/>
        <v>56.505600000000008</v>
      </c>
      <c r="Q1154" s="15">
        <f t="shared" si="228"/>
        <v>58.964078378447276</v>
      </c>
      <c r="R1154" s="15">
        <f t="shared" si="229"/>
        <v>58.964078378447276</v>
      </c>
      <c r="S1154" s="15">
        <f t="shared" si="230"/>
        <v>0</v>
      </c>
      <c r="U1154" s="15">
        <f t="shared" si="224"/>
        <v>0.19654692792815759</v>
      </c>
      <c r="V1154" s="15">
        <f t="shared" si="231"/>
        <v>0.19654692792815759</v>
      </c>
      <c r="W1154" s="15">
        <f t="shared" si="232"/>
        <v>0</v>
      </c>
      <c r="Y1154" s="15">
        <f t="shared" si="225"/>
        <v>0.32869699459482438</v>
      </c>
      <c r="Z1154" s="15">
        <f t="shared" si="233"/>
        <v>0.32869699459482438</v>
      </c>
      <c r="AA1154" s="15">
        <f t="shared" si="226"/>
        <v>0</v>
      </c>
      <c r="AB1154" s="15">
        <f>SUM($Z$3:Z1154)</f>
        <v>1198.7210325649276</v>
      </c>
      <c r="AC1154" s="15">
        <f>SUM($AA$3:AA1154)</f>
        <v>302.39033202766126</v>
      </c>
      <c r="AD1154" s="15">
        <f>AC1154*'KERS system '!$B$18</f>
        <v>232.68936049528531</v>
      </c>
      <c r="AE1154" s="15">
        <f>AC1154*'KERS system '!$B$19</f>
        <v>179.05446290112206</v>
      </c>
    </row>
    <row r="1155" spans="6:31" x14ac:dyDescent="0.3">
      <c r="F1155" s="9" t="s">
        <v>7</v>
      </c>
      <c r="G1155" s="9">
        <v>1152</v>
      </c>
      <c r="H1155" s="9">
        <v>130</v>
      </c>
      <c r="J1155" s="10">
        <v>12</v>
      </c>
      <c r="K1155" s="10">
        <f t="shared" si="227"/>
        <v>3.3333333333333335</v>
      </c>
      <c r="L1155" s="11">
        <v>0.26388888888888895</v>
      </c>
      <c r="N1155" s="11">
        <f t="shared" ref="N1155:N1218" si="234">$C$7*$L1155</f>
        <v>76.000000000000014</v>
      </c>
      <c r="O1155" s="11">
        <f t="shared" ref="O1155:O1218" si="235">0.5*$C$3*$C$17*$C$14*K1155^2</f>
        <v>2.4584783784472672</v>
      </c>
      <c r="P1155" s="11">
        <f t="shared" ref="P1155:P1218" si="236">$C$15</f>
        <v>56.505600000000008</v>
      </c>
      <c r="Q1155" s="11">
        <f t="shared" si="228"/>
        <v>134.96407837844728</v>
      </c>
      <c r="R1155" s="11">
        <f t="shared" si="229"/>
        <v>134.96407837844728</v>
      </c>
      <c r="S1155" s="11">
        <f t="shared" si="230"/>
        <v>0</v>
      </c>
      <c r="U1155" s="11">
        <f t="shared" ref="U1155:U1218" si="237">(K1155/1000)*(($C$7*$C$4*$C$18)+(0.5*$C$3*$C$17*$C$14*K1155^2)+($C$7*$C$19*L1155))</f>
        <v>0.46084706126149111</v>
      </c>
      <c r="V1155" s="11">
        <f t="shared" si="231"/>
        <v>0.46084706126149111</v>
      </c>
      <c r="W1155" s="11">
        <f t="shared" si="232"/>
        <v>0</v>
      </c>
      <c r="Y1155" s="11">
        <f t="shared" ref="Y1155:Y1218" si="238">((U1155+U1156)/2)*(G1156-G1155)</f>
        <v>0.8937220887058297</v>
      </c>
      <c r="Z1155" s="11">
        <f t="shared" si="233"/>
        <v>0.8937220887058297</v>
      </c>
      <c r="AA1155" s="11">
        <f t="shared" ref="AA1155:AA1218" si="239">IF(Y1155 &lt;=0,Y1155,)*-1</f>
        <v>0</v>
      </c>
      <c r="AB1155" s="11">
        <f>SUM($Z$3:Z1155)</f>
        <v>1199.6147546536333</v>
      </c>
      <c r="AC1155" s="11">
        <f>SUM($AA$3:AA1155)</f>
        <v>302.39033202766126</v>
      </c>
      <c r="AD1155" s="11">
        <f>AC1155*'KERS system '!$B$18</f>
        <v>232.68936049528531</v>
      </c>
      <c r="AE1155" s="11">
        <f>AC1155*'KERS system '!$B$19</f>
        <v>179.05446290112206</v>
      </c>
    </row>
    <row r="1156" spans="6:31" x14ac:dyDescent="0.3">
      <c r="F1156" s="13" t="s">
        <v>7</v>
      </c>
      <c r="G1156" s="13">
        <v>1153</v>
      </c>
      <c r="H1156" s="13">
        <v>131</v>
      </c>
      <c r="J1156" s="14">
        <v>13.9</v>
      </c>
      <c r="K1156" s="14">
        <f t="shared" ref="K1156:K1219" si="240">J1156*1000/3600</f>
        <v>3.8611111111111112</v>
      </c>
      <c r="L1156" s="15">
        <v>0.94444444444444453</v>
      </c>
      <c r="N1156" s="15">
        <f t="shared" si="234"/>
        <v>272</v>
      </c>
      <c r="O1156" s="15">
        <f t="shared" si="235"/>
        <v>3.2986292187485864</v>
      </c>
      <c r="P1156" s="15">
        <f t="shared" si="236"/>
        <v>56.505600000000008</v>
      </c>
      <c r="Q1156" s="15">
        <f t="shared" ref="Q1156:Q1219" si="241">N1156+O1156+P1156</f>
        <v>331.80422921874862</v>
      </c>
      <c r="R1156" s="15">
        <f t="shared" ref="R1156:R1219" si="242">IF(Q1156 &gt;0,Q1156,)</f>
        <v>331.80422921874862</v>
      </c>
      <c r="S1156" s="15">
        <f t="shared" ref="S1156:S1219" si="243">IF(Q1156 &lt;=0,Q1156,)*-1</f>
        <v>0</v>
      </c>
      <c r="U1156" s="15">
        <f t="shared" si="237"/>
        <v>1.3265971161501684</v>
      </c>
      <c r="V1156" s="15">
        <f t="shared" ref="V1156:V1219" si="244">IF(U1156 &gt;0,U1156,)</f>
        <v>1.3265971161501684</v>
      </c>
      <c r="W1156" s="15">
        <f t="shared" ref="W1156:W1219" si="245">IF(U1156 &lt;=0,U1156,)*-1</f>
        <v>0</v>
      </c>
      <c r="Y1156" s="15">
        <f t="shared" si="238"/>
        <v>2.0470143788581421</v>
      </c>
      <c r="Z1156" s="15">
        <f t="shared" ref="Z1156:Z1219" si="246">IF(Y1156 &gt;0,Y1156,)</f>
        <v>2.0470143788581421</v>
      </c>
      <c r="AA1156" s="15">
        <f t="shared" si="239"/>
        <v>0</v>
      </c>
      <c r="AB1156" s="15">
        <f>SUM($Z$3:Z1156)</f>
        <v>1201.6617690324915</v>
      </c>
      <c r="AC1156" s="15">
        <f>SUM($AA$3:AA1156)</f>
        <v>302.39033202766126</v>
      </c>
      <c r="AD1156" s="15">
        <f>AC1156*'KERS system '!$B$18</f>
        <v>232.68936049528531</v>
      </c>
      <c r="AE1156" s="15">
        <f>AC1156*'KERS system '!$B$19</f>
        <v>179.05446290112206</v>
      </c>
    </row>
    <row r="1157" spans="6:31" x14ac:dyDescent="0.3">
      <c r="F1157" s="9" t="s">
        <v>7</v>
      </c>
      <c r="G1157" s="9">
        <v>1154</v>
      </c>
      <c r="H1157" s="9">
        <v>132</v>
      </c>
      <c r="J1157" s="10">
        <v>18.8</v>
      </c>
      <c r="K1157" s="10">
        <f t="shared" si="240"/>
        <v>5.2222222222222223</v>
      </c>
      <c r="L1157" s="11">
        <v>1.5555555555555556</v>
      </c>
      <c r="N1157" s="11">
        <f t="shared" si="234"/>
        <v>448</v>
      </c>
      <c r="O1157" s="11">
        <f t="shared" si="235"/>
        <v>6.0341985977666805</v>
      </c>
      <c r="P1157" s="11">
        <f t="shared" si="236"/>
        <v>56.505600000000008</v>
      </c>
      <c r="Q1157" s="11">
        <f t="shared" si="241"/>
        <v>510.53979859776672</v>
      </c>
      <c r="R1157" s="11">
        <f t="shared" si="242"/>
        <v>510.53979859776672</v>
      </c>
      <c r="S1157" s="11">
        <f t="shared" si="243"/>
        <v>0</v>
      </c>
      <c r="U1157" s="11">
        <f t="shared" si="237"/>
        <v>2.7674316415661155</v>
      </c>
      <c r="V1157" s="11">
        <f t="shared" si="244"/>
        <v>2.7674316415661155</v>
      </c>
      <c r="W1157" s="11">
        <f t="shared" si="245"/>
        <v>0</v>
      </c>
      <c r="Y1157" s="11">
        <f t="shared" si="238"/>
        <v>3.2184882183105072</v>
      </c>
      <c r="Z1157" s="11">
        <f t="shared" si="246"/>
        <v>3.2184882183105072</v>
      </c>
      <c r="AA1157" s="11">
        <f t="shared" si="239"/>
        <v>0</v>
      </c>
      <c r="AB1157" s="11">
        <f>SUM($Z$3:Z1157)</f>
        <v>1204.8802572508021</v>
      </c>
      <c r="AC1157" s="11">
        <f>SUM($AA$3:AA1157)</f>
        <v>302.39033202766126</v>
      </c>
      <c r="AD1157" s="11">
        <f>AC1157*'KERS system '!$B$18</f>
        <v>232.68936049528531</v>
      </c>
      <c r="AE1157" s="11">
        <f>AC1157*'KERS system '!$B$19</f>
        <v>179.05446290112206</v>
      </c>
    </row>
    <row r="1158" spans="6:31" x14ac:dyDescent="0.3">
      <c r="F1158" s="13" t="s">
        <v>7</v>
      </c>
      <c r="G1158" s="13">
        <v>1155</v>
      </c>
      <c r="H1158" s="13">
        <v>133</v>
      </c>
      <c r="J1158" s="14">
        <v>25.1</v>
      </c>
      <c r="K1158" s="14">
        <f t="shared" si="240"/>
        <v>6.9722222222222223</v>
      </c>
      <c r="L1158" s="15">
        <v>1.5277777777777777</v>
      </c>
      <c r="N1158" s="15">
        <f t="shared" si="234"/>
        <v>440</v>
      </c>
      <c r="O1158" s="15">
        <f t="shared" si="235"/>
        <v>10.756013633371962</v>
      </c>
      <c r="P1158" s="15">
        <f t="shared" si="236"/>
        <v>56.505600000000008</v>
      </c>
      <c r="Q1158" s="15">
        <f t="shared" si="241"/>
        <v>507.26161363337195</v>
      </c>
      <c r="R1158" s="15">
        <f t="shared" si="242"/>
        <v>507.26161363337195</v>
      </c>
      <c r="S1158" s="15">
        <f t="shared" si="243"/>
        <v>0</v>
      </c>
      <c r="U1158" s="15">
        <f t="shared" si="237"/>
        <v>3.6695447950548994</v>
      </c>
      <c r="V1158" s="15">
        <f t="shared" si="244"/>
        <v>3.6695447950548994</v>
      </c>
      <c r="W1158" s="15">
        <f t="shared" si="245"/>
        <v>0</v>
      </c>
      <c r="Y1158" s="15">
        <f t="shared" si="238"/>
        <v>3.6340790952242568</v>
      </c>
      <c r="Z1158" s="15">
        <f t="shared" si="246"/>
        <v>3.6340790952242568</v>
      </c>
      <c r="AA1158" s="15">
        <f t="shared" si="239"/>
        <v>0</v>
      </c>
      <c r="AB1158" s="15">
        <f>SUM($Z$3:Z1158)</f>
        <v>1208.5143363460263</v>
      </c>
      <c r="AC1158" s="15">
        <f>SUM($AA$3:AA1158)</f>
        <v>302.39033202766126</v>
      </c>
      <c r="AD1158" s="15">
        <f>AC1158*'KERS system '!$B$18</f>
        <v>232.68936049528531</v>
      </c>
      <c r="AE1158" s="15">
        <f>AC1158*'KERS system '!$B$19</f>
        <v>179.05446290112206</v>
      </c>
    </row>
    <row r="1159" spans="6:31" x14ac:dyDescent="0.3">
      <c r="F1159" s="9" t="s">
        <v>7</v>
      </c>
      <c r="G1159" s="9">
        <v>1156</v>
      </c>
      <c r="H1159" s="9">
        <v>134</v>
      </c>
      <c r="J1159" s="10">
        <v>29.8</v>
      </c>
      <c r="K1159" s="10">
        <f t="shared" si="240"/>
        <v>8.2777777777777786</v>
      </c>
      <c r="L1159" s="11">
        <v>1.2083333333333328</v>
      </c>
      <c r="N1159" s="11">
        <f t="shared" si="234"/>
        <v>347.99999999999983</v>
      </c>
      <c r="O1159" s="11">
        <f t="shared" si="235"/>
        <v>15.161299577752162</v>
      </c>
      <c r="P1159" s="11">
        <f t="shared" si="236"/>
        <v>56.505600000000008</v>
      </c>
      <c r="Q1159" s="11">
        <f t="shared" si="241"/>
        <v>419.66689957775202</v>
      </c>
      <c r="R1159" s="11">
        <f t="shared" si="242"/>
        <v>419.66689957775202</v>
      </c>
      <c r="S1159" s="11">
        <f t="shared" si="243"/>
        <v>0</v>
      </c>
      <c r="U1159" s="11">
        <f t="shared" si="237"/>
        <v>3.5986133953936146</v>
      </c>
      <c r="V1159" s="11">
        <f t="shared" si="244"/>
        <v>3.5986133953936146</v>
      </c>
      <c r="W1159" s="11">
        <f t="shared" si="245"/>
        <v>0</v>
      </c>
      <c r="Y1159" s="11">
        <f t="shared" si="238"/>
        <v>3.8017485055625082</v>
      </c>
      <c r="Z1159" s="11">
        <f t="shared" si="246"/>
        <v>3.8017485055625082</v>
      </c>
      <c r="AA1159" s="11">
        <f t="shared" si="239"/>
        <v>0</v>
      </c>
      <c r="AB1159" s="11">
        <f>SUM($Z$3:Z1159)</f>
        <v>1212.3160848515888</v>
      </c>
      <c r="AC1159" s="11">
        <f>SUM($AA$3:AA1159)</f>
        <v>302.39033202766126</v>
      </c>
      <c r="AD1159" s="11">
        <f>AC1159*'KERS system '!$B$18</f>
        <v>232.68936049528531</v>
      </c>
      <c r="AE1159" s="11">
        <f>AC1159*'KERS system '!$B$19</f>
        <v>179.05446290112206</v>
      </c>
    </row>
    <row r="1160" spans="6:31" x14ac:dyDescent="0.3">
      <c r="F1160" s="13" t="s">
        <v>7</v>
      </c>
      <c r="G1160" s="13">
        <v>1157</v>
      </c>
      <c r="H1160" s="13">
        <v>135</v>
      </c>
      <c r="J1160" s="14">
        <v>33.799999999999997</v>
      </c>
      <c r="K1160" s="14">
        <f t="shared" si="240"/>
        <v>9.3888888888888893</v>
      </c>
      <c r="L1160" s="15">
        <v>1.166666666666667</v>
      </c>
      <c r="N1160" s="15">
        <f t="shared" si="234"/>
        <v>336.00000000000011</v>
      </c>
      <c r="O1160" s="15">
        <f t="shared" si="235"/>
        <v>19.504611379675666</v>
      </c>
      <c r="P1160" s="15">
        <f t="shared" si="236"/>
        <v>56.505600000000008</v>
      </c>
      <c r="Q1160" s="15">
        <f t="shared" si="241"/>
        <v>412.01021137967581</v>
      </c>
      <c r="R1160" s="15">
        <f t="shared" si="242"/>
        <v>412.01021137967581</v>
      </c>
      <c r="S1160" s="15">
        <f t="shared" si="243"/>
        <v>0</v>
      </c>
      <c r="U1160" s="15">
        <f t="shared" si="237"/>
        <v>4.0048836157314014</v>
      </c>
      <c r="V1160" s="15">
        <f t="shared" si="244"/>
        <v>4.0048836157314014</v>
      </c>
      <c r="W1160" s="15">
        <f t="shared" si="245"/>
        <v>0</v>
      </c>
      <c r="Y1160" s="15">
        <f t="shared" si="238"/>
        <v>4.5599436064251897</v>
      </c>
      <c r="Z1160" s="15">
        <f t="shared" si="246"/>
        <v>4.5599436064251897</v>
      </c>
      <c r="AA1160" s="15">
        <f t="shared" si="239"/>
        <v>0</v>
      </c>
      <c r="AB1160" s="15">
        <f>SUM($Z$3:Z1160)</f>
        <v>1216.8760284580139</v>
      </c>
      <c r="AC1160" s="15">
        <f>SUM($AA$3:AA1160)</f>
        <v>302.39033202766126</v>
      </c>
      <c r="AD1160" s="15">
        <f>AC1160*'KERS system '!$B$18</f>
        <v>232.68936049528531</v>
      </c>
      <c r="AE1160" s="15">
        <f>AC1160*'KERS system '!$B$19</f>
        <v>179.05446290112206</v>
      </c>
    </row>
    <row r="1161" spans="6:31" x14ac:dyDescent="0.3">
      <c r="F1161" s="9" t="s">
        <v>7</v>
      </c>
      <c r="G1161" s="9">
        <v>1158</v>
      </c>
      <c r="H1161" s="9">
        <v>136</v>
      </c>
      <c r="J1161" s="10">
        <v>38.200000000000003</v>
      </c>
      <c r="K1161" s="10">
        <f t="shared" si="240"/>
        <v>10.611111111111111</v>
      </c>
      <c r="L1161" s="11">
        <v>1.3333333333333335</v>
      </c>
      <c r="N1161" s="11">
        <f t="shared" si="234"/>
        <v>384.00000000000006</v>
      </c>
      <c r="O1161" s="11">
        <f t="shared" si="235"/>
        <v>24.913263812259647</v>
      </c>
      <c r="P1161" s="11">
        <f t="shared" si="236"/>
        <v>56.505600000000008</v>
      </c>
      <c r="Q1161" s="11">
        <f t="shared" si="241"/>
        <v>465.4188638122597</v>
      </c>
      <c r="R1161" s="11">
        <f t="shared" si="242"/>
        <v>465.4188638122597</v>
      </c>
      <c r="S1161" s="11">
        <f t="shared" si="243"/>
        <v>0</v>
      </c>
      <c r="U1161" s="11">
        <f t="shared" si="237"/>
        <v>5.115003597118978</v>
      </c>
      <c r="V1161" s="11">
        <f t="shared" si="244"/>
        <v>5.115003597118978</v>
      </c>
      <c r="W1161" s="11">
        <f t="shared" si="245"/>
        <v>0</v>
      </c>
      <c r="Y1161" s="11">
        <f t="shared" si="238"/>
        <v>5.7835160241667927</v>
      </c>
      <c r="Z1161" s="11">
        <f t="shared" si="246"/>
        <v>5.7835160241667927</v>
      </c>
      <c r="AA1161" s="11">
        <f t="shared" si="239"/>
        <v>0</v>
      </c>
      <c r="AB1161" s="11">
        <f>SUM($Z$3:Z1161)</f>
        <v>1222.6595444821808</v>
      </c>
      <c r="AC1161" s="11">
        <f>SUM($AA$3:AA1161)</f>
        <v>302.39033202766126</v>
      </c>
      <c r="AD1161" s="11">
        <f>AC1161*'KERS system '!$B$18</f>
        <v>232.68936049528531</v>
      </c>
      <c r="AE1161" s="11">
        <f>AC1161*'KERS system '!$B$19</f>
        <v>179.05446290112206</v>
      </c>
    </row>
    <row r="1162" spans="6:31" x14ac:dyDescent="0.3">
      <c r="F1162" s="13" t="s">
        <v>7</v>
      </c>
      <c r="G1162" s="13">
        <v>1159</v>
      </c>
      <c r="H1162" s="13">
        <v>137</v>
      </c>
      <c r="J1162" s="14">
        <v>43.4</v>
      </c>
      <c r="K1162" s="14">
        <f t="shared" si="240"/>
        <v>12.055555555555555</v>
      </c>
      <c r="L1162" s="15">
        <v>1.4861111111111105</v>
      </c>
      <c r="N1162" s="15">
        <f t="shared" si="234"/>
        <v>427.99999999999983</v>
      </c>
      <c r="O1162" s="15">
        <f t="shared" si="235"/>
        <v>32.157580100750927</v>
      </c>
      <c r="P1162" s="15">
        <f t="shared" si="236"/>
        <v>56.505600000000008</v>
      </c>
      <c r="Q1162" s="15">
        <f t="shared" si="241"/>
        <v>516.66318010075076</v>
      </c>
      <c r="R1162" s="15">
        <f t="shared" si="242"/>
        <v>516.66318010075076</v>
      </c>
      <c r="S1162" s="15">
        <f t="shared" si="243"/>
        <v>0</v>
      </c>
      <c r="U1162" s="15">
        <f t="shared" si="237"/>
        <v>6.4520284512146073</v>
      </c>
      <c r="V1162" s="15">
        <f t="shared" si="244"/>
        <v>6.4520284512146073</v>
      </c>
      <c r="W1162" s="15">
        <f t="shared" si="245"/>
        <v>0</v>
      </c>
      <c r="Y1162" s="15">
        <f t="shared" si="238"/>
        <v>6.8346903103475478</v>
      </c>
      <c r="Z1162" s="15">
        <f t="shared" si="246"/>
        <v>6.8346903103475478</v>
      </c>
      <c r="AA1162" s="15">
        <f t="shared" si="239"/>
        <v>0</v>
      </c>
      <c r="AB1162" s="15">
        <f>SUM($Z$3:Z1162)</f>
        <v>1229.4942347925282</v>
      </c>
      <c r="AC1162" s="15">
        <f>SUM($AA$3:AA1162)</f>
        <v>302.39033202766126</v>
      </c>
      <c r="AD1162" s="15">
        <f>AC1162*'KERS system '!$B$18</f>
        <v>232.68936049528531</v>
      </c>
      <c r="AE1162" s="15">
        <f>AC1162*'KERS system '!$B$19</f>
        <v>179.05446290112206</v>
      </c>
    </row>
    <row r="1163" spans="6:31" x14ac:dyDescent="0.3">
      <c r="F1163" s="9" t="s">
        <v>7</v>
      </c>
      <c r="G1163" s="9">
        <v>1160</v>
      </c>
      <c r="H1163" s="9">
        <v>138</v>
      </c>
      <c r="J1163" s="10">
        <v>48.9</v>
      </c>
      <c r="K1163" s="10">
        <f t="shared" si="240"/>
        <v>13.583333333333334</v>
      </c>
      <c r="L1163" s="11">
        <v>1.4444444444444442</v>
      </c>
      <c r="N1163" s="11">
        <f t="shared" si="234"/>
        <v>415.99999999999994</v>
      </c>
      <c r="O1163" s="11">
        <f t="shared" si="235"/>
        <v>40.824570023103398</v>
      </c>
      <c r="P1163" s="11">
        <f t="shared" si="236"/>
        <v>56.505600000000008</v>
      </c>
      <c r="Q1163" s="11">
        <f t="shared" si="241"/>
        <v>513.33017002310328</v>
      </c>
      <c r="R1163" s="11">
        <f t="shared" si="242"/>
        <v>513.33017002310328</v>
      </c>
      <c r="S1163" s="11">
        <f t="shared" si="243"/>
        <v>0</v>
      </c>
      <c r="U1163" s="11">
        <f t="shared" si="237"/>
        <v>7.2173521694804883</v>
      </c>
      <c r="V1163" s="11">
        <f t="shared" si="244"/>
        <v>7.2173521694804883</v>
      </c>
      <c r="W1163" s="11">
        <f t="shared" si="245"/>
        <v>0</v>
      </c>
      <c r="Y1163" s="11">
        <f t="shared" si="238"/>
        <v>7.175413873834529</v>
      </c>
      <c r="Z1163" s="11">
        <f t="shared" si="246"/>
        <v>7.175413873834529</v>
      </c>
      <c r="AA1163" s="11">
        <f t="shared" si="239"/>
        <v>0</v>
      </c>
      <c r="AB1163" s="11">
        <f>SUM($Z$3:Z1163)</f>
        <v>1236.6696486663627</v>
      </c>
      <c r="AC1163" s="11">
        <f>SUM($AA$3:AA1163)</f>
        <v>302.39033202766126</v>
      </c>
      <c r="AD1163" s="11">
        <f>AC1163*'KERS system '!$B$18</f>
        <v>232.68936049528531</v>
      </c>
      <c r="AE1163" s="11">
        <f>AC1163*'KERS system '!$B$19</f>
        <v>179.05446290112206</v>
      </c>
    </row>
    <row r="1164" spans="6:31" x14ac:dyDescent="0.3">
      <c r="F1164" s="13" t="s">
        <v>7</v>
      </c>
      <c r="G1164" s="13">
        <v>1161</v>
      </c>
      <c r="H1164" s="13">
        <v>139</v>
      </c>
      <c r="J1164" s="14">
        <v>53.8</v>
      </c>
      <c r="K1164" s="14">
        <f t="shared" si="240"/>
        <v>14.944444444444445</v>
      </c>
      <c r="L1164" s="15">
        <v>1.2361111111111109</v>
      </c>
      <c r="N1164" s="15">
        <f t="shared" si="234"/>
        <v>355.99999999999994</v>
      </c>
      <c r="O1164" s="15">
        <f t="shared" si="235"/>
        <v>49.416098317450746</v>
      </c>
      <c r="P1164" s="15">
        <f t="shared" si="236"/>
        <v>56.505600000000008</v>
      </c>
      <c r="Q1164" s="15">
        <f t="shared" si="241"/>
        <v>461.9216983174507</v>
      </c>
      <c r="R1164" s="15">
        <f t="shared" si="242"/>
        <v>461.9216983174507</v>
      </c>
      <c r="S1164" s="15">
        <f t="shared" si="243"/>
        <v>0</v>
      </c>
      <c r="U1164" s="15">
        <f t="shared" si="237"/>
        <v>7.1334755781885697</v>
      </c>
      <c r="V1164" s="15">
        <f t="shared" si="244"/>
        <v>7.1334755781885697</v>
      </c>
      <c r="W1164" s="15">
        <f t="shared" si="245"/>
        <v>0</v>
      </c>
      <c r="Y1164" s="15">
        <f t="shared" si="238"/>
        <v>7.0578280966774578</v>
      </c>
      <c r="Z1164" s="15">
        <f t="shared" si="246"/>
        <v>7.0578280966774578</v>
      </c>
      <c r="AA1164" s="15">
        <f t="shared" si="239"/>
        <v>0</v>
      </c>
      <c r="AB1164" s="15">
        <f>SUM($Z$3:Z1164)</f>
        <v>1243.7274767630402</v>
      </c>
      <c r="AC1164" s="15">
        <f>SUM($AA$3:AA1164)</f>
        <v>302.39033202766126</v>
      </c>
      <c r="AD1164" s="15">
        <f>AC1164*'KERS system '!$B$18</f>
        <v>232.68936049528531</v>
      </c>
      <c r="AE1164" s="15">
        <f>AC1164*'KERS system '!$B$19</f>
        <v>179.05446290112206</v>
      </c>
    </row>
    <row r="1165" spans="6:31" x14ac:dyDescent="0.3">
      <c r="F1165" s="9" t="s">
        <v>7</v>
      </c>
      <c r="G1165" s="9">
        <v>1162</v>
      </c>
      <c r="H1165" s="9">
        <v>140</v>
      </c>
      <c r="J1165" s="10">
        <v>57.8</v>
      </c>
      <c r="K1165" s="10">
        <f t="shared" si="240"/>
        <v>16.055555555555557</v>
      </c>
      <c r="L1165" s="11">
        <v>1.0694444444444449</v>
      </c>
      <c r="N1165" s="11">
        <f t="shared" si="234"/>
        <v>308.00000000000011</v>
      </c>
      <c r="O1165" s="11">
        <f t="shared" si="235"/>
        <v>57.037381290637278</v>
      </c>
      <c r="P1165" s="11">
        <f t="shared" si="236"/>
        <v>56.505600000000008</v>
      </c>
      <c r="Q1165" s="11">
        <f t="shared" si="241"/>
        <v>421.54298129063739</v>
      </c>
      <c r="R1165" s="11">
        <f t="shared" si="242"/>
        <v>421.54298129063739</v>
      </c>
      <c r="S1165" s="11">
        <f t="shared" si="243"/>
        <v>0</v>
      </c>
      <c r="U1165" s="11">
        <f t="shared" si="237"/>
        <v>6.9821806151663459</v>
      </c>
      <c r="V1165" s="11">
        <f t="shared" si="244"/>
        <v>6.9821806151663459</v>
      </c>
      <c r="W1165" s="11">
        <f t="shared" si="245"/>
        <v>0</v>
      </c>
      <c r="Y1165" s="11">
        <f t="shared" si="238"/>
        <v>7.0918007737321451</v>
      </c>
      <c r="Z1165" s="11">
        <f t="shared" si="246"/>
        <v>7.0918007737321451</v>
      </c>
      <c r="AA1165" s="11">
        <f t="shared" si="239"/>
        <v>0</v>
      </c>
      <c r="AB1165" s="11">
        <f>SUM($Z$3:Z1165)</f>
        <v>1250.8192775367722</v>
      </c>
      <c r="AC1165" s="11">
        <f>SUM($AA$3:AA1165)</f>
        <v>302.39033202766126</v>
      </c>
      <c r="AD1165" s="11">
        <f>AC1165*'KERS system '!$B$18</f>
        <v>232.68936049528531</v>
      </c>
      <c r="AE1165" s="11">
        <f>AC1165*'KERS system '!$B$19</f>
        <v>179.05446290112206</v>
      </c>
    </row>
    <row r="1166" spans="6:31" x14ac:dyDescent="0.3">
      <c r="F1166" s="13" t="s">
        <v>7</v>
      </c>
      <c r="G1166" s="13">
        <v>1163</v>
      </c>
      <c r="H1166" s="13">
        <v>141</v>
      </c>
      <c r="J1166" s="14">
        <v>61.5</v>
      </c>
      <c r="K1166" s="14">
        <f t="shared" si="240"/>
        <v>17.083333333333332</v>
      </c>
      <c r="L1166" s="15">
        <v>1.0000000000000004</v>
      </c>
      <c r="N1166" s="15">
        <f t="shared" si="234"/>
        <v>288.00000000000011</v>
      </c>
      <c r="O1166" s="15">
        <f t="shared" si="235"/>
        <v>64.573471158903985</v>
      </c>
      <c r="P1166" s="15">
        <f t="shared" si="236"/>
        <v>56.505600000000008</v>
      </c>
      <c r="Q1166" s="15">
        <f t="shared" si="241"/>
        <v>409.07907115890413</v>
      </c>
      <c r="R1166" s="15">
        <f t="shared" si="242"/>
        <v>409.07907115890413</v>
      </c>
      <c r="S1166" s="15">
        <f t="shared" si="243"/>
        <v>0</v>
      </c>
      <c r="U1166" s="15">
        <f t="shared" si="237"/>
        <v>7.2014209322979443</v>
      </c>
      <c r="V1166" s="15">
        <f t="shared" si="244"/>
        <v>7.2014209322979443</v>
      </c>
      <c r="W1166" s="15">
        <f t="shared" si="245"/>
        <v>0</v>
      </c>
      <c r="Y1166" s="15">
        <f t="shared" si="238"/>
        <v>7.3615570084725483</v>
      </c>
      <c r="Z1166" s="15">
        <f t="shared" si="246"/>
        <v>7.3615570084725483</v>
      </c>
      <c r="AA1166" s="15">
        <f t="shared" si="239"/>
        <v>0</v>
      </c>
      <c r="AB1166" s="15">
        <f>SUM($Z$3:Z1166)</f>
        <v>1258.1808345452448</v>
      </c>
      <c r="AC1166" s="15">
        <f>SUM($AA$3:AA1166)</f>
        <v>302.39033202766126</v>
      </c>
      <c r="AD1166" s="15">
        <f>AC1166*'KERS system '!$B$18</f>
        <v>232.68936049528531</v>
      </c>
      <c r="AE1166" s="15">
        <f>AC1166*'KERS system '!$B$19</f>
        <v>179.05446290112206</v>
      </c>
    </row>
    <row r="1167" spans="6:31" x14ac:dyDescent="0.3">
      <c r="F1167" s="9" t="s">
        <v>7</v>
      </c>
      <c r="G1167" s="9">
        <v>1164</v>
      </c>
      <c r="H1167" s="9">
        <v>142</v>
      </c>
      <c r="J1167" s="10">
        <v>65</v>
      </c>
      <c r="K1167" s="10">
        <f t="shared" si="240"/>
        <v>18.055555555555557</v>
      </c>
      <c r="L1167" s="11">
        <v>0.95833333333333415</v>
      </c>
      <c r="N1167" s="11">
        <f t="shared" si="234"/>
        <v>276.00000000000023</v>
      </c>
      <c r="O1167" s="11">
        <f t="shared" si="235"/>
        <v>72.132438534303489</v>
      </c>
      <c r="P1167" s="11">
        <f t="shared" si="236"/>
        <v>56.505600000000008</v>
      </c>
      <c r="Q1167" s="11">
        <f t="shared" si="241"/>
        <v>404.63803853430375</v>
      </c>
      <c r="R1167" s="11">
        <f t="shared" si="242"/>
        <v>404.63803853430375</v>
      </c>
      <c r="S1167" s="11">
        <f t="shared" si="243"/>
        <v>0</v>
      </c>
      <c r="U1167" s="11">
        <f t="shared" si="237"/>
        <v>7.5216930846471515</v>
      </c>
      <c r="V1167" s="11">
        <f t="shared" si="244"/>
        <v>7.5216930846471515</v>
      </c>
      <c r="W1167" s="11">
        <f t="shared" si="245"/>
        <v>0</v>
      </c>
      <c r="Y1167" s="11">
        <f t="shared" si="238"/>
        <v>7.6730427062232147</v>
      </c>
      <c r="Z1167" s="11">
        <f t="shared" si="246"/>
        <v>7.6730427062232147</v>
      </c>
      <c r="AA1167" s="11">
        <f t="shared" si="239"/>
        <v>0</v>
      </c>
      <c r="AB1167" s="11">
        <f>SUM($Z$3:Z1167)</f>
        <v>1265.853877251468</v>
      </c>
      <c r="AC1167" s="11">
        <f>SUM($AA$3:AA1167)</f>
        <v>302.39033202766126</v>
      </c>
      <c r="AD1167" s="11">
        <f>AC1167*'KERS system '!$B$18</f>
        <v>232.68936049528531</v>
      </c>
      <c r="AE1167" s="11">
        <f>AC1167*'KERS system '!$B$19</f>
        <v>179.05446290112206</v>
      </c>
    </row>
    <row r="1168" spans="6:31" x14ac:dyDescent="0.3">
      <c r="F1168" s="13" t="s">
        <v>7</v>
      </c>
      <c r="G1168" s="13">
        <v>1165</v>
      </c>
      <c r="H1168" s="13">
        <v>143</v>
      </c>
      <c r="J1168" s="14">
        <v>68.400000000000006</v>
      </c>
      <c r="K1168" s="14">
        <f t="shared" si="240"/>
        <v>19</v>
      </c>
      <c r="L1168" s="15">
        <v>0.91666666666666585</v>
      </c>
      <c r="N1168" s="15">
        <f t="shared" si="234"/>
        <v>263.99999999999977</v>
      </c>
      <c r="O1168" s="15">
        <f t="shared" si="235"/>
        <v>79.875962515751695</v>
      </c>
      <c r="P1168" s="15">
        <f t="shared" si="236"/>
        <v>56.505600000000008</v>
      </c>
      <c r="Q1168" s="15">
        <f t="shared" si="241"/>
        <v>400.38156251575145</v>
      </c>
      <c r="R1168" s="15">
        <f t="shared" si="242"/>
        <v>400.38156251575145</v>
      </c>
      <c r="S1168" s="15">
        <f t="shared" si="243"/>
        <v>0</v>
      </c>
      <c r="U1168" s="15">
        <f t="shared" si="237"/>
        <v>7.824392327799278</v>
      </c>
      <c r="V1168" s="15">
        <f t="shared" si="244"/>
        <v>7.824392327799278</v>
      </c>
      <c r="W1168" s="15">
        <f t="shared" si="245"/>
        <v>0</v>
      </c>
      <c r="Y1168" s="15">
        <f t="shared" si="238"/>
        <v>7.253484965169104</v>
      </c>
      <c r="Z1168" s="15">
        <f t="shared" si="246"/>
        <v>7.253484965169104</v>
      </c>
      <c r="AA1168" s="15">
        <f t="shared" si="239"/>
        <v>0</v>
      </c>
      <c r="AB1168" s="15">
        <f>SUM($Z$3:Z1168)</f>
        <v>1273.1073622166371</v>
      </c>
      <c r="AC1168" s="15">
        <f>SUM($AA$3:AA1168)</f>
        <v>302.39033202766126</v>
      </c>
      <c r="AD1168" s="15">
        <f>AC1168*'KERS system '!$B$18</f>
        <v>232.68936049528531</v>
      </c>
      <c r="AE1168" s="15">
        <f>AC1168*'KERS system '!$B$19</f>
        <v>179.05446290112206</v>
      </c>
    </row>
    <row r="1169" spans="6:31" x14ac:dyDescent="0.3">
      <c r="F1169" s="9" t="s">
        <v>7</v>
      </c>
      <c r="G1169" s="9">
        <v>1166</v>
      </c>
      <c r="H1169" s="9">
        <v>144</v>
      </c>
      <c r="J1169" s="10">
        <v>71.599999999999994</v>
      </c>
      <c r="K1169" s="10">
        <f t="shared" si="240"/>
        <v>19.888888888888889</v>
      </c>
      <c r="L1169" s="11">
        <v>0.63888888888888806</v>
      </c>
      <c r="N1169" s="11">
        <f t="shared" si="234"/>
        <v>183.99999999999977</v>
      </c>
      <c r="O1169" s="11">
        <f t="shared" si="235"/>
        <v>87.52456191536541</v>
      </c>
      <c r="P1169" s="11">
        <f t="shared" si="236"/>
        <v>56.505600000000008</v>
      </c>
      <c r="Q1169" s="11">
        <f t="shared" si="241"/>
        <v>328.03016191536523</v>
      </c>
      <c r="R1169" s="11">
        <f t="shared" si="242"/>
        <v>328.03016191536523</v>
      </c>
      <c r="S1169" s="11">
        <f t="shared" si="243"/>
        <v>0</v>
      </c>
      <c r="U1169" s="11">
        <f t="shared" si="237"/>
        <v>6.6825776025389301</v>
      </c>
      <c r="V1169" s="11">
        <f t="shared" si="244"/>
        <v>6.6825776025389301</v>
      </c>
      <c r="W1169" s="11">
        <f t="shared" si="245"/>
        <v>0</v>
      </c>
      <c r="Y1169" s="11">
        <f t="shared" si="238"/>
        <v>5.9790392974002735</v>
      </c>
      <c r="Z1169" s="11">
        <f t="shared" si="246"/>
        <v>5.9790392974002735</v>
      </c>
      <c r="AA1169" s="11">
        <f t="shared" si="239"/>
        <v>0</v>
      </c>
      <c r="AB1169" s="11">
        <f>SUM($Z$3:Z1169)</f>
        <v>1279.0864015140373</v>
      </c>
      <c r="AC1169" s="11">
        <f>SUM($AA$3:AA1169)</f>
        <v>302.39033202766126</v>
      </c>
      <c r="AD1169" s="11">
        <f>AC1169*'KERS system '!$B$18</f>
        <v>232.68936049528531</v>
      </c>
      <c r="AE1169" s="11">
        <f>AC1169*'KERS system '!$B$19</f>
        <v>179.05446290112206</v>
      </c>
    </row>
    <row r="1170" spans="6:31" x14ac:dyDescent="0.3">
      <c r="F1170" s="13" t="s">
        <v>7</v>
      </c>
      <c r="G1170" s="13">
        <v>1167</v>
      </c>
      <c r="H1170" s="13">
        <v>145</v>
      </c>
      <c r="J1170" s="14">
        <v>73</v>
      </c>
      <c r="K1170" s="14">
        <f t="shared" si="240"/>
        <v>20.277777777777779</v>
      </c>
      <c r="L1170" s="15">
        <v>0.37500000000000039</v>
      </c>
      <c r="N1170" s="15">
        <f t="shared" si="234"/>
        <v>108.00000000000011</v>
      </c>
      <c r="O1170" s="15">
        <f t="shared" si="235"/>
        <v>90.980772769065865</v>
      </c>
      <c r="P1170" s="15">
        <f t="shared" si="236"/>
        <v>56.505600000000008</v>
      </c>
      <c r="Q1170" s="15">
        <f t="shared" si="241"/>
        <v>255.48637276906601</v>
      </c>
      <c r="R1170" s="15">
        <f t="shared" si="242"/>
        <v>255.48637276906601</v>
      </c>
      <c r="S1170" s="15">
        <f t="shared" si="243"/>
        <v>0</v>
      </c>
      <c r="U1170" s="15">
        <f t="shared" si="237"/>
        <v>5.275500992261617</v>
      </c>
      <c r="V1170" s="15">
        <f t="shared" si="244"/>
        <v>5.275500992261617</v>
      </c>
      <c r="W1170" s="15">
        <f t="shared" si="245"/>
        <v>0</v>
      </c>
      <c r="Y1170" s="15">
        <f t="shared" si="238"/>
        <v>5.5715350839675892</v>
      </c>
      <c r="Z1170" s="15">
        <f t="shared" si="246"/>
        <v>5.5715350839675892</v>
      </c>
      <c r="AA1170" s="15">
        <f t="shared" si="239"/>
        <v>0</v>
      </c>
      <c r="AB1170" s="15">
        <f>SUM($Z$3:Z1170)</f>
        <v>1284.6579365980049</v>
      </c>
      <c r="AC1170" s="15">
        <f>SUM($AA$3:AA1170)</f>
        <v>302.39033202766126</v>
      </c>
      <c r="AD1170" s="15">
        <f>AC1170*'KERS system '!$B$18</f>
        <v>232.68936049528531</v>
      </c>
      <c r="AE1170" s="15">
        <f>AC1170*'KERS system '!$B$19</f>
        <v>179.05446290112206</v>
      </c>
    </row>
    <row r="1171" spans="6:31" x14ac:dyDescent="0.3">
      <c r="F1171" s="9" t="s">
        <v>7</v>
      </c>
      <c r="G1171" s="9">
        <v>1168</v>
      </c>
      <c r="H1171" s="9">
        <v>146</v>
      </c>
      <c r="J1171" s="10">
        <v>74.3</v>
      </c>
      <c r="K1171" s="10">
        <f t="shared" si="240"/>
        <v>20.638888888888889</v>
      </c>
      <c r="L1171" s="11">
        <v>0.44444444444444481</v>
      </c>
      <c r="N1171" s="11">
        <f t="shared" si="234"/>
        <v>128.00000000000011</v>
      </c>
      <c r="O1171" s="11">
        <f t="shared" si="235"/>
        <v>94.250036829405232</v>
      </c>
      <c r="P1171" s="11">
        <f t="shared" si="236"/>
        <v>56.505600000000008</v>
      </c>
      <c r="Q1171" s="11">
        <f t="shared" si="241"/>
        <v>278.75563682940538</v>
      </c>
      <c r="R1171" s="11">
        <f t="shared" si="242"/>
        <v>278.75563682940538</v>
      </c>
      <c r="S1171" s="11">
        <f t="shared" si="243"/>
        <v>0</v>
      </c>
      <c r="U1171" s="11">
        <f t="shared" si="237"/>
        <v>5.8675691756735606</v>
      </c>
      <c r="V1171" s="11">
        <f t="shared" si="244"/>
        <v>5.8675691756735606</v>
      </c>
      <c r="W1171" s="11">
        <f t="shared" si="245"/>
        <v>0</v>
      </c>
      <c r="Y1171" s="11">
        <f t="shared" si="238"/>
        <v>6.170923088728232</v>
      </c>
      <c r="Z1171" s="11">
        <f t="shared" si="246"/>
        <v>6.170923088728232</v>
      </c>
      <c r="AA1171" s="11">
        <f t="shared" si="239"/>
        <v>0</v>
      </c>
      <c r="AB1171" s="11">
        <f>SUM($Z$3:Z1171)</f>
        <v>1290.828859686733</v>
      </c>
      <c r="AC1171" s="11">
        <f>SUM($AA$3:AA1171)</f>
        <v>302.39033202766126</v>
      </c>
      <c r="AD1171" s="11">
        <f>AC1171*'KERS system '!$B$18</f>
        <v>232.68936049528531</v>
      </c>
      <c r="AE1171" s="11">
        <f>AC1171*'KERS system '!$B$19</f>
        <v>179.05446290112206</v>
      </c>
    </row>
    <row r="1172" spans="6:31" x14ac:dyDescent="0.3">
      <c r="F1172" s="13" t="s">
        <v>7</v>
      </c>
      <c r="G1172" s="13">
        <v>1169</v>
      </c>
      <c r="H1172" s="13">
        <v>147</v>
      </c>
      <c r="J1172" s="14">
        <v>76.2</v>
      </c>
      <c r="K1172" s="14">
        <f t="shared" si="240"/>
        <v>21.166666666666668</v>
      </c>
      <c r="L1172" s="15">
        <v>0.50000000000000122</v>
      </c>
      <c r="N1172" s="15">
        <f t="shared" si="234"/>
        <v>144.00000000000034</v>
      </c>
      <c r="O1172" s="15">
        <f t="shared" si="235"/>
        <v>99.131994414939925</v>
      </c>
      <c r="P1172" s="15">
        <f t="shared" si="236"/>
        <v>56.505600000000008</v>
      </c>
      <c r="Q1172" s="15">
        <f t="shared" si="241"/>
        <v>299.63759441494028</v>
      </c>
      <c r="R1172" s="15">
        <f t="shared" si="242"/>
        <v>299.63759441494028</v>
      </c>
      <c r="S1172" s="15">
        <f t="shared" si="243"/>
        <v>0</v>
      </c>
      <c r="U1172" s="15">
        <f t="shared" si="237"/>
        <v>6.4742770017829043</v>
      </c>
      <c r="V1172" s="15">
        <f t="shared" si="244"/>
        <v>6.4742770017829043</v>
      </c>
      <c r="W1172" s="15">
        <f t="shared" si="245"/>
        <v>0</v>
      </c>
      <c r="Y1172" s="15">
        <f t="shared" si="238"/>
        <v>6.4594333436590947</v>
      </c>
      <c r="Z1172" s="15">
        <f t="shared" si="246"/>
        <v>6.4594333436590947</v>
      </c>
      <c r="AA1172" s="15">
        <f t="shared" si="239"/>
        <v>0</v>
      </c>
      <c r="AB1172" s="15">
        <f>SUM($Z$3:Z1172)</f>
        <v>1297.2882930303922</v>
      </c>
      <c r="AC1172" s="15">
        <f>SUM($AA$3:AA1172)</f>
        <v>302.39033202766126</v>
      </c>
      <c r="AD1172" s="15">
        <f>AC1172*'KERS system '!$B$18</f>
        <v>232.68936049528531</v>
      </c>
      <c r="AE1172" s="15">
        <f>AC1172*'KERS system '!$B$19</f>
        <v>179.05446290112206</v>
      </c>
    </row>
    <row r="1173" spans="6:31" x14ac:dyDescent="0.3">
      <c r="F1173" s="9" t="s">
        <v>7</v>
      </c>
      <c r="G1173" s="9">
        <v>1170</v>
      </c>
      <c r="H1173" s="9">
        <v>148</v>
      </c>
      <c r="J1173" s="10">
        <v>77.900000000000006</v>
      </c>
      <c r="K1173" s="10">
        <f t="shared" si="240"/>
        <v>21.638888888888889</v>
      </c>
      <c r="L1173" s="11">
        <v>0.45833333333333293</v>
      </c>
      <c r="N1173" s="11">
        <f t="shared" si="234"/>
        <v>131.99999999999989</v>
      </c>
      <c r="O1173" s="11">
        <f t="shared" si="235"/>
        <v>103.60454705939708</v>
      </c>
      <c r="P1173" s="11">
        <f t="shared" si="236"/>
        <v>56.505600000000008</v>
      </c>
      <c r="Q1173" s="11">
        <f t="shared" si="241"/>
        <v>292.11014705939698</v>
      </c>
      <c r="R1173" s="11">
        <f t="shared" si="242"/>
        <v>292.11014705939698</v>
      </c>
      <c r="S1173" s="11">
        <f t="shared" si="243"/>
        <v>0</v>
      </c>
      <c r="U1173" s="11">
        <f t="shared" si="237"/>
        <v>6.4445896855352842</v>
      </c>
      <c r="V1173" s="11">
        <f t="shared" si="244"/>
        <v>6.4445896855352842</v>
      </c>
      <c r="W1173" s="11">
        <f t="shared" si="245"/>
        <v>0</v>
      </c>
      <c r="Y1173" s="11">
        <f t="shared" si="238"/>
        <v>6.4660904191611746</v>
      </c>
      <c r="Z1173" s="11">
        <f t="shared" si="246"/>
        <v>6.4660904191611746</v>
      </c>
      <c r="AA1173" s="11">
        <f t="shared" si="239"/>
        <v>0</v>
      </c>
      <c r="AB1173" s="11">
        <f>SUM($Z$3:Z1173)</f>
        <v>1303.7543834495534</v>
      </c>
      <c r="AC1173" s="11">
        <f>SUM($AA$3:AA1173)</f>
        <v>302.39033202766126</v>
      </c>
      <c r="AD1173" s="11">
        <f>AC1173*'KERS system '!$B$18</f>
        <v>232.68936049528531</v>
      </c>
      <c r="AE1173" s="11">
        <f>AC1173*'KERS system '!$B$19</f>
        <v>179.05446290112206</v>
      </c>
    </row>
    <row r="1174" spans="6:31" x14ac:dyDescent="0.3">
      <c r="F1174" s="13" t="s">
        <v>7</v>
      </c>
      <c r="G1174" s="13">
        <v>1171</v>
      </c>
      <c r="H1174" s="13">
        <v>149</v>
      </c>
      <c r="J1174" s="14">
        <v>79.5</v>
      </c>
      <c r="K1174" s="14">
        <f t="shared" si="240"/>
        <v>22.083333333333332</v>
      </c>
      <c r="L1174" s="15">
        <v>0.43055555555555475</v>
      </c>
      <c r="N1174" s="15">
        <f t="shared" si="234"/>
        <v>123.99999999999977</v>
      </c>
      <c r="O1174" s="15">
        <f t="shared" si="235"/>
        <v>107.90415257903706</v>
      </c>
      <c r="P1174" s="15">
        <f t="shared" si="236"/>
        <v>56.505600000000008</v>
      </c>
      <c r="Q1174" s="15">
        <f t="shared" si="241"/>
        <v>288.40975257903682</v>
      </c>
      <c r="R1174" s="15">
        <f t="shared" si="242"/>
        <v>288.40975257903682</v>
      </c>
      <c r="S1174" s="15">
        <f t="shared" si="243"/>
        <v>0</v>
      </c>
      <c r="U1174" s="15">
        <f t="shared" si="237"/>
        <v>6.487591152787064</v>
      </c>
      <c r="V1174" s="15">
        <f t="shared" si="244"/>
        <v>6.487591152787064</v>
      </c>
      <c r="W1174" s="15">
        <f t="shared" si="245"/>
        <v>0</v>
      </c>
      <c r="Y1174" s="15">
        <f t="shared" si="238"/>
        <v>6.4541912139710718</v>
      </c>
      <c r="Z1174" s="15">
        <f t="shared" si="246"/>
        <v>6.4541912139710718</v>
      </c>
      <c r="AA1174" s="15">
        <f t="shared" si="239"/>
        <v>0</v>
      </c>
      <c r="AB1174" s="15">
        <f>SUM($Z$3:Z1174)</f>
        <v>1310.2085746635246</v>
      </c>
      <c r="AC1174" s="15">
        <f>SUM($AA$3:AA1174)</f>
        <v>302.39033202766126</v>
      </c>
      <c r="AD1174" s="15">
        <f>AC1174*'KERS system '!$B$18</f>
        <v>232.68936049528531</v>
      </c>
      <c r="AE1174" s="15">
        <f>AC1174*'KERS system '!$B$19</f>
        <v>179.05446290112206</v>
      </c>
    </row>
    <row r="1175" spans="6:31" x14ac:dyDescent="0.3">
      <c r="F1175" s="9" t="s">
        <v>7</v>
      </c>
      <c r="G1175" s="9">
        <v>1172</v>
      </c>
      <c r="H1175" s="9">
        <v>150</v>
      </c>
      <c r="J1175" s="10">
        <v>81</v>
      </c>
      <c r="K1175" s="10">
        <f t="shared" si="240"/>
        <v>22.5</v>
      </c>
      <c r="L1175" s="11">
        <v>0.38888888888888851</v>
      </c>
      <c r="N1175" s="11">
        <f t="shared" si="234"/>
        <v>111.99999999999989</v>
      </c>
      <c r="O1175" s="11">
        <f t="shared" si="235"/>
        <v>112.0144211180036</v>
      </c>
      <c r="P1175" s="11">
        <f t="shared" si="236"/>
        <v>56.505600000000008</v>
      </c>
      <c r="Q1175" s="11">
        <f t="shared" si="241"/>
        <v>280.52002111800351</v>
      </c>
      <c r="R1175" s="11">
        <f t="shared" si="242"/>
        <v>280.52002111800351</v>
      </c>
      <c r="S1175" s="11">
        <f t="shared" si="243"/>
        <v>0</v>
      </c>
      <c r="U1175" s="11">
        <f t="shared" si="237"/>
        <v>6.4207912751550786</v>
      </c>
      <c r="V1175" s="11">
        <f t="shared" si="244"/>
        <v>6.4207912751550786</v>
      </c>
      <c r="W1175" s="11">
        <f t="shared" si="245"/>
        <v>0</v>
      </c>
      <c r="Y1175" s="11">
        <f t="shared" si="238"/>
        <v>6.3706401813014386</v>
      </c>
      <c r="Z1175" s="11">
        <f t="shared" si="246"/>
        <v>6.3706401813014386</v>
      </c>
      <c r="AA1175" s="11">
        <f t="shared" si="239"/>
        <v>0</v>
      </c>
      <c r="AB1175" s="11">
        <f>SUM($Z$3:Z1175)</f>
        <v>1316.5792148448261</v>
      </c>
      <c r="AC1175" s="11">
        <f>SUM($AA$3:AA1175)</f>
        <v>302.39033202766126</v>
      </c>
      <c r="AD1175" s="11">
        <f>AC1175*'KERS system '!$B$18</f>
        <v>232.68936049528531</v>
      </c>
      <c r="AE1175" s="11">
        <f>AC1175*'KERS system '!$B$19</f>
        <v>179.05446290112206</v>
      </c>
    </row>
    <row r="1176" spans="6:31" x14ac:dyDescent="0.3">
      <c r="F1176" s="13" t="s">
        <v>7</v>
      </c>
      <c r="G1176" s="13">
        <v>1173</v>
      </c>
      <c r="H1176" s="13">
        <v>151</v>
      </c>
      <c r="J1176" s="14">
        <v>82.3</v>
      </c>
      <c r="K1176" s="14">
        <f t="shared" si="240"/>
        <v>22.861111111111111</v>
      </c>
      <c r="L1176" s="15">
        <v>0.34722222222222221</v>
      </c>
      <c r="N1176" s="15">
        <f t="shared" si="234"/>
        <v>100</v>
      </c>
      <c r="O1176" s="15">
        <f t="shared" si="235"/>
        <v>115.63879872189644</v>
      </c>
      <c r="P1176" s="15">
        <f t="shared" si="236"/>
        <v>56.505600000000008</v>
      </c>
      <c r="Q1176" s="15">
        <f t="shared" si="241"/>
        <v>272.14439872189644</v>
      </c>
      <c r="R1176" s="15">
        <f t="shared" si="242"/>
        <v>272.14439872189644</v>
      </c>
      <c r="S1176" s="15">
        <f t="shared" si="243"/>
        <v>0</v>
      </c>
      <c r="U1176" s="15">
        <f t="shared" si="237"/>
        <v>6.3204890874477986</v>
      </c>
      <c r="V1176" s="15">
        <f t="shared" si="244"/>
        <v>6.3204890874477986</v>
      </c>
      <c r="W1176" s="15">
        <f t="shared" si="245"/>
        <v>0</v>
      </c>
      <c r="Y1176" s="15">
        <f t="shared" si="238"/>
        <v>6.3091672763722073</v>
      </c>
      <c r="Z1176" s="15">
        <f t="shared" si="246"/>
        <v>6.3091672763722073</v>
      </c>
      <c r="AA1176" s="15">
        <f t="shared" si="239"/>
        <v>0</v>
      </c>
      <c r="AB1176" s="15">
        <f>SUM($Z$3:Z1176)</f>
        <v>1322.8883821211982</v>
      </c>
      <c r="AC1176" s="15">
        <f>SUM($AA$3:AA1176)</f>
        <v>302.39033202766126</v>
      </c>
      <c r="AD1176" s="15">
        <f>AC1176*'KERS system '!$B$18</f>
        <v>232.68936049528531</v>
      </c>
      <c r="AE1176" s="15">
        <f>AC1176*'KERS system '!$B$19</f>
        <v>179.05446290112206</v>
      </c>
    </row>
    <row r="1177" spans="6:31" x14ac:dyDescent="0.3">
      <c r="F1177" s="9" t="s">
        <v>7</v>
      </c>
      <c r="G1177" s="9">
        <v>1174</v>
      </c>
      <c r="H1177" s="9">
        <v>152</v>
      </c>
      <c r="J1177" s="10">
        <v>83.5</v>
      </c>
      <c r="K1177" s="10">
        <f t="shared" si="240"/>
        <v>23.194444444444443</v>
      </c>
      <c r="L1177" s="11">
        <v>0.31944444444444403</v>
      </c>
      <c r="N1177" s="11">
        <f t="shared" si="234"/>
        <v>91.999999999999886</v>
      </c>
      <c r="O1177" s="11">
        <f t="shared" si="235"/>
        <v>119.03559634811772</v>
      </c>
      <c r="P1177" s="11">
        <f t="shared" si="236"/>
        <v>56.505600000000008</v>
      </c>
      <c r="Q1177" s="11">
        <f t="shared" si="241"/>
        <v>267.54119634811764</v>
      </c>
      <c r="R1177" s="11">
        <f t="shared" si="242"/>
        <v>267.54119634811764</v>
      </c>
      <c r="S1177" s="11">
        <f t="shared" si="243"/>
        <v>0</v>
      </c>
      <c r="U1177" s="11">
        <f t="shared" si="237"/>
        <v>6.2978454652966152</v>
      </c>
      <c r="V1177" s="11">
        <f t="shared" si="244"/>
        <v>6.2978454652966152</v>
      </c>
      <c r="W1177" s="11">
        <f t="shared" si="245"/>
        <v>0</v>
      </c>
      <c r="Y1177" s="11">
        <f t="shared" si="238"/>
        <v>6.2293182615044174</v>
      </c>
      <c r="Z1177" s="11">
        <f t="shared" si="246"/>
        <v>6.2293182615044174</v>
      </c>
      <c r="AA1177" s="11">
        <f t="shared" si="239"/>
        <v>0</v>
      </c>
      <c r="AB1177" s="11">
        <f>SUM($Z$3:Z1177)</f>
        <v>1329.1177003827027</v>
      </c>
      <c r="AC1177" s="11">
        <f>SUM($AA$3:AA1177)</f>
        <v>302.39033202766126</v>
      </c>
      <c r="AD1177" s="11">
        <f>AC1177*'KERS system '!$B$18</f>
        <v>232.68936049528531</v>
      </c>
      <c r="AE1177" s="11">
        <f>AC1177*'KERS system '!$B$19</f>
        <v>179.05446290112206</v>
      </c>
    </row>
    <row r="1178" spans="6:31" x14ac:dyDescent="0.3">
      <c r="F1178" s="13" t="s">
        <v>7</v>
      </c>
      <c r="G1178" s="13">
        <v>1175</v>
      </c>
      <c r="H1178" s="13">
        <v>153</v>
      </c>
      <c r="J1178" s="14">
        <v>84.6</v>
      </c>
      <c r="K1178" s="14">
        <f t="shared" si="240"/>
        <v>23.5</v>
      </c>
      <c r="L1178" s="15">
        <v>0.27777777777777779</v>
      </c>
      <c r="N1178" s="15">
        <f t="shared" si="234"/>
        <v>80</v>
      </c>
      <c r="O1178" s="15">
        <f t="shared" si="235"/>
        <v>122.19252160477528</v>
      </c>
      <c r="P1178" s="15">
        <f t="shared" si="236"/>
        <v>56.505600000000008</v>
      </c>
      <c r="Q1178" s="15">
        <f t="shared" si="241"/>
        <v>258.69812160477528</v>
      </c>
      <c r="R1178" s="15">
        <f t="shared" si="242"/>
        <v>258.69812160477528</v>
      </c>
      <c r="S1178" s="15">
        <f t="shared" si="243"/>
        <v>0</v>
      </c>
      <c r="U1178" s="15">
        <f t="shared" si="237"/>
        <v>6.1607910577122196</v>
      </c>
      <c r="V1178" s="15">
        <f t="shared" si="244"/>
        <v>6.1607910577122196</v>
      </c>
      <c r="W1178" s="15">
        <f t="shared" si="245"/>
        <v>0</v>
      </c>
      <c r="Y1178" s="15">
        <f t="shared" si="238"/>
        <v>6.0759297270975985</v>
      </c>
      <c r="Z1178" s="15">
        <f t="shared" si="246"/>
        <v>6.0759297270975985</v>
      </c>
      <c r="AA1178" s="15">
        <f t="shared" si="239"/>
        <v>0</v>
      </c>
      <c r="AB1178" s="15">
        <f>SUM($Z$3:Z1178)</f>
        <v>1335.1936301098003</v>
      </c>
      <c r="AC1178" s="15">
        <f>SUM($AA$3:AA1178)</f>
        <v>302.39033202766126</v>
      </c>
      <c r="AD1178" s="15">
        <f>AC1178*'KERS system '!$B$18</f>
        <v>232.68936049528531</v>
      </c>
      <c r="AE1178" s="15">
        <f>AC1178*'KERS system '!$B$19</f>
        <v>179.05446290112206</v>
      </c>
    </row>
    <row r="1179" spans="6:31" x14ac:dyDescent="0.3">
      <c r="F1179" s="9" t="s">
        <v>7</v>
      </c>
      <c r="G1179" s="9">
        <v>1176</v>
      </c>
      <c r="H1179" s="9">
        <v>154</v>
      </c>
      <c r="J1179" s="10">
        <v>85.5</v>
      </c>
      <c r="K1179" s="10">
        <f t="shared" si="240"/>
        <v>23.75</v>
      </c>
      <c r="L1179" s="11">
        <v>0.23611111111111149</v>
      </c>
      <c r="N1179" s="11">
        <f t="shared" si="234"/>
        <v>68.000000000000114</v>
      </c>
      <c r="O1179" s="11">
        <f t="shared" si="235"/>
        <v>124.80619143086203</v>
      </c>
      <c r="P1179" s="11">
        <f t="shared" si="236"/>
        <v>56.505600000000008</v>
      </c>
      <c r="Q1179" s="11">
        <f t="shared" si="241"/>
        <v>249.31179143086217</v>
      </c>
      <c r="R1179" s="11">
        <f t="shared" si="242"/>
        <v>249.31179143086217</v>
      </c>
      <c r="S1179" s="11">
        <f t="shared" si="243"/>
        <v>0</v>
      </c>
      <c r="U1179" s="11">
        <f t="shared" si="237"/>
        <v>5.9910683964829765</v>
      </c>
      <c r="V1179" s="11">
        <f t="shared" si="244"/>
        <v>5.9910683964829765</v>
      </c>
      <c r="W1179" s="11">
        <f t="shared" si="245"/>
        <v>0</v>
      </c>
      <c r="Y1179" s="11">
        <f t="shared" si="238"/>
        <v>5.9972020095443543</v>
      </c>
      <c r="Z1179" s="11">
        <f t="shared" si="246"/>
        <v>5.9972020095443543</v>
      </c>
      <c r="AA1179" s="11">
        <f t="shared" si="239"/>
        <v>0</v>
      </c>
      <c r="AB1179" s="11">
        <f>SUM($Z$3:Z1179)</f>
        <v>1341.1908321193446</v>
      </c>
      <c r="AC1179" s="11">
        <f>SUM($AA$3:AA1179)</f>
        <v>302.39033202766126</v>
      </c>
      <c r="AD1179" s="11">
        <f>AC1179*'KERS system '!$B$18</f>
        <v>232.68936049528531</v>
      </c>
      <c r="AE1179" s="11">
        <f>AC1179*'KERS system '!$B$19</f>
        <v>179.05446290112206</v>
      </c>
    </row>
    <row r="1180" spans="6:31" x14ac:dyDescent="0.3">
      <c r="F1180" s="13" t="s">
        <v>7</v>
      </c>
      <c r="G1180" s="13">
        <v>1177</v>
      </c>
      <c r="H1180" s="13">
        <v>155</v>
      </c>
      <c r="J1180" s="14">
        <v>86.3</v>
      </c>
      <c r="K1180" s="14">
        <f t="shared" si="240"/>
        <v>23.972222222222221</v>
      </c>
      <c r="L1180" s="15">
        <v>0.22222222222222143</v>
      </c>
      <c r="N1180" s="15">
        <f t="shared" si="234"/>
        <v>63.999999999999773</v>
      </c>
      <c r="O1180" s="15">
        <f t="shared" si="235"/>
        <v>127.15267246095779</v>
      </c>
      <c r="P1180" s="15">
        <f t="shared" si="236"/>
        <v>56.505600000000008</v>
      </c>
      <c r="Q1180" s="15">
        <f t="shared" si="241"/>
        <v>247.65827246095756</v>
      </c>
      <c r="R1180" s="15">
        <f t="shared" si="242"/>
        <v>247.65827246095756</v>
      </c>
      <c r="S1180" s="15">
        <f t="shared" si="243"/>
        <v>0</v>
      </c>
      <c r="U1180" s="15">
        <f t="shared" si="237"/>
        <v>6.0033356226057322</v>
      </c>
      <c r="V1180" s="15">
        <f t="shared" si="244"/>
        <v>6.0033356226057322</v>
      </c>
      <c r="W1180" s="15">
        <f t="shared" si="245"/>
        <v>0</v>
      </c>
      <c r="Y1180" s="15">
        <f t="shared" si="238"/>
        <v>6.1607786009784498</v>
      </c>
      <c r="Z1180" s="15">
        <f t="shared" si="246"/>
        <v>6.1607786009784498</v>
      </c>
      <c r="AA1180" s="15">
        <f t="shared" si="239"/>
        <v>0</v>
      </c>
      <c r="AB1180" s="15">
        <f>SUM($Z$3:Z1180)</f>
        <v>1347.3516107203229</v>
      </c>
      <c r="AC1180" s="15">
        <f>SUM($AA$3:AA1180)</f>
        <v>302.39033202766126</v>
      </c>
      <c r="AD1180" s="15">
        <f>AC1180*'KERS system '!$B$18</f>
        <v>232.68936049528531</v>
      </c>
      <c r="AE1180" s="15">
        <f>AC1180*'KERS system '!$B$19</f>
        <v>179.05446290112206</v>
      </c>
    </row>
    <row r="1181" spans="6:31" x14ac:dyDescent="0.3">
      <c r="F1181" s="9" t="s">
        <v>7</v>
      </c>
      <c r="G1181" s="9">
        <v>1178</v>
      </c>
      <c r="H1181" s="9">
        <v>156</v>
      </c>
      <c r="J1181" s="10">
        <v>87.1</v>
      </c>
      <c r="K1181" s="10">
        <f t="shared" si="240"/>
        <v>24.194444444444443</v>
      </c>
      <c r="L1181" s="11">
        <v>0.24999999999999961</v>
      </c>
      <c r="N1181" s="11">
        <f t="shared" si="234"/>
        <v>71.999999999999886</v>
      </c>
      <c r="O1181" s="11">
        <f t="shared" si="235"/>
        <v>129.52100663219531</v>
      </c>
      <c r="P1181" s="11">
        <f t="shared" si="236"/>
        <v>56.505600000000008</v>
      </c>
      <c r="Q1181" s="11">
        <f t="shared" si="241"/>
        <v>258.02660663219518</v>
      </c>
      <c r="R1181" s="11">
        <f t="shared" si="242"/>
        <v>258.02660663219518</v>
      </c>
      <c r="S1181" s="11">
        <f t="shared" si="243"/>
        <v>0</v>
      </c>
      <c r="U1181" s="11">
        <f t="shared" si="237"/>
        <v>6.3182215793511673</v>
      </c>
      <c r="V1181" s="11">
        <f t="shared" si="244"/>
        <v>6.3182215793511673</v>
      </c>
      <c r="W1181" s="11">
        <f t="shared" si="245"/>
        <v>0</v>
      </c>
      <c r="Y1181" s="11">
        <f t="shared" si="238"/>
        <v>6.4932180347058903</v>
      </c>
      <c r="Z1181" s="11">
        <f t="shared" si="246"/>
        <v>6.4932180347058903</v>
      </c>
      <c r="AA1181" s="11">
        <f t="shared" si="239"/>
        <v>0</v>
      </c>
      <c r="AB1181" s="11">
        <f>SUM($Z$3:Z1181)</f>
        <v>1353.8448287550289</v>
      </c>
      <c r="AC1181" s="11">
        <f>SUM($AA$3:AA1181)</f>
        <v>302.39033202766126</v>
      </c>
      <c r="AD1181" s="11">
        <f>AC1181*'KERS system '!$B$18</f>
        <v>232.68936049528531</v>
      </c>
      <c r="AE1181" s="11">
        <f>AC1181*'KERS system '!$B$19</f>
        <v>179.05446290112206</v>
      </c>
    </row>
    <row r="1182" spans="6:31" x14ac:dyDescent="0.3">
      <c r="F1182" s="13" t="s">
        <v>7</v>
      </c>
      <c r="G1182" s="13">
        <v>1179</v>
      </c>
      <c r="H1182" s="13">
        <v>157</v>
      </c>
      <c r="J1182" s="14">
        <v>88.1</v>
      </c>
      <c r="K1182" s="14">
        <f t="shared" si="240"/>
        <v>24.472222222222221</v>
      </c>
      <c r="L1182" s="15">
        <v>0.27777777777777779</v>
      </c>
      <c r="N1182" s="15">
        <f t="shared" si="234"/>
        <v>80</v>
      </c>
      <c r="O1182" s="15">
        <f t="shared" si="235"/>
        <v>132.51215532597286</v>
      </c>
      <c r="P1182" s="15">
        <f t="shared" si="236"/>
        <v>56.505600000000008</v>
      </c>
      <c r="Q1182" s="15">
        <f t="shared" si="241"/>
        <v>269.01775532597287</v>
      </c>
      <c r="R1182" s="15">
        <f t="shared" si="242"/>
        <v>269.01775532597287</v>
      </c>
      <c r="S1182" s="15">
        <f t="shared" si="243"/>
        <v>0</v>
      </c>
      <c r="U1182" s="15">
        <f t="shared" si="237"/>
        <v>6.6682144900606142</v>
      </c>
      <c r="V1182" s="15">
        <f t="shared" si="244"/>
        <v>6.6682144900606142</v>
      </c>
      <c r="W1182" s="15">
        <f t="shared" si="245"/>
        <v>0</v>
      </c>
      <c r="Y1182" s="15">
        <f t="shared" si="238"/>
        <v>6.7434970832460142</v>
      </c>
      <c r="Z1182" s="15">
        <f t="shared" si="246"/>
        <v>6.7434970832460142</v>
      </c>
      <c r="AA1182" s="15">
        <f t="shared" si="239"/>
        <v>0</v>
      </c>
      <c r="AB1182" s="15">
        <f>SUM($Z$3:Z1182)</f>
        <v>1360.5883258382748</v>
      </c>
      <c r="AC1182" s="15">
        <f>SUM($AA$3:AA1182)</f>
        <v>302.39033202766126</v>
      </c>
      <c r="AD1182" s="15">
        <f>AC1182*'KERS system '!$B$18</f>
        <v>232.68936049528531</v>
      </c>
      <c r="AE1182" s="15">
        <f>AC1182*'KERS system '!$B$19</f>
        <v>179.05446290112206</v>
      </c>
    </row>
    <row r="1183" spans="6:31" x14ac:dyDescent="0.3">
      <c r="F1183" s="9" t="s">
        <v>7</v>
      </c>
      <c r="G1183" s="9">
        <v>1180</v>
      </c>
      <c r="H1183" s="9">
        <v>158</v>
      </c>
      <c r="J1183" s="10">
        <v>89.1</v>
      </c>
      <c r="K1183" s="10">
        <f t="shared" si="240"/>
        <v>24.75</v>
      </c>
      <c r="L1183" s="11">
        <v>0.27777777777777779</v>
      </c>
      <c r="N1183" s="11">
        <f t="shared" si="234"/>
        <v>80</v>
      </c>
      <c r="O1183" s="11">
        <f t="shared" si="235"/>
        <v>135.53744955278435</v>
      </c>
      <c r="P1183" s="11">
        <f t="shared" si="236"/>
        <v>56.505600000000008</v>
      </c>
      <c r="Q1183" s="11">
        <f t="shared" si="241"/>
        <v>272.04304955278434</v>
      </c>
      <c r="R1183" s="11">
        <f t="shared" si="242"/>
        <v>272.04304955278434</v>
      </c>
      <c r="S1183" s="11">
        <f t="shared" si="243"/>
        <v>0</v>
      </c>
      <c r="U1183" s="11">
        <f t="shared" si="237"/>
        <v>6.8187796764314133</v>
      </c>
      <c r="V1183" s="11">
        <f t="shared" si="244"/>
        <v>6.8187796764314133</v>
      </c>
      <c r="W1183" s="11">
        <f t="shared" si="245"/>
        <v>0</v>
      </c>
      <c r="Y1183" s="11">
        <f t="shared" si="238"/>
        <v>6.8431074619751477</v>
      </c>
      <c r="Z1183" s="11">
        <f t="shared" si="246"/>
        <v>6.8431074619751477</v>
      </c>
      <c r="AA1183" s="11">
        <f t="shared" si="239"/>
        <v>0</v>
      </c>
      <c r="AB1183" s="11">
        <f>SUM($Z$3:Z1183)</f>
        <v>1367.4314333002501</v>
      </c>
      <c r="AC1183" s="11">
        <f>SUM($AA$3:AA1183)</f>
        <v>302.39033202766126</v>
      </c>
      <c r="AD1183" s="11">
        <f>AC1183*'KERS system '!$B$18</f>
        <v>232.68936049528531</v>
      </c>
      <c r="AE1183" s="11">
        <f>AC1183*'KERS system '!$B$19</f>
        <v>179.05446290112206</v>
      </c>
    </row>
    <row r="1184" spans="6:31" x14ac:dyDescent="0.3">
      <c r="F1184" s="13" t="s">
        <v>7</v>
      </c>
      <c r="G1184" s="13">
        <v>1181</v>
      </c>
      <c r="H1184" s="13">
        <v>159</v>
      </c>
      <c r="J1184" s="14">
        <v>90.1</v>
      </c>
      <c r="K1184" s="14">
        <f t="shared" si="240"/>
        <v>25.027777777777779</v>
      </c>
      <c r="L1184" s="15">
        <v>0.26388888888888967</v>
      </c>
      <c r="N1184" s="15">
        <f t="shared" si="234"/>
        <v>76.000000000000227</v>
      </c>
      <c r="O1184" s="15">
        <f t="shared" si="235"/>
        <v>138.59688931262986</v>
      </c>
      <c r="P1184" s="15">
        <f t="shared" si="236"/>
        <v>56.505600000000008</v>
      </c>
      <c r="Q1184" s="15">
        <f t="shared" si="241"/>
        <v>271.1024893126301</v>
      </c>
      <c r="R1184" s="15">
        <f t="shared" si="242"/>
        <v>271.1024893126301</v>
      </c>
      <c r="S1184" s="15">
        <f t="shared" si="243"/>
        <v>0</v>
      </c>
      <c r="U1184" s="15">
        <f t="shared" si="237"/>
        <v>6.8674352475188813</v>
      </c>
      <c r="V1184" s="15">
        <f t="shared" si="244"/>
        <v>6.8674352475188813</v>
      </c>
      <c r="W1184" s="15">
        <f t="shared" si="245"/>
        <v>0</v>
      </c>
      <c r="Y1184" s="15">
        <f t="shared" si="238"/>
        <v>6.7786721094508859</v>
      </c>
      <c r="Z1184" s="15">
        <f t="shared" si="246"/>
        <v>6.7786721094508859</v>
      </c>
      <c r="AA1184" s="15">
        <f t="shared" si="239"/>
        <v>0</v>
      </c>
      <c r="AB1184" s="15">
        <f>SUM($Z$3:Z1184)</f>
        <v>1374.2101054097009</v>
      </c>
      <c r="AC1184" s="15">
        <f>SUM($AA$3:AA1184)</f>
        <v>302.39033202766126</v>
      </c>
      <c r="AD1184" s="15">
        <f>AC1184*'KERS system '!$B$18</f>
        <v>232.68936049528531</v>
      </c>
      <c r="AE1184" s="15">
        <f>AC1184*'KERS system '!$B$19</f>
        <v>179.05446290112206</v>
      </c>
    </row>
    <row r="1185" spans="6:31" x14ac:dyDescent="0.3">
      <c r="F1185" s="9" t="s">
        <v>7</v>
      </c>
      <c r="G1185" s="9">
        <v>1182</v>
      </c>
      <c r="H1185" s="9">
        <v>160</v>
      </c>
      <c r="J1185" s="10">
        <v>91</v>
      </c>
      <c r="K1185" s="10">
        <f t="shared" si="240"/>
        <v>25.277777777777779</v>
      </c>
      <c r="L1185" s="11">
        <v>0.2222222222222234</v>
      </c>
      <c r="N1185" s="11">
        <f t="shared" si="234"/>
        <v>64.000000000000341</v>
      </c>
      <c r="O1185" s="11">
        <f t="shared" si="235"/>
        <v>141.37957952723482</v>
      </c>
      <c r="P1185" s="11">
        <f t="shared" si="236"/>
        <v>56.505600000000008</v>
      </c>
      <c r="Q1185" s="11">
        <f t="shared" si="241"/>
        <v>261.88517952723515</v>
      </c>
      <c r="R1185" s="11">
        <f t="shared" si="242"/>
        <v>261.88517952723515</v>
      </c>
      <c r="S1185" s="11">
        <f t="shared" si="243"/>
        <v>0</v>
      </c>
      <c r="U1185" s="11">
        <f t="shared" si="237"/>
        <v>6.6899089713828896</v>
      </c>
      <c r="V1185" s="11">
        <f t="shared" si="244"/>
        <v>6.6899089713828896</v>
      </c>
      <c r="W1185" s="11">
        <f t="shared" si="245"/>
        <v>0</v>
      </c>
      <c r="Y1185" s="11">
        <f t="shared" si="238"/>
        <v>6.5839983870694239</v>
      </c>
      <c r="Z1185" s="11">
        <f t="shared" si="246"/>
        <v>6.5839983870694239</v>
      </c>
      <c r="AA1185" s="11">
        <f t="shared" si="239"/>
        <v>0</v>
      </c>
      <c r="AB1185" s="11">
        <f>SUM($Z$3:Z1185)</f>
        <v>1380.7941037967703</v>
      </c>
      <c r="AC1185" s="11">
        <f>SUM($AA$3:AA1185)</f>
        <v>302.39033202766126</v>
      </c>
      <c r="AD1185" s="11">
        <f>AC1185*'KERS system '!$B$18</f>
        <v>232.68936049528531</v>
      </c>
      <c r="AE1185" s="11">
        <f>AC1185*'KERS system '!$B$19</f>
        <v>179.05446290112206</v>
      </c>
    </row>
    <row r="1186" spans="6:31" x14ac:dyDescent="0.3">
      <c r="F1186" s="13" t="s">
        <v>7</v>
      </c>
      <c r="G1186" s="13">
        <v>1183</v>
      </c>
      <c r="H1186" s="13">
        <v>161</v>
      </c>
      <c r="J1186" s="14">
        <v>91.7</v>
      </c>
      <c r="K1186" s="14">
        <f t="shared" si="240"/>
        <v>25.472222222222221</v>
      </c>
      <c r="L1186" s="15">
        <v>0.18055555555555516</v>
      </c>
      <c r="N1186" s="15">
        <f t="shared" si="234"/>
        <v>51.999999999999886</v>
      </c>
      <c r="O1186" s="15">
        <f t="shared" si="235"/>
        <v>143.56301563709332</v>
      </c>
      <c r="P1186" s="15">
        <f t="shared" si="236"/>
        <v>56.505600000000008</v>
      </c>
      <c r="Q1186" s="15">
        <f t="shared" si="241"/>
        <v>252.06861563709322</v>
      </c>
      <c r="R1186" s="15">
        <f t="shared" si="242"/>
        <v>252.06861563709322</v>
      </c>
      <c r="S1186" s="15">
        <f t="shared" si="243"/>
        <v>0</v>
      </c>
      <c r="U1186" s="15">
        <f t="shared" si="237"/>
        <v>6.4780878027559581</v>
      </c>
      <c r="V1186" s="15">
        <f t="shared" si="244"/>
        <v>6.4780878027559581</v>
      </c>
      <c r="W1186" s="15">
        <f t="shared" si="245"/>
        <v>0</v>
      </c>
      <c r="Y1186" s="15">
        <f t="shared" si="238"/>
        <v>6.4164484425294441</v>
      </c>
      <c r="Z1186" s="15">
        <f t="shared" si="246"/>
        <v>6.4164484425294441</v>
      </c>
      <c r="AA1186" s="15">
        <f t="shared" si="239"/>
        <v>0</v>
      </c>
      <c r="AB1186" s="15">
        <f>SUM($Z$3:Z1186)</f>
        <v>1387.2105522392997</v>
      </c>
      <c r="AC1186" s="15">
        <f>SUM($AA$3:AA1186)</f>
        <v>302.39033202766126</v>
      </c>
      <c r="AD1186" s="15">
        <f>AC1186*'KERS system '!$B$18</f>
        <v>232.68936049528531</v>
      </c>
      <c r="AE1186" s="15">
        <f>AC1186*'KERS system '!$B$19</f>
        <v>179.05446290112206</v>
      </c>
    </row>
    <row r="1187" spans="6:31" x14ac:dyDescent="0.3">
      <c r="F1187" s="9" t="s">
        <v>7</v>
      </c>
      <c r="G1187" s="9">
        <v>1184</v>
      </c>
      <c r="H1187" s="9">
        <v>162</v>
      </c>
      <c r="J1187" s="10">
        <v>92.3</v>
      </c>
      <c r="K1187" s="10">
        <f t="shared" si="240"/>
        <v>25.638888888888889</v>
      </c>
      <c r="L1187" s="11">
        <v>0.15277777777777699</v>
      </c>
      <c r="N1187" s="11">
        <f t="shared" si="234"/>
        <v>43.999999999999773</v>
      </c>
      <c r="O1187" s="11">
        <f t="shared" si="235"/>
        <v>145.44784906056955</v>
      </c>
      <c r="P1187" s="11">
        <f t="shared" si="236"/>
        <v>56.505600000000008</v>
      </c>
      <c r="Q1187" s="11">
        <f t="shared" si="241"/>
        <v>245.95344906056934</v>
      </c>
      <c r="R1187" s="11">
        <f t="shared" si="242"/>
        <v>245.95344906056934</v>
      </c>
      <c r="S1187" s="11">
        <f t="shared" si="243"/>
        <v>0</v>
      </c>
      <c r="U1187" s="11">
        <f t="shared" si="237"/>
        <v>6.3548090823029302</v>
      </c>
      <c r="V1187" s="11">
        <f t="shared" si="244"/>
        <v>6.3548090823029302</v>
      </c>
      <c r="W1187" s="11">
        <f t="shared" si="245"/>
        <v>0</v>
      </c>
      <c r="Y1187" s="11">
        <f t="shared" si="238"/>
        <v>6.2310248053513781</v>
      </c>
      <c r="Z1187" s="11">
        <f t="shared" si="246"/>
        <v>6.2310248053513781</v>
      </c>
      <c r="AA1187" s="11">
        <f t="shared" si="239"/>
        <v>0</v>
      </c>
      <c r="AB1187" s="11">
        <f>SUM($Z$3:Z1187)</f>
        <v>1393.441577044651</v>
      </c>
      <c r="AC1187" s="11">
        <f>SUM($AA$3:AA1187)</f>
        <v>302.39033202766126</v>
      </c>
      <c r="AD1187" s="11">
        <f>AC1187*'KERS system '!$B$18</f>
        <v>232.68936049528531</v>
      </c>
      <c r="AE1187" s="11">
        <f>AC1187*'KERS system '!$B$19</f>
        <v>179.05446290112206</v>
      </c>
    </row>
    <row r="1188" spans="6:31" x14ac:dyDescent="0.3">
      <c r="F1188" s="13" t="s">
        <v>7</v>
      </c>
      <c r="G1188" s="13">
        <v>1185</v>
      </c>
      <c r="H1188" s="13">
        <v>163</v>
      </c>
      <c r="J1188" s="14">
        <v>92.8</v>
      </c>
      <c r="K1188" s="14">
        <f t="shared" si="240"/>
        <v>25.777777777777779</v>
      </c>
      <c r="L1188" s="15">
        <v>0.11111111111111072</v>
      </c>
      <c r="N1188" s="15">
        <f t="shared" si="234"/>
        <v>31.999999999999886</v>
      </c>
      <c r="O1188" s="15">
        <f t="shared" si="235"/>
        <v>147.02793360171745</v>
      </c>
      <c r="P1188" s="15">
        <f t="shared" si="236"/>
        <v>56.505600000000008</v>
      </c>
      <c r="Q1188" s="15">
        <f t="shared" si="241"/>
        <v>235.53353360171735</v>
      </c>
      <c r="R1188" s="15">
        <f t="shared" si="242"/>
        <v>235.53353360171735</v>
      </c>
      <c r="S1188" s="15">
        <f t="shared" si="243"/>
        <v>0</v>
      </c>
      <c r="U1188" s="15">
        <f t="shared" si="237"/>
        <v>6.1072405283998252</v>
      </c>
      <c r="V1188" s="15">
        <f t="shared" si="244"/>
        <v>6.1072405283998252</v>
      </c>
      <c r="W1188" s="15">
        <f t="shared" si="245"/>
        <v>0</v>
      </c>
      <c r="Y1188" s="15">
        <f t="shared" si="238"/>
        <v>5.8596175645726145</v>
      </c>
      <c r="Z1188" s="15">
        <f t="shared" si="246"/>
        <v>5.8596175645726145</v>
      </c>
      <c r="AA1188" s="15">
        <f t="shared" si="239"/>
        <v>0</v>
      </c>
      <c r="AB1188" s="15">
        <f>SUM($Z$3:Z1188)</f>
        <v>1399.3011946092236</v>
      </c>
      <c r="AC1188" s="15">
        <f>SUM($AA$3:AA1188)</f>
        <v>302.39033202766126</v>
      </c>
      <c r="AD1188" s="15">
        <f>AC1188*'KERS system '!$B$18</f>
        <v>232.68936049528531</v>
      </c>
      <c r="AE1188" s="15">
        <f>AC1188*'KERS system '!$B$19</f>
        <v>179.05446290112206</v>
      </c>
    </row>
    <row r="1189" spans="6:31" x14ac:dyDescent="0.3">
      <c r="F1189" s="9" t="s">
        <v>7</v>
      </c>
      <c r="G1189" s="9">
        <v>1186</v>
      </c>
      <c r="H1189" s="9">
        <v>164</v>
      </c>
      <c r="J1189" s="10">
        <v>93.1</v>
      </c>
      <c r="K1189" s="10">
        <f t="shared" si="240"/>
        <v>25.861111111111111</v>
      </c>
      <c r="L1189" s="11">
        <v>4.1666666666666269E-2</v>
      </c>
      <c r="N1189" s="11">
        <f t="shared" si="234"/>
        <v>11.999999999999886</v>
      </c>
      <c r="O1189" s="11">
        <f t="shared" si="235"/>
        <v>147.98008179037024</v>
      </c>
      <c r="P1189" s="11">
        <f t="shared" si="236"/>
        <v>56.505600000000008</v>
      </c>
      <c r="Q1189" s="11">
        <f t="shared" si="241"/>
        <v>216.48568179037014</v>
      </c>
      <c r="R1189" s="11">
        <f t="shared" si="242"/>
        <v>216.48568179037014</v>
      </c>
      <c r="S1189" s="11">
        <f t="shared" si="243"/>
        <v>0</v>
      </c>
      <c r="U1189" s="11">
        <f t="shared" si="237"/>
        <v>5.6119946007454047</v>
      </c>
      <c r="V1189" s="11">
        <f t="shared" si="244"/>
        <v>5.6119946007454047</v>
      </c>
      <c r="W1189" s="11">
        <f t="shared" si="245"/>
        <v>0</v>
      </c>
      <c r="Y1189" s="11">
        <f t="shared" si="238"/>
        <v>5.4501107690787398</v>
      </c>
      <c r="Z1189" s="11">
        <f t="shared" si="246"/>
        <v>5.4501107690787398</v>
      </c>
      <c r="AA1189" s="11">
        <f t="shared" si="239"/>
        <v>0</v>
      </c>
      <c r="AB1189" s="11">
        <f>SUM($Z$3:Z1189)</f>
        <v>1404.7513053783023</v>
      </c>
      <c r="AC1189" s="11">
        <f>SUM($AA$3:AA1189)</f>
        <v>302.39033202766126</v>
      </c>
      <c r="AD1189" s="11">
        <f>AC1189*'KERS system '!$B$18</f>
        <v>232.68936049528531</v>
      </c>
      <c r="AE1189" s="11">
        <f>AC1189*'KERS system '!$B$19</f>
        <v>179.05446290112206</v>
      </c>
    </row>
    <row r="1190" spans="6:31" x14ac:dyDescent="0.3">
      <c r="F1190" s="13" t="s">
        <v>7</v>
      </c>
      <c r="G1190" s="13">
        <v>1187</v>
      </c>
      <c r="H1190" s="13">
        <v>165</v>
      </c>
      <c r="J1190" s="14">
        <v>93.1</v>
      </c>
      <c r="K1190" s="14">
        <f t="shared" si="240"/>
        <v>25.861111111111111</v>
      </c>
      <c r="L1190" s="15">
        <v>0</v>
      </c>
      <c r="N1190" s="15">
        <f t="shared" si="234"/>
        <v>0</v>
      </c>
      <c r="O1190" s="15">
        <f t="shared" si="235"/>
        <v>147.98008179037024</v>
      </c>
      <c r="P1190" s="15">
        <f t="shared" si="236"/>
        <v>56.505600000000008</v>
      </c>
      <c r="Q1190" s="15">
        <f t="shared" si="241"/>
        <v>204.48568179037025</v>
      </c>
      <c r="R1190" s="15">
        <f t="shared" si="242"/>
        <v>204.48568179037025</v>
      </c>
      <c r="S1190" s="15">
        <f t="shared" si="243"/>
        <v>0</v>
      </c>
      <c r="U1190" s="15">
        <f t="shared" si="237"/>
        <v>5.2882269374120749</v>
      </c>
      <c r="V1190" s="15">
        <f t="shared" si="244"/>
        <v>5.2882269374120749</v>
      </c>
      <c r="W1190" s="15">
        <f t="shared" si="245"/>
        <v>0</v>
      </c>
      <c r="Y1190" s="15">
        <f t="shared" si="238"/>
        <v>5.2882269374120749</v>
      </c>
      <c r="Z1190" s="15">
        <f t="shared" si="246"/>
        <v>5.2882269374120749</v>
      </c>
      <c r="AA1190" s="15">
        <f t="shared" si="239"/>
        <v>0</v>
      </c>
      <c r="AB1190" s="15">
        <f>SUM($Z$3:Z1190)</f>
        <v>1410.0395323157143</v>
      </c>
      <c r="AC1190" s="15">
        <f>SUM($AA$3:AA1190)</f>
        <v>302.39033202766126</v>
      </c>
      <c r="AD1190" s="15">
        <f>AC1190*'KERS system '!$B$18</f>
        <v>232.68936049528531</v>
      </c>
      <c r="AE1190" s="15">
        <f>AC1190*'KERS system '!$B$19</f>
        <v>179.05446290112206</v>
      </c>
    </row>
    <row r="1191" spans="6:31" x14ac:dyDescent="0.3">
      <c r="F1191" s="9" t="s">
        <v>7</v>
      </c>
      <c r="G1191" s="9">
        <v>1188</v>
      </c>
      <c r="H1191" s="9">
        <v>166</v>
      </c>
      <c r="J1191" s="10">
        <v>93.1</v>
      </c>
      <c r="K1191" s="10">
        <f t="shared" si="240"/>
        <v>25.861111111111111</v>
      </c>
      <c r="L1191" s="11">
        <v>0</v>
      </c>
      <c r="N1191" s="11">
        <f t="shared" si="234"/>
        <v>0</v>
      </c>
      <c r="O1191" s="11">
        <f t="shared" si="235"/>
        <v>147.98008179037024</v>
      </c>
      <c r="P1191" s="11">
        <f t="shared" si="236"/>
        <v>56.505600000000008</v>
      </c>
      <c r="Q1191" s="11">
        <f t="shared" si="241"/>
        <v>204.48568179037025</v>
      </c>
      <c r="R1191" s="11">
        <f t="shared" si="242"/>
        <v>204.48568179037025</v>
      </c>
      <c r="S1191" s="11">
        <f t="shared" si="243"/>
        <v>0</v>
      </c>
      <c r="U1191" s="11">
        <f t="shared" si="237"/>
        <v>5.2882269374120749</v>
      </c>
      <c r="V1191" s="11">
        <f t="shared" si="244"/>
        <v>5.2882269374120749</v>
      </c>
      <c r="W1191" s="11">
        <f t="shared" si="245"/>
        <v>0</v>
      </c>
      <c r="Y1191" s="11">
        <f t="shared" si="238"/>
        <v>5.2882269374120749</v>
      </c>
      <c r="Z1191" s="11">
        <f t="shared" si="246"/>
        <v>5.2882269374120749</v>
      </c>
      <c r="AA1191" s="11">
        <f t="shared" si="239"/>
        <v>0</v>
      </c>
      <c r="AB1191" s="11">
        <f>SUM($Z$3:Z1191)</f>
        <v>1415.3277592531263</v>
      </c>
      <c r="AC1191" s="11">
        <f>SUM($AA$3:AA1191)</f>
        <v>302.39033202766126</v>
      </c>
      <c r="AD1191" s="11">
        <f>AC1191*'KERS system '!$B$18</f>
        <v>232.68936049528531</v>
      </c>
      <c r="AE1191" s="11">
        <f>AC1191*'KERS system '!$B$19</f>
        <v>179.05446290112206</v>
      </c>
    </row>
    <row r="1192" spans="6:31" x14ac:dyDescent="0.3">
      <c r="F1192" s="13" t="s">
        <v>7</v>
      </c>
      <c r="G1192" s="13">
        <v>1189</v>
      </c>
      <c r="H1192" s="13">
        <v>167</v>
      </c>
      <c r="J1192" s="14">
        <v>93.1</v>
      </c>
      <c r="K1192" s="14">
        <f t="shared" si="240"/>
        <v>25.861111111111111</v>
      </c>
      <c r="L1192" s="15">
        <v>0</v>
      </c>
      <c r="N1192" s="15">
        <f t="shared" si="234"/>
        <v>0</v>
      </c>
      <c r="O1192" s="15">
        <f t="shared" si="235"/>
        <v>147.98008179037024</v>
      </c>
      <c r="P1192" s="15">
        <f t="shared" si="236"/>
        <v>56.505600000000008</v>
      </c>
      <c r="Q1192" s="15">
        <f t="shared" si="241"/>
        <v>204.48568179037025</v>
      </c>
      <c r="R1192" s="15">
        <f t="shared" si="242"/>
        <v>204.48568179037025</v>
      </c>
      <c r="S1192" s="15">
        <f t="shared" si="243"/>
        <v>0</v>
      </c>
      <c r="U1192" s="15">
        <f t="shared" si="237"/>
        <v>5.2882269374120749</v>
      </c>
      <c r="V1192" s="15">
        <f t="shared" si="244"/>
        <v>5.2882269374120749</v>
      </c>
      <c r="W1192" s="15">
        <f t="shared" si="245"/>
        <v>0</v>
      </c>
      <c r="Y1192" s="15">
        <f t="shared" si="238"/>
        <v>5.2882269374120749</v>
      </c>
      <c r="Z1192" s="15">
        <f t="shared" si="246"/>
        <v>5.2882269374120749</v>
      </c>
      <c r="AA1192" s="15">
        <f t="shared" si="239"/>
        <v>0</v>
      </c>
      <c r="AB1192" s="15">
        <f>SUM($Z$3:Z1192)</f>
        <v>1420.6159861905383</v>
      </c>
      <c r="AC1192" s="15">
        <f>SUM($AA$3:AA1192)</f>
        <v>302.39033202766126</v>
      </c>
      <c r="AD1192" s="15">
        <f>AC1192*'KERS system '!$B$18</f>
        <v>232.68936049528531</v>
      </c>
      <c r="AE1192" s="15">
        <f>AC1192*'KERS system '!$B$19</f>
        <v>179.05446290112206</v>
      </c>
    </row>
    <row r="1193" spans="6:31" x14ac:dyDescent="0.3">
      <c r="F1193" s="9" t="s">
        <v>7</v>
      </c>
      <c r="G1193" s="9">
        <v>1190</v>
      </c>
      <c r="H1193" s="9">
        <v>168</v>
      </c>
      <c r="J1193" s="10">
        <v>93.1</v>
      </c>
      <c r="K1193" s="10">
        <f t="shared" si="240"/>
        <v>25.861111111111111</v>
      </c>
      <c r="L1193" s="11">
        <v>0</v>
      </c>
      <c r="N1193" s="11">
        <f t="shared" si="234"/>
        <v>0</v>
      </c>
      <c r="O1193" s="11">
        <f t="shared" si="235"/>
        <v>147.98008179037024</v>
      </c>
      <c r="P1193" s="11">
        <f t="shared" si="236"/>
        <v>56.505600000000008</v>
      </c>
      <c r="Q1193" s="11">
        <f t="shared" si="241"/>
        <v>204.48568179037025</v>
      </c>
      <c r="R1193" s="11">
        <f t="shared" si="242"/>
        <v>204.48568179037025</v>
      </c>
      <c r="S1193" s="11">
        <f t="shared" si="243"/>
        <v>0</v>
      </c>
      <c r="U1193" s="11">
        <f t="shared" si="237"/>
        <v>5.2882269374120749</v>
      </c>
      <c r="V1193" s="11">
        <f t="shared" si="244"/>
        <v>5.2882269374120749</v>
      </c>
      <c r="W1193" s="11">
        <f t="shared" si="245"/>
        <v>0</v>
      </c>
      <c r="Y1193" s="11">
        <f t="shared" si="238"/>
        <v>5.2882269374120749</v>
      </c>
      <c r="Z1193" s="11">
        <f t="shared" si="246"/>
        <v>5.2882269374120749</v>
      </c>
      <c r="AA1193" s="11">
        <f t="shared" si="239"/>
        <v>0</v>
      </c>
      <c r="AB1193" s="11">
        <f>SUM($Z$3:Z1193)</f>
        <v>1425.9042131279502</v>
      </c>
      <c r="AC1193" s="11">
        <f>SUM($AA$3:AA1193)</f>
        <v>302.39033202766126</v>
      </c>
      <c r="AD1193" s="11">
        <f>AC1193*'KERS system '!$B$18</f>
        <v>232.68936049528531</v>
      </c>
      <c r="AE1193" s="11">
        <f>AC1193*'KERS system '!$B$19</f>
        <v>179.05446290112206</v>
      </c>
    </row>
    <row r="1194" spans="6:31" x14ac:dyDescent="0.3">
      <c r="F1194" s="13" t="s">
        <v>7</v>
      </c>
      <c r="G1194" s="13">
        <v>1191</v>
      </c>
      <c r="H1194" s="13">
        <v>169</v>
      </c>
      <c r="J1194" s="14">
        <v>93.1</v>
      </c>
      <c r="K1194" s="14">
        <f t="shared" si="240"/>
        <v>25.861111111111111</v>
      </c>
      <c r="L1194" s="15">
        <v>0</v>
      </c>
      <c r="N1194" s="15">
        <f t="shared" si="234"/>
        <v>0</v>
      </c>
      <c r="O1194" s="15">
        <f t="shared" si="235"/>
        <v>147.98008179037024</v>
      </c>
      <c r="P1194" s="15">
        <f t="shared" si="236"/>
        <v>56.505600000000008</v>
      </c>
      <c r="Q1194" s="15">
        <f t="shared" si="241"/>
        <v>204.48568179037025</v>
      </c>
      <c r="R1194" s="15">
        <f t="shared" si="242"/>
        <v>204.48568179037025</v>
      </c>
      <c r="S1194" s="15">
        <f t="shared" si="243"/>
        <v>0</v>
      </c>
      <c r="U1194" s="15">
        <f t="shared" si="237"/>
        <v>5.2882269374120749</v>
      </c>
      <c r="V1194" s="15">
        <f t="shared" si="244"/>
        <v>5.2882269374120749</v>
      </c>
      <c r="W1194" s="15">
        <f t="shared" si="245"/>
        <v>0</v>
      </c>
      <c r="Y1194" s="15">
        <f t="shared" si="238"/>
        <v>5.2882269374120749</v>
      </c>
      <c r="Z1194" s="15">
        <f t="shared" si="246"/>
        <v>5.2882269374120749</v>
      </c>
      <c r="AA1194" s="15">
        <f t="shared" si="239"/>
        <v>0</v>
      </c>
      <c r="AB1194" s="15">
        <f>SUM($Z$3:Z1194)</f>
        <v>1431.1924400653622</v>
      </c>
      <c r="AC1194" s="15">
        <f>SUM($AA$3:AA1194)</f>
        <v>302.39033202766126</v>
      </c>
      <c r="AD1194" s="15">
        <f>AC1194*'KERS system '!$B$18</f>
        <v>232.68936049528531</v>
      </c>
      <c r="AE1194" s="15">
        <f>AC1194*'KERS system '!$B$19</f>
        <v>179.05446290112206</v>
      </c>
    </row>
    <row r="1195" spans="6:31" x14ac:dyDescent="0.3">
      <c r="F1195" s="9" t="s">
        <v>7</v>
      </c>
      <c r="G1195" s="9">
        <v>1192</v>
      </c>
      <c r="H1195" s="9">
        <v>170</v>
      </c>
      <c r="J1195" s="10">
        <v>93.1</v>
      </c>
      <c r="K1195" s="10">
        <f t="shared" si="240"/>
        <v>25.861111111111111</v>
      </c>
      <c r="L1195" s="11">
        <v>0</v>
      </c>
      <c r="N1195" s="11">
        <f t="shared" si="234"/>
        <v>0</v>
      </c>
      <c r="O1195" s="11">
        <f t="shared" si="235"/>
        <v>147.98008179037024</v>
      </c>
      <c r="P1195" s="11">
        <f t="shared" si="236"/>
        <v>56.505600000000008</v>
      </c>
      <c r="Q1195" s="11">
        <f t="shared" si="241"/>
        <v>204.48568179037025</v>
      </c>
      <c r="R1195" s="11">
        <f t="shared" si="242"/>
        <v>204.48568179037025</v>
      </c>
      <c r="S1195" s="11">
        <f t="shared" si="243"/>
        <v>0</v>
      </c>
      <c r="U1195" s="11">
        <f t="shared" si="237"/>
        <v>5.2882269374120749</v>
      </c>
      <c r="V1195" s="11">
        <f t="shared" si="244"/>
        <v>5.2882269374120749</v>
      </c>
      <c r="W1195" s="11">
        <f t="shared" si="245"/>
        <v>0</v>
      </c>
      <c r="Y1195" s="11">
        <f t="shared" si="238"/>
        <v>5.2882269374120749</v>
      </c>
      <c r="Z1195" s="11">
        <f t="shared" si="246"/>
        <v>5.2882269374120749</v>
      </c>
      <c r="AA1195" s="11">
        <f t="shared" si="239"/>
        <v>0</v>
      </c>
      <c r="AB1195" s="11">
        <f>SUM($Z$3:Z1195)</f>
        <v>1436.4806670027742</v>
      </c>
      <c r="AC1195" s="11">
        <f>SUM($AA$3:AA1195)</f>
        <v>302.39033202766126</v>
      </c>
      <c r="AD1195" s="11">
        <f>AC1195*'KERS system '!$B$18</f>
        <v>232.68936049528531</v>
      </c>
      <c r="AE1195" s="11">
        <f>AC1195*'KERS system '!$B$19</f>
        <v>179.05446290112206</v>
      </c>
    </row>
    <row r="1196" spans="6:31" x14ac:dyDescent="0.3">
      <c r="F1196" s="13" t="s">
        <v>7</v>
      </c>
      <c r="G1196" s="13">
        <v>1193</v>
      </c>
      <c r="H1196" s="13">
        <v>171</v>
      </c>
      <c r="J1196" s="14">
        <v>93.1</v>
      </c>
      <c r="K1196" s="14">
        <f t="shared" si="240"/>
        <v>25.861111111111111</v>
      </c>
      <c r="L1196" s="15">
        <v>0</v>
      </c>
      <c r="N1196" s="15">
        <f t="shared" si="234"/>
        <v>0</v>
      </c>
      <c r="O1196" s="15">
        <f t="shared" si="235"/>
        <v>147.98008179037024</v>
      </c>
      <c r="P1196" s="15">
        <f t="shared" si="236"/>
        <v>56.505600000000008</v>
      </c>
      <c r="Q1196" s="15">
        <f t="shared" si="241"/>
        <v>204.48568179037025</v>
      </c>
      <c r="R1196" s="15">
        <f t="shared" si="242"/>
        <v>204.48568179037025</v>
      </c>
      <c r="S1196" s="15">
        <f t="shared" si="243"/>
        <v>0</v>
      </c>
      <c r="U1196" s="15">
        <f t="shared" si="237"/>
        <v>5.2882269374120749</v>
      </c>
      <c r="V1196" s="15">
        <f t="shared" si="244"/>
        <v>5.2882269374120749</v>
      </c>
      <c r="W1196" s="15">
        <f t="shared" si="245"/>
        <v>0</v>
      </c>
      <c r="Y1196" s="15">
        <f t="shared" si="238"/>
        <v>5.2882269374120749</v>
      </c>
      <c r="Z1196" s="15">
        <f t="shared" si="246"/>
        <v>5.2882269374120749</v>
      </c>
      <c r="AA1196" s="15">
        <f t="shared" si="239"/>
        <v>0</v>
      </c>
      <c r="AB1196" s="15">
        <f>SUM($Z$3:Z1196)</f>
        <v>1441.7688939401862</v>
      </c>
      <c r="AC1196" s="15">
        <f>SUM($AA$3:AA1196)</f>
        <v>302.39033202766126</v>
      </c>
      <c r="AD1196" s="15">
        <f>AC1196*'KERS system '!$B$18</f>
        <v>232.68936049528531</v>
      </c>
      <c r="AE1196" s="15">
        <f>AC1196*'KERS system '!$B$19</f>
        <v>179.05446290112206</v>
      </c>
    </row>
    <row r="1197" spans="6:31" x14ac:dyDescent="0.3">
      <c r="F1197" s="9" t="s">
        <v>7</v>
      </c>
      <c r="G1197" s="9">
        <v>1194</v>
      </c>
      <c r="H1197" s="9">
        <v>172</v>
      </c>
      <c r="J1197" s="10">
        <v>93.1</v>
      </c>
      <c r="K1197" s="10">
        <f t="shared" si="240"/>
        <v>25.861111111111111</v>
      </c>
      <c r="L1197" s="11">
        <v>0</v>
      </c>
      <c r="N1197" s="11">
        <f t="shared" si="234"/>
        <v>0</v>
      </c>
      <c r="O1197" s="11">
        <f t="shared" si="235"/>
        <v>147.98008179037024</v>
      </c>
      <c r="P1197" s="11">
        <f t="shared" si="236"/>
        <v>56.505600000000008</v>
      </c>
      <c r="Q1197" s="11">
        <f t="shared" si="241"/>
        <v>204.48568179037025</v>
      </c>
      <c r="R1197" s="11">
        <f t="shared" si="242"/>
        <v>204.48568179037025</v>
      </c>
      <c r="S1197" s="11">
        <f t="shared" si="243"/>
        <v>0</v>
      </c>
      <c r="U1197" s="11">
        <f t="shared" si="237"/>
        <v>5.2882269374120749</v>
      </c>
      <c r="V1197" s="11">
        <f t="shared" si="244"/>
        <v>5.2882269374120749</v>
      </c>
      <c r="W1197" s="11">
        <f t="shared" si="245"/>
        <v>0</v>
      </c>
      <c r="Y1197" s="11">
        <f t="shared" si="238"/>
        <v>5.3421882146343016</v>
      </c>
      <c r="Z1197" s="11">
        <f t="shared" si="246"/>
        <v>5.3421882146343016</v>
      </c>
      <c r="AA1197" s="11">
        <f t="shared" si="239"/>
        <v>0</v>
      </c>
      <c r="AB1197" s="11">
        <f>SUM($Z$3:Z1197)</f>
        <v>1447.1110821548205</v>
      </c>
      <c r="AC1197" s="11">
        <f>SUM($AA$3:AA1197)</f>
        <v>302.39033202766126</v>
      </c>
      <c r="AD1197" s="11">
        <f>AC1197*'KERS system '!$B$18</f>
        <v>232.68936049528531</v>
      </c>
      <c r="AE1197" s="11">
        <f>AC1197*'KERS system '!$B$19</f>
        <v>179.05446290112206</v>
      </c>
    </row>
    <row r="1198" spans="6:31" x14ac:dyDescent="0.3">
      <c r="F1198" s="13" t="s">
        <v>7</v>
      </c>
      <c r="G1198" s="13">
        <v>1195</v>
      </c>
      <c r="H1198" s="13">
        <v>173</v>
      </c>
      <c r="J1198" s="14">
        <v>93.1</v>
      </c>
      <c r="K1198" s="14">
        <f t="shared" si="240"/>
        <v>25.861111111111111</v>
      </c>
      <c r="L1198" s="15">
        <v>1.3888888888890073E-2</v>
      </c>
      <c r="N1198" s="15">
        <f t="shared" si="234"/>
        <v>4.0000000000003411</v>
      </c>
      <c r="O1198" s="15">
        <f t="shared" si="235"/>
        <v>147.98008179037024</v>
      </c>
      <c r="P1198" s="15">
        <f t="shared" si="236"/>
        <v>56.505600000000008</v>
      </c>
      <c r="Q1198" s="15">
        <f t="shared" si="241"/>
        <v>208.48568179037059</v>
      </c>
      <c r="R1198" s="15">
        <f t="shared" si="242"/>
        <v>208.48568179037059</v>
      </c>
      <c r="S1198" s="15">
        <f t="shared" si="243"/>
        <v>0</v>
      </c>
      <c r="U1198" s="15">
        <f t="shared" si="237"/>
        <v>5.3961494918565283</v>
      </c>
      <c r="V1198" s="15">
        <f t="shared" si="244"/>
        <v>5.3961494918565283</v>
      </c>
      <c r="W1198" s="15">
        <f t="shared" si="245"/>
        <v>0</v>
      </c>
      <c r="Y1198" s="15">
        <f t="shared" si="238"/>
        <v>5.4031647143352455</v>
      </c>
      <c r="Z1198" s="15">
        <f t="shared" si="246"/>
        <v>5.4031647143352455</v>
      </c>
      <c r="AA1198" s="15">
        <f t="shared" si="239"/>
        <v>0</v>
      </c>
      <c r="AB1198" s="15">
        <f>SUM($Z$3:Z1198)</f>
        <v>1452.5142468691556</v>
      </c>
      <c r="AC1198" s="15">
        <f>SUM($AA$3:AA1198)</f>
        <v>302.39033202766126</v>
      </c>
      <c r="AD1198" s="15">
        <f>AC1198*'KERS system '!$B$18</f>
        <v>232.68936049528531</v>
      </c>
      <c r="AE1198" s="15">
        <f>AC1198*'KERS system '!$B$19</f>
        <v>179.05446290112206</v>
      </c>
    </row>
    <row r="1199" spans="6:31" x14ac:dyDescent="0.3">
      <c r="F1199" s="9" t="s">
        <v>7</v>
      </c>
      <c r="G1199" s="9">
        <v>1196</v>
      </c>
      <c r="H1199" s="9">
        <v>174</v>
      </c>
      <c r="J1199" s="10">
        <v>93.2</v>
      </c>
      <c r="K1199" s="10">
        <f t="shared" si="240"/>
        <v>25.888888888888889</v>
      </c>
      <c r="L1199" s="11">
        <v>1.3888888888890073E-2</v>
      </c>
      <c r="N1199" s="11">
        <f t="shared" si="234"/>
        <v>4.0000000000003411</v>
      </c>
      <c r="O1199" s="11">
        <f t="shared" si="235"/>
        <v>148.29814743058188</v>
      </c>
      <c r="P1199" s="11">
        <f t="shared" si="236"/>
        <v>56.505600000000008</v>
      </c>
      <c r="Q1199" s="11">
        <f t="shared" si="241"/>
        <v>208.80374743058223</v>
      </c>
      <c r="R1199" s="11">
        <f t="shared" si="242"/>
        <v>208.80374743058223</v>
      </c>
      <c r="S1199" s="11">
        <f t="shared" si="243"/>
        <v>0</v>
      </c>
      <c r="U1199" s="11">
        <f t="shared" si="237"/>
        <v>5.4101799368139627</v>
      </c>
      <c r="V1199" s="11">
        <f t="shared" si="244"/>
        <v>5.4101799368139627</v>
      </c>
      <c r="W1199" s="11">
        <f t="shared" si="245"/>
        <v>0</v>
      </c>
      <c r="Y1199" s="11">
        <f t="shared" si="238"/>
        <v>5.4101799368139556</v>
      </c>
      <c r="Z1199" s="11">
        <f t="shared" si="246"/>
        <v>5.4101799368139556</v>
      </c>
      <c r="AA1199" s="11">
        <f t="shared" si="239"/>
        <v>0</v>
      </c>
      <c r="AB1199" s="11">
        <f>SUM($Z$3:Z1199)</f>
        <v>1457.9244268059695</v>
      </c>
      <c r="AC1199" s="11">
        <f>SUM($AA$3:AA1199)</f>
        <v>302.39033202766126</v>
      </c>
      <c r="AD1199" s="11">
        <f>AC1199*'KERS system '!$B$18</f>
        <v>232.68936049528531</v>
      </c>
      <c r="AE1199" s="11">
        <f>AC1199*'KERS system '!$B$19</f>
        <v>179.05446290112206</v>
      </c>
    </row>
    <row r="1200" spans="6:31" x14ac:dyDescent="0.3">
      <c r="F1200" s="13" t="s">
        <v>7</v>
      </c>
      <c r="G1200" s="13">
        <v>1197</v>
      </c>
      <c r="H1200" s="13">
        <v>175</v>
      </c>
      <c r="J1200" s="14">
        <v>93.2</v>
      </c>
      <c r="K1200" s="14">
        <f t="shared" si="240"/>
        <v>25.888888888888889</v>
      </c>
      <c r="L1200" s="15">
        <v>1.3888888888888099E-2</v>
      </c>
      <c r="N1200" s="15">
        <f t="shared" si="234"/>
        <v>3.9999999999997726</v>
      </c>
      <c r="O1200" s="15">
        <f t="shared" si="235"/>
        <v>148.29814743058188</v>
      </c>
      <c r="P1200" s="15">
        <f t="shared" si="236"/>
        <v>56.505600000000008</v>
      </c>
      <c r="Q1200" s="15">
        <f t="shared" si="241"/>
        <v>208.80374743058167</v>
      </c>
      <c r="R1200" s="15">
        <f t="shared" si="242"/>
        <v>208.80374743058167</v>
      </c>
      <c r="S1200" s="15">
        <f t="shared" si="243"/>
        <v>0</v>
      </c>
      <c r="U1200" s="15">
        <f t="shared" si="237"/>
        <v>5.4101799368139476</v>
      </c>
      <c r="V1200" s="15">
        <f t="shared" si="244"/>
        <v>5.4101799368139476</v>
      </c>
      <c r="W1200" s="15">
        <f t="shared" si="245"/>
        <v>0</v>
      </c>
      <c r="Y1200" s="15">
        <f t="shared" si="238"/>
        <v>5.6335172124746622</v>
      </c>
      <c r="Z1200" s="15">
        <f t="shared" si="246"/>
        <v>5.6335172124746622</v>
      </c>
      <c r="AA1200" s="15">
        <f t="shared" si="239"/>
        <v>0</v>
      </c>
      <c r="AB1200" s="15">
        <f>SUM($Z$3:Z1200)</f>
        <v>1463.5579440184442</v>
      </c>
      <c r="AC1200" s="15">
        <f>SUM($AA$3:AA1200)</f>
        <v>302.39033202766126</v>
      </c>
      <c r="AD1200" s="15">
        <f>AC1200*'KERS system '!$B$18</f>
        <v>232.68936049528531</v>
      </c>
      <c r="AE1200" s="15">
        <f>AC1200*'KERS system '!$B$19</f>
        <v>179.05446290112206</v>
      </c>
    </row>
    <row r="1201" spans="6:31" x14ac:dyDescent="0.3">
      <c r="F1201" s="9" t="s">
        <v>7</v>
      </c>
      <c r="G1201" s="9">
        <v>1198</v>
      </c>
      <c r="H1201" s="9">
        <v>176</v>
      </c>
      <c r="J1201" s="10">
        <v>93.3</v>
      </c>
      <c r="K1201" s="10">
        <f t="shared" si="240"/>
        <v>25.916666666666668</v>
      </c>
      <c r="L1201" s="11">
        <v>6.9444444444444448E-2</v>
      </c>
      <c r="N1201" s="11">
        <f t="shared" si="234"/>
        <v>20</v>
      </c>
      <c r="O1201" s="11">
        <f t="shared" si="235"/>
        <v>148.61655452612382</v>
      </c>
      <c r="P1201" s="11">
        <f t="shared" si="236"/>
        <v>56.505600000000008</v>
      </c>
      <c r="Q1201" s="11">
        <f t="shared" si="241"/>
        <v>225.12215452612384</v>
      </c>
      <c r="R1201" s="11">
        <f t="shared" si="242"/>
        <v>225.12215452612384</v>
      </c>
      <c r="S1201" s="11">
        <f t="shared" si="243"/>
        <v>0</v>
      </c>
      <c r="U1201" s="11">
        <f t="shared" si="237"/>
        <v>5.8568544881353768</v>
      </c>
      <c r="V1201" s="11">
        <f t="shared" si="244"/>
        <v>5.8568544881353768</v>
      </c>
      <c r="W1201" s="11">
        <f t="shared" si="245"/>
        <v>0</v>
      </c>
      <c r="Y1201" s="11">
        <f t="shared" si="238"/>
        <v>6.1032648315887279</v>
      </c>
      <c r="Z1201" s="11">
        <f t="shared" si="246"/>
        <v>6.1032648315887279</v>
      </c>
      <c r="AA1201" s="11">
        <f t="shared" si="239"/>
        <v>0</v>
      </c>
      <c r="AB1201" s="11">
        <f>SUM($Z$3:Z1201)</f>
        <v>1469.6612088500331</v>
      </c>
      <c r="AC1201" s="11">
        <f>SUM($AA$3:AA1201)</f>
        <v>302.39033202766126</v>
      </c>
      <c r="AD1201" s="11">
        <f>AC1201*'KERS system '!$B$18</f>
        <v>232.68936049528531</v>
      </c>
      <c r="AE1201" s="11">
        <f>AC1201*'KERS system '!$B$19</f>
        <v>179.05446290112206</v>
      </c>
    </row>
    <row r="1202" spans="6:31" x14ac:dyDescent="0.3">
      <c r="F1202" s="13" t="s">
        <v>7</v>
      </c>
      <c r="G1202" s="13">
        <v>1199</v>
      </c>
      <c r="H1202" s="13">
        <v>177</v>
      </c>
      <c r="J1202" s="14">
        <v>93.7</v>
      </c>
      <c r="K1202" s="14">
        <f t="shared" si="240"/>
        <v>26.027777777777779</v>
      </c>
      <c r="L1202" s="15">
        <v>0.12500000000000078</v>
      </c>
      <c r="N1202" s="15">
        <f t="shared" si="234"/>
        <v>36.000000000000227</v>
      </c>
      <c r="O1202" s="15">
        <f t="shared" si="235"/>
        <v>149.89359746159505</v>
      </c>
      <c r="P1202" s="15">
        <f t="shared" si="236"/>
        <v>56.505600000000008</v>
      </c>
      <c r="Q1202" s="15">
        <f t="shared" si="241"/>
        <v>242.39919746159529</v>
      </c>
      <c r="R1202" s="15">
        <f t="shared" si="242"/>
        <v>242.39919746159529</v>
      </c>
      <c r="S1202" s="15">
        <f t="shared" si="243"/>
        <v>0</v>
      </c>
      <c r="U1202" s="15">
        <f t="shared" si="237"/>
        <v>6.3496751750420781</v>
      </c>
      <c r="V1202" s="15">
        <f t="shared" si="244"/>
        <v>6.3496751750420781</v>
      </c>
      <c r="W1202" s="15">
        <f t="shared" si="245"/>
        <v>0</v>
      </c>
      <c r="Y1202" s="15">
        <f t="shared" si="238"/>
        <v>6.6059975398969613</v>
      </c>
      <c r="Z1202" s="15">
        <f t="shared" si="246"/>
        <v>6.6059975398969613</v>
      </c>
      <c r="AA1202" s="15">
        <f t="shared" si="239"/>
        <v>0</v>
      </c>
      <c r="AB1202" s="15">
        <f>SUM($Z$3:Z1202)</f>
        <v>1476.2672063899299</v>
      </c>
      <c r="AC1202" s="15">
        <f>SUM($AA$3:AA1202)</f>
        <v>302.39033202766126</v>
      </c>
      <c r="AD1202" s="15">
        <f>AC1202*'KERS system '!$B$18</f>
        <v>232.68936049528531</v>
      </c>
      <c r="AE1202" s="15">
        <f>AC1202*'KERS system '!$B$19</f>
        <v>179.05446290112206</v>
      </c>
    </row>
    <row r="1203" spans="6:31" x14ac:dyDescent="0.3">
      <c r="F1203" s="9" t="s">
        <v>7</v>
      </c>
      <c r="G1203" s="9">
        <v>1200</v>
      </c>
      <c r="H1203" s="9">
        <v>178</v>
      </c>
      <c r="J1203" s="10">
        <v>94.2</v>
      </c>
      <c r="K1203" s="10">
        <f t="shared" si="240"/>
        <v>26.166666666666668</v>
      </c>
      <c r="L1203" s="11">
        <v>0.18055555555555516</v>
      </c>
      <c r="N1203" s="11">
        <f t="shared" si="234"/>
        <v>51.999999999999886</v>
      </c>
      <c r="O1203" s="11">
        <f t="shared" si="235"/>
        <v>151.4975838758667</v>
      </c>
      <c r="P1203" s="11">
        <f t="shared" si="236"/>
        <v>56.505600000000008</v>
      </c>
      <c r="Q1203" s="11">
        <f t="shared" si="241"/>
        <v>260.00318387586657</v>
      </c>
      <c r="R1203" s="11">
        <f t="shared" si="242"/>
        <v>260.00318387586657</v>
      </c>
      <c r="S1203" s="11">
        <f t="shared" si="243"/>
        <v>0</v>
      </c>
      <c r="U1203" s="11">
        <f t="shared" si="237"/>
        <v>6.8623199047518435</v>
      </c>
      <c r="V1203" s="11">
        <f t="shared" si="244"/>
        <v>6.8623199047518435</v>
      </c>
      <c r="W1203" s="11">
        <f t="shared" si="245"/>
        <v>0</v>
      </c>
      <c r="Y1203" s="11">
        <f t="shared" si="238"/>
        <v>7.0907430624465455</v>
      </c>
      <c r="Z1203" s="11">
        <f t="shared" si="246"/>
        <v>7.0907430624465455</v>
      </c>
      <c r="AA1203" s="11">
        <f t="shared" si="239"/>
        <v>0</v>
      </c>
      <c r="AB1203" s="11">
        <f>SUM($Z$3:Z1203)</f>
        <v>1483.3579494523765</v>
      </c>
      <c r="AC1203" s="11">
        <f>SUM($AA$3:AA1203)</f>
        <v>302.39033202766126</v>
      </c>
      <c r="AD1203" s="11">
        <f>AC1203*'KERS system '!$B$18</f>
        <v>232.68936049528531</v>
      </c>
      <c r="AE1203" s="11">
        <f>AC1203*'KERS system '!$B$19</f>
        <v>179.05446290112206</v>
      </c>
    </row>
    <row r="1204" spans="6:31" x14ac:dyDescent="0.3">
      <c r="F1204" s="13" t="s">
        <v>7</v>
      </c>
      <c r="G1204" s="13">
        <v>1201</v>
      </c>
      <c r="H1204" s="13">
        <v>179</v>
      </c>
      <c r="J1204" s="14">
        <v>95</v>
      </c>
      <c r="K1204" s="14">
        <f t="shared" si="240"/>
        <v>26.388888888888889</v>
      </c>
      <c r="L1204" s="15">
        <v>0.22222222222222143</v>
      </c>
      <c r="N1204" s="15">
        <f t="shared" si="234"/>
        <v>63.999999999999773</v>
      </c>
      <c r="O1204" s="15">
        <f t="shared" si="235"/>
        <v>154.08171781587905</v>
      </c>
      <c r="P1204" s="15">
        <f t="shared" si="236"/>
        <v>56.505600000000008</v>
      </c>
      <c r="Q1204" s="15">
        <f t="shared" si="241"/>
        <v>274.58731781587881</v>
      </c>
      <c r="R1204" s="15">
        <f t="shared" si="242"/>
        <v>274.58731781587881</v>
      </c>
      <c r="S1204" s="15">
        <f t="shared" si="243"/>
        <v>0</v>
      </c>
      <c r="U1204" s="15">
        <f t="shared" si="237"/>
        <v>7.3191662201412475</v>
      </c>
      <c r="V1204" s="15">
        <f t="shared" si="244"/>
        <v>7.3191662201412475</v>
      </c>
      <c r="W1204" s="15">
        <f t="shared" si="245"/>
        <v>0</v>
      </c>
      <c r="Y1204" s="15">
        <f t="shared" si="238"/>
        <v>7.2736054435617072</v>
      </c>
      <c r="Z1204" s="15">
        <f t="shared" si="246"/>
        <v>7.2736054435617072</v>
      </c>
      <c r="AA1204" s="15">
        <f t="shared" si="239"/>
        <v>0</v>
      </c>
      <c r="AB1204" s="15">
        <f>SUM($Z$3:Z1204)</f>
        <v>1490.6315548959383</v>
      </c>
      <c r="AC1204" s="15">
        <f>SUM($AA$3:AA1204)</f>
        <v>302.39033202766126</v>
      </c>
      <c r="AD1204" s="15">
        <f>AC1204*'KERS system '!$B$18</f>
        <v>232.68936049528531</v>
      </c>
      <c r="AE1204" s="15">
        <f>AC1204*'KERS system '!$B$19</f>
        <v>179.05446290112206</v>
      </c>
    </row>
    <row r="1205" spans="6:31" x14ac:dyDescent="0.3">
      <c r="F1205" s="9" t="s">
        <v>7</v>
      </c>
      <c r="G1205" s="9">
        <v>1202</v>
      </c>
      <c r="H1205" s="9">
        <v>180</v>
      </c>
      <c r="J1205" s="10">
        <v>95.8</v>
      </c>
      <c r="K1205" s="10">
        <f t="shared" si="240"/>
        <v>26.611111111111111</v>
      </c>
      <c r="L1205" s="11">
        <v>0.19444444444444522</v>
      </c>
      <c r="N1205" s="11">
        <f t="shared" si="234"/>
        <v>56.000000000000227</v>
      </c>
      <c r="O1205" s="11">
        <f t="shared" si="235"/>
        <v>156.68770489703317</v>
      </c>
      <c r="P1205" s="11">
        <f t="shared" si="236"/>
        <v>56.505600000000008</v>
      </c>
      <c r="Q1205" s="11">
        <f t="shared" si="241"/>
        <v>269.19330489703339</v>
      </c>
      <c r="R1205" s="11">
        <f t="shared" si="242"/>
        <v>269.19330489703339</v>
      </c>
      <c r="S1205" s="11">
        <f t="shared" si="243"/>
        <v>0</v>
      </c>
      <c r="U1205" s="11">
        <f t="shared" si="237"/>
        <v>7.228044666982167</v>
      </c>
      <c r="V1205" s="11">
        <f t="shared" si="244"/>
        <v>7.228044666982167</v>
      </c>
      <c r="W1205" s="11">
        <f t="shared" si="245"/>
        <v>0</v>
      </c>
      <c r="Y1205" s="11">
        <f t="shared" si="238"/>
        <v>7.0535440254887112</v>
      </c>
      <c r="Z1205" s="11">
        <f t="shared" si="246"/>
        <v>7.0535440254887112</v>
      </c>
      <c r="AA1205" s="11">
        <f t="shared" si="239"/>
        <v>0</v>
      </c>
      <c r="AB1205" s="11">
        <f>SUM($Z$3:Z1205)</f>
        <v>1497.685098921427</v>
      </c>
      <c r="AC1205" s="11">
        <f>SUM($AA$3:AA1205)</f>
        <v>302.39033202766126</v>
      </c>
      <c r="AD1205" s="11">
        <f>AC1205*'KERS system '!$B$18</f>
        <v>232.68936049528531</v>
      </c>
      <c r="AE1205" s="11">
        <f>AC1205*'KERS system '!$B$19</f>
        <v>179.05446290112206</v>
      </c>
    </row>
    <row r="1206" spans="6:31" x14ac:dyDescent="0.3">
      <c r="F1206" s="13" t="s">
        <v>7</v>
      </c>
      <c r="G1206" s="13">
        <v>1203</v>
      </c>
      <c r="H1206" s="13">
        <v>181</v>
      </c>
      <c r="J1206" s="14">
        <v>96.4</v>
      </c>
      <c r="K1206" s="14">
        <f t="shared" si="240"/>
        <v>26.777777777777779</v>
      </c>
      <c r="L1206" s="15">
        <v>0.1388888888888889</v>
      </c>
      <c r="N1206" s="15">
        <f t="shared" si="234"/>
        <v>40</v>
      </c>
      <c r="O1206" s="15">
        <f t="shared" si="235"/>
        <v>158.656536331773</v>
      </c>
      <c r="P1206" s="15">
        <f t="shared" si="236"/>
        <v>56.505600000000008</v>
      </c>
      <c r="Q1206" s="15">
        <f t="shared" si="241"/>
        <v>255.16213633177301</v>
      </c>
      <c r="R1206" s="15">
        <f t="shared" si="242"/>
        <v>255.16213633177301</v>
      </c>
      <c r="S1206" s="15">
        <f t="shared" si="243"/>
        <v>0</v>
      </c>
      <c r="U1206" s="15">
        <f t="shared" si="237"/>
        <v>6.8790433839952554</v>
      </c>
      <c r="V1206" s="15">
        <f t="shared" si="244"/>
        <v>6.8790433839952554</v>
      </c>
      <c r="W1206" s="15">
        <f t="shared" si="245"/>
        <v>0</v>
      </c>
      <c r="Y1206" s="15">
        <f t="shared" si="238"/>
        <v>6.6866303638990665</v>
      </c>
      <c r="Z1206" s="15">
        <f t="shared" si="246"/>
        <v>6.6866303638990665</v>
      </c>
      <c r="AA1206" s="15">
        <f t="shared" si="239"/>
        <v>0</v>
      </c>
      <c r="AB1206" s="15">
        <f>SUM($Z$3:Z1206)</f>
        <v>1504.371729285326</v>
      </c>
      <c r="AC1206" s="15">
        <f>SUM($AA$3:AA1206)</f>
        <v>302.39033202766126</v>
      </c>
      <c r="AD1206" s="15">
        <f>AC1206*'KERS system '!$B$18</f>
        <v>232.68936049528531</v>
      </c>
      <c r="AE1206" s="15">
        <f>AC1206*'KERS system '!$B$19</f>
        <v>179.05446290112206</v>
      </c>
    </row>
    <row r="1207" spans="6:31" x14ac:dyDescent="0.3">
      <c r="F1207" s="9" t="s">
        <v>7</v>
      </c>
      <c r="G1207" s="9">
        <v>1204</v>
      </c>
      <c r="H1207" s="9">
        <v>182</v>
      </c>
      <c r="J1207" s="10">
        <v>96.8</v>
      </c>
      <c r="K1207" s="10">
        <f t="shared" si="240"/>
        <v>26.888888888888889</v>
      </c>
      <c r="L1207" s="11">
        <v>8.3333333333332538E-2</v>
      </c>
      <c r="N1207" s="11">
        <f t="shared" si="234"/>
        <v>23.999999999999773</v>
      </c>
      <c r="O1207" s="11">
        <f t="shared" si="235"/>
        <v>159.97591972820638</v>
      </c>
      <c r="P1207" s="11">
        <f t="shared" si="236"/>
        <v>56.505600000000008</v>
      </c>
      <c r="Q1207" s="11">
        <f t="shared" si="241"/>
        <v>240.48151972820617</v>
      </c>
      <c r="R1207" s="11">
        <f t="shared" si="242"/>
        <v>240.48151972820617</v>
      </c>
      <c r="S1207" s="11">
        <f t="shared" si="243"/>
        <v>0</v>
      </c>
      <c r="U1207" s="11">
        <f t="shared" si="237"/>
        <v>6.4942173438028767</v>
      </c>
      <c r="V1207" s="11">
        <f t="shared" si="244"/>
        <v>6.4942173438028767</v>
      </c>
      <c r="W1207" s="11">
        <f t="shared" si="245"/>
        <v>0</v>
      </c>
      <c r="Y1207" s="11">
        <f t="shared" si="238"/>
        <v>6.3411761434799496</v>
      </c>
      <c r="Z1207" s="11">
        <f t="shared" si="246"/>
        <v>6.3411761434799496</v>
      </c>
      <c r="AA1207" s="11">
        <f t="shared" si="239"/>
        <v>0</v>
      </c>
      <c r="AB1207" s="11">
        <f>SUM($Z$3:Z1207)</f>
        <v>1510.7129054288059</v>
      </c>
      <c r="AC1207" s="11">
        <f>SUM($AA$3:AA1207)</f>
        <v>302.39033202766126</v>
      </c>
      <c r="AD1207" s="11">
        <f>AC1207*'KERS system '!$B$18</f>
        <v>232.68936049528531</v>
      </c>
      <c r="AE1207" s="11">
        <f>AC1207*'KERS system '!$B$19</f>
        <v>179.05446290112206</v>
      </c>
    </row>
    <row r="1208" spans="6:31" x14ac:dyDescent="0.3">
      <c r="F1208" s="13" t="s">
        <v>7</v>
      </c>
      <c r="G1208" s="13">
        <v>1205</v>
      </c>
      <c r="H1208" s="13">
        <v>183</v>
      </c>
      <c r="J1208" s="14">
        <v>97</v>
      </c>
      <c r="K1208" s="14">
        <f t="shared" si="240"/>
        <v>26.944444444444443</v>
      </c>
      <c r="L1208" s="15">
        <v>4.1666666666666269E-2</v>
      </c>
      <c r="N1208" s="15">
        <f t="shared" si="234"/>
        <v>11.999999999999886</v>
      </c>
      <c r="O1208" s="15">
        <f t="shared" si="235"/>
        <v>160.63766015840508</v>
      </c>
      <c r="P1208" s="15">
        <f t="shared" si="236"/>
        <v>56.505600000000008</v>
      </c>
      <c r="Q1208" s="15">
        <f t="shared" si="241"/>
        <v>229.14326015840498</v>
      </c>
      <c r="R1208" s="15">
        <f t="shared" si="242"/>
        <v>229.14326015840498</v>
      </c>
      <c r="S1208" s="15">
        <f t="shared" si="243"/>
        <v>0</v>
      </c>
      <c r="U1208" s="15">
        <f t="shared" si="237"/>
        <v>6.1881349431570225</v>
      </c>
      <c r="V1208" s="15">
        <f t="shared" si="244"/>
        <v>6.1881349431570225</v>
      </c>
      <c r="W1208" s="15">
        <f t="shared" si="245"/>
        <v>0</v>
      </c>
      <c r="Y1208" s="15">
        <f t="shared" si="238"/>
        <v>6.1395140638335333</v>
      </c>
      <c r="Z1208" s="15">
        <f t="shared" si="246"/>
        <v>6.1395140638335333</v>
      </c>
      <c r="AA1208" s="15">
        <f t="shared" si="239"/>
        <v>0</v>
      </c>
      <c r="AB1208" s="15">
        <f>SUM($Z$3:Z1208)</f>
        <v>1516.8524194926395</v>
      </c>
      <c r="AC1208" s="15">
        <f>SUM($AA$3:AA1208)</f>
        <v>302.39033202766126</v>
      </c>
      <c r="AD1208" s="15">
        <f>AC1208*'KERS system '!$B$18</f>
        <v>232.68936049528531</v>
      </c>
      <c r="AE1208" s="15">
        <f>AC1208*'KERS system '!$B$19</f>
        <v>179.05446290112206</v>
      </c>
    </row>
    <row r="1209" spans="6:31" x14ac:dyDescent="0.3">
      <c r="F1209" s="9" t="s">
        <v>7</v>
      </c>
      <c r="G1209" s="9">
        <v>1206</v>
      </c>
      <c r="H1209" s="9">
        <v>184</v>
      </c>
      <c r="J1209" s="10">
        <v>97.1</v>
      </c>
      <c r="K1209" s="10">
        <f t="shared" si="240"/>
        <v>26.972222222222221</v>
      </c>
      <c r="L1209" s="11">
        <v>2.7777777777778172E-2</v>
      </c>
      <c r="N1209" s="11">
        <f t="shared" si="234"/>
        <v>8.0000000000001137</v>
      </c>
      <c r="O1209" s="11">
        <f t="shared" si="235"/>
        <v>160.96904255649994</v>
      </c>
      <c r="P1209" s="11">
        <f t="shared" si="236"/>
        <v>56.505600000000008</v>
      </c>
      <c r="Q1209" s="11">
        <f t="shared" si="241"/>
        <v>225.47464255650007</v>
      </c>
      <c r="R1209" s="11">
        <f t="shared" si="242"/>
        <v>225.47464255650007</v>
      </c>
      <c r="S1209" s="11">
        <f t="shared" si="243"/>
        <v>0</v>
      </c>
      <c r="U1209" s="11">
        <f t="shared" si="237"/>
        <v>6.090893184510044</v>
      </c>
      <c r="V1209" s="11">
        <f t="shared" si="244"/>
        <v>6.090893184510044</v>
      </c>
      <c r="W1209" s="11">
        <f t="shared" si="245"/>
        <v>0</v>
      </c>
      <c r="Y1209" s="11">
        <f t="shared" si="238"/>
        <v>6.0985078587890138</v>
      </c>
      <c r="Z1209" s="11">
        <f t="shared" si="246"/>
        <v>6.0985078587890138</v>
      </c>
      <c r="AA1209" s="11">
        <f t="shared" si="239"/>
        <v>0</v>
      </c>
      <c r="AB1209" s="11">
        <f>SUM($Z$3:Z1209)</f>
        <v>1522.9509273514284</v>
      </c>
      <c r="AC1209" s="11">
        <f>SUM($AA$3:AA1209)</f>
        <v>302.39033202766126</v>
      </c>
      <c r="AD1209" s="11">
        <f>AC1209*'KERS system '!$B$18</f>
        <v>232.68936049528531</v>
      </c>
      <c r="AE1209" s="11">
        <f>AC1209*'KERS system '!$B$19</f>
        <v>179.05446290112206</v>
      </c>
    </row>
    <row r="1210" spans="6:31" x14ac:dyDescent="0.3">
      <c r="F1210" s="13" t="s">
        <v>7</v>
      </c>
      <c r="G1210" s="13">
        <v>1207</v>
      </c>
      <c r="H1210" s="13">
        <v>185</v>
      </c>
      <c r="J1210" s="14">
        <v>97.2</v>
      </c>
      <c r="K1210" s="14">
        <f t="shared" si="240"/>
        <v>27</v>
      </c>
      <c r="L1210" s="15">
        <v>2.7777777777778172E-2</v>
      </c>
      <c r="N1210" s="15">
        <f t="shared" si="234"/>
        <v>8.0000000000001137</v>
      </c>
      <c r="O1210" s="15">
        <f t="shared" si="235"/>
        <v>161.30076640992516</v>
      </c>
      <c r="P1210" s="15">
        <f t="shared" si="236"/>
        <v>56.505600000000008</v>
      </c>
      <c r="Q1210" s="15">
        <f t="shared" si="241"/>
        <v>225.80636640992529</v>
      </c>
      <c r="R1210" s="15">
        <f t="shared" si="242"/>
        <v>225.80636640992529</v>
      </c>
      <c r="S1210" s="15">
        <f t="shared" si="243"/>
        <v>0</v>
      </c>
      <c r="U1210" s="15">
        <f t="shared" si="237"/>
        <v>6.1061225330679836</v>
      </c>
      <c r="V1210" s="15">
        <f t="shared" si="244"/>
        <v>6.1061225330679836</v>
      </c>
      <c r="W1210" s="15">
        <f t="shared" si="245"/>
        <v>0</v>
      </c>
      <c r="Y1210" s="15">
        <f t="shared" si="238"/>
        <v>6.113751036287832</v>
      </c>
      <c r="Z1210" s="15">
        <f t="shared" si="246"/>
        <v>6.113751036287832</v>
      </c>
      <c r="AA1210" s="15">
        <f t="shared" si="239"/>
        <v>0</v>
      </c>
      <c r="AB1210" s="15">
        <f>SUM($Z$3:Z1210)</f>
        <v>1529.0646783877162</v>
      </c>
      <c r="AC1210" s="15">
        <f>SUM($AA$3:AA1210)</f>
        <v>302.39033202766126</v>
      </c>
      <c r="AD1210" s="15">
        <f>AC1210*'KERS system '!$B$18</f>
        <v>232.68936049528531</v>
      </c>
      <c r="AE1210" s="15">
        <f>AC1210*'KERS system '!$B$19</f>
        <v>179.05446290112206</v>
      </c>
    </row>
    <row r="1211" spans="6:31" x14ac:dyDescent="0.3">
      <c r="F1211" s="9" t="s">
        <v>7</v>
      </c>
      <c r="G1211" s="9">
        <v>1208</v>
      </c>
      <c r="H1211" s="9">
        <v>186</v>
      </c>
      <c r="J1211" s="10">
        <v>97.3</v>
      </c>
      <c r="K1211" s="10">
        <f t="shared" si="240"/>
        <v>27.027777777777779</v>
      </c>
      <c r="L1211" s="11">
        <v>2.7777777777778172E-2</v>
      </c>
      <c r="N1211" s="11">
        <f t="shared" si="234"/>
        <v>8.0000000000001137</v>
      </c>
      <c r="O1211" s="11">
        <f t="shared" si="235"/>
        <v>161.63283171868073</v>
      </c>
      <c r="P1211" s="11">
        <f t="shared" si="236"/>
        <v>56.505600000000008</v>
      </c>
      <c r="Q1211" s="11">
        <f t="shared" si="241"/>
        <v>226.13843171868086</v>
      </c>
      <c r="R1211" s="11">
        <f t="shared" si="242"/>
        <v>226.13843171868086</v>
      </c>
      <c r="S1211" s="11">
        <f t="shared" si="243"/>
        <v>0</v>
      </c>
      <c r="U1211" s="11">
        <f t="shared" si="237"/>
        <v>6.1213795395076804</v>
      </c>
      <c r="V1211" s="11">
        <f t="shared" si="244"/>
        <v>6.1213795395076804</v>
      </c>
      <c r="W1211" s="11">
        <f t="shared" si="245"/>
        <v>0</v>
      </c>
      <c r="Y1211" s="11">
        <f t="shared" si="238"/>
        <v>6.0725683047846051</v>
      </c>
      <c r="Z1211" s="11">
        <f t="shared" si="246"/>
        <v>6.0725683047846051</v>
      </c>
      <c r="AA1211" s="11">
        <f t="shared" si="239"/>
        <v>0</v>
      </c>
      <c r="AB1211" s="11">
        <f>SUM($Z$3:Z1211)</f>
        <v>1535.1372466925009</v>
      </c>
      <c r="AC1211" s="11">
        <f>SUM($AA$3:AA1211)</f>
        <v>302.39033202766126</v>
      </c>
      <c r="AD1211" s="11">
        <f>AC1211*'KERS system '!$B$18</f>
        <v>232.68936049528531</v>
      </c>
      <c r="AE1211" s="11">
        <f>AC1211*'KERS system '!$B$19</f>
        <v>179.05446290112206</v>
      </c>
    </row>
    <row r="1212" spans="6:31" x14ac:dyDescent="0.3">
      <c r="F1212" s="13" t="s">
        <v>7</v>
      </c>
      <c r="G1212" s="13">
        <v>1209</v>
      </c>
      <c r="H1212" s="13">
        <v>187</v>
      </c>
      <c r="J1212" s="14">
        <v>97.4</v>
      </c>
      <c r="K1212" s="14">
        <f t="shared" si="240"/>
        <v>27.055555555555557</v>
      </c>
      <c r="L1212" s="15">
        <v>1.3888888888890073E-2</v>
      </c>
      <c r="N1212" s="15">
        <f t="shared" si="234"/>
        <v>4.0000000000003411</v>
      </c>
      <c r="O1212" s="15">
        <f t="shared" si="235"/>
        <v>161.96523848276664</v>
      </c>
      <c r="P1212" s="15">
        <f t="shared" si="236"/>
        <v>56.505600000000008</v>
      </c>
      <c r="Q1212" s="15">
        <f t="shared" si="241"/>
        <v>222.47083848276699</v>
      </c>
      <c r="R1212" s="15">
        <f t="shared" si="242"/>
        <v>222.47083848276699</v>
      </c>
      <c r="S1212" s="15">
        <f t="shared" si="243"/>
        <v>0</v>
      </c>
      <c r="U1212" s="15">
        <f t="shared" si="237"/>
        <v>6.0237570700615306</v>
      </c>
      <c r="V1212" s="15">
        <f t="shared" si="244"/>
        <v>6.0237570700615306</v>
      </c>
      <c r="W1212" s="15">
        <f t="shared" si="245"/>
        <v>0</v>
      </c>
      <c r="Y1212" s="15">
        <f t="shared" si="238"/>
        <v>5.9673034889504146</v>
      </c>
      <c r="Z1212" s="15">
        <f t="shared" si="246"/>
        <v>5.9673034889504146</v>
      </c>
      <c r="AA1212" s="15">
        <f t="shared" si="239"/>
        <v>0</v>
      </c>
      <c r="AB1212" s="15">
        <f>SUM($Z$3:Z1212)</f>
        <v>1541.1045501814513</v>
      </c>
      <c r="AC1212" s="15">
        <f>SUM($AA$3:AA1212)</f>
        <v>302.39033202766126</v>
      </c>
      <c r="AD1212" s="15">
        <f>AC1212*'KERS system '!$B$18</f>
        <v>232.68936049528531</v>
      </c>
      <c r="AE1212" s="15">
        <f>AC1212*'KERS system '!$B$19</f>
        <v>179.05446290112206</v>
      </c>
    </row>
    <row r="1213" spans="6:31" x14ac:dyDescent="0.3">
      <c r="F1213" s="9" t="s">
        <v>7</v>
      </c>
      <c r="G1213" s="9">
        <v>1210</v>
      </c>
      <c r="H1213" s="9">
        <v>188</v>
      </c>
      <c r="J1213" s="10">
        <v>97.4</v>
      </c>
      <c r="K1213" s="10">
        <f t="shared" si="240"/>
        <v>27.055555555555557</v>
      </c>
      <c r="L1213" s="11">
        <v>0</v>
      </c>
      <c r="N1213" s="11">
        <f t="shared" si="234"/>
        <v>0</v>
      </c>
      <c r="O1213" s="11">
        <f t="shared" si="235"/>
        <v>161.96523848276664</v>
      </c>
      <c r="P1213" s="11">
        <f t="shared" si="236"/>
        <v>56.505600000000008</v>
      </c>
      <c r="Q1213" s="11">
        <f t="shared" si="241"/>
        <v>218.47083848276665</v>
      </c>
      <c r="R1213" s="11">
        <f t="shared" si="242"/>
        <v>218.47083848276665</v>
      </c>
      <c r="S1213" s="11">
        <f t="shared" si="243"/>
        <v>0</v>
      </c>
      <c r="U1213" s="11">
        <f t="shared" si="237"/>
        <v>5.9108499078392986</v>
      </c>
      <c r="V1213" s="11">
        <f t="shared" si="244"/>
        <v>5.9108499078392986</v>
      </c>
      <c r="W1213" s="11">
        <f t="shared" si="245"/>
        <v>0</v>
      </c>
      <c r="Y1213" s="11">
        <f t="shared" si="238"/>
        <v>5.9108499078392986</v>
      </c>
      <c r="Z1213" s="11">
        <f t="shared" si="246"/>
        <v>5.9108499078392986</v>
      </c>
      <c r="AA1213" s="11">
        <f t="shared" si="239"/>
        <v>0</v>
      </c>
      <c r="AB1213" s="11">
        <f>SUM($Z$3:Z1213)</f>
        <v>1547.0154000892906</v>
      </c>
      <c r="AC1213" s="11">
        <f>SUM($AA$3:AA1213)</f>
        <v>302.39033202766126</v>
      </c>
      <c r="AD1213" s="11">
        <f>AC1213*'KERS system '!$B$18</f>
        <v>232.68936049528531</v>
      </c>
      <c r="AE1213" s="11">
        <f>AC1213*'KERS system '!$B$19</f>
        <v>179.05446290112206</v>
      </c>
    </row>
    <row r="1214" spans="6:31" x14ac:dyDescent="0.3">
      <c r="F1214" s="13" t="s">
        <v>7</v>
      </c>
      <c r="G1214" s="13">
        <v>1211</v>
      </c>
      <c r="H1214" s="13">
        <v>189</v>
      </c>
      <c r="J1214" s="14">
        <v>97.4</v>
      </c>
      <c r="K1214" s="14">
        <f t="shared" si="240"/>
        <v>27.055555555555557</v>
      </c>
      <c r="L1214" s="15">
        <v>0</v>
      </c>
      <c r="N1214" s="15">
        <f t="shared" si="234"/>
        <v>0</v>
      </c>
      <c r="O1214" s="15">
        <f t="shared" si="235"/>
        <v>161.96523848276664</v>
      </c>
      <c r="P1214" s="15">
        <f t="shared" si="236"/>
        <v>56.505600000000008</v>
      </c>
      <c r="Q1214" s="15">
        <f t="shared" si="241"/>
        <v>218.47083848276665</v>
      </c>
      <c r="R1214" s="15">
        <f t="shared" si="242"/>
        <v>218.47083848276665</v>
      </c>
      <c r="S1214" s="15">
        <f t="shared" si="243"/>
        <v>0</v>
      </c>
      <c r="U1214" s="15">
        <f t="shared" si="237"/>
        <v>5.9108499078392986</v>
      </c>
      <c r="V1214" s="15">
        <f t="shared" si="244"/>
        <v>5.9108499078392986</v>
      </c>
      <c r="W1214" s="15">
        <f t="shared" si="245"/>
        <v>0</v>
      </c>
      <c r="Y1214" s="15">
        <f t="shared" si="238"/>
        <v>5.8543963267281827</v>
      </c>
      <c r="Z1214" s="15">
        <f t="shared" si="246"/>
        <v>5.8543963267281827</v>
      </c>
      <c r="AA1214" s="15">
        <f t="shared" si="239"/>
        <v>0</v>
      </c>
      <c r="AB1214" s="15">
        <f>SUM($Z$3:Z1214)</f>
        <v>1552.8697964160187</v>
      </c>
      <c r="AC1214" s="15">
        <f>SUM($AA$3:AA1214)</f>
        <v>302.39033202766126</v>
      </c>
      <c r="AD1214" s="15">
        <f>AC1214*'KERS system '!$B$18</f>
        <v>232.68936049528531</v>
      </c>
      <c r="AE1214" s="15">
        <f>AC1214*'KERS system '!$B$19</f>
        <v>179.05446290112206</v>
      </c>
    </row>
    <row r="1215" spans="6:31" x14ac:dyDescent="0.3">
      <c r="F1215" s="9" t="s">
        <v>7</v>
      </c>
      <c r="G1215" s="9">
        <v>1212</v>
      </c>
      <c r="H1215" s="9">
        <v>190</v>
      </c>
      <c r="J1215" s="10">
        <v>97.4</v>
      </c>
      <c r="K1215" s="10">
        <f t="shared" si="240"/>
        <v>27.055555555555557</v>
      </c>
      <c r="L1215" s="11">
        <v>-1.3888888888890073E-2</v>
      </c>
      <c r="N1215" s="11">
        <f t="shared" si="234"/>
        <v>-4.0000000000003411</v>
      </c>
      <c r="O1215" s="11">
        <f t="shared" si="235"/>
        <v>161.96523848276664</v>
      </c>
      <c r="P1215" s="11">
        <f t="shared" si="236"/>
        <v>56.505600000000008</v>
      </c>
      <c r="Q1215" s="11">
        <f t="shared" si="241"/>
        <v>214.47083848276631</v>
      </c>
      <c r="R1215" s="11">
        <f t="shared" si="242"/>
        <v>214.47083848276631</v>
      </c>
      <c r="S1215" s="11">
        <f t="shared" si="243"/>
        <v>0</v>
      </c>
      <c r="U1215" s="11">
        <f t="shared" si="237"/>
        <v>5.7979427456170667</v>
      </c>
      <c r="V1215" s="11">
        <f t="shared" si="244"/>
        <v>5.7979427456170667</v>
      </c>
      <c r="W1215" s="11">
        <f t="shared" si="245"/>
        <v>0</v>
      </c>
      <c r="Y1215" s="11">
        <f t="shared" si="238"/>
        <v>5.7904742808957002</v>
      </c>
      <c r="Z1215" s="11">
        <f t="shared" si="246"/>
        <v>5.7904742808957002</v>
      </c>
      <c r="AA1215" s="11">
        <f t="shared" si="239"/>
        <v>0</v>
      </c>
      <c r="AB1215" s="11">
        <f>SUM($Z$3:Z1215)</f>
        <v>1558.6602706969145</v>
      </c>
      <c r="AC1215" s="11">
        <f>SUM($AA$3:AA1215)</f>
        <v>302.39033202766126</v>
      </c>
      <c r="AD1215" s="11">
        <f>AC1215*'KERS system '!$B$18</f>
        <v>232.68936049528531</v>
      </c>
      <c r="AE1215" s="11">
        <f>AC1215*'KERS system '!$B$19</f>
        <v>179.05446290112206</v>
      </c>
    </row>
    <row r="1216" spans="6:31" x14ac:dyDescent="0.3">
      <c r="F1216" s="13" t="s">
        <v>7</v>
      </c>
      <c r="G1216" s="13">
        <v>1213</v>
      </c>
      <c r="H1216" s="13">
        <v>191</v>
      </c>
      <c r="J1216" s="14">
        <v>97.3</v>
      </c>
      <c r="K1216" s="14">
        <f t="shared" si="240"/>
        <v>27.027777777777779</v>
      </c>
      <c r="L1216" s="15">
        <v>-1.3888888888890073E-2</v>
      </c>
      <c r="N1216" s="15">
        <f t="shared" si="234"/>
        <v>-4.0000000000003411</v>
      </c>
      <c r="O1216" s="15">
        <f t="shared" si="235"/>
        <v>161.63283171868073</v>
      </c>
      <c r="P1216" s="15">
        <f t="shared" si="236"/>
        <v>56.505600000000008</v>
      </c>
      <c r="Q1216" s="15">
        <f t="shared" si="241"/>
        <v>214.13843171868041</v>
      </c>
      <c r="R1216" s="15">
        <f t="shared" si="242"/>
        <v>214.13843171868041</v>
      </c>
      <c r="S1216" s="15">
        <f t="shared" si="243"/>
        <v>0</v>
      </c>
      <c r="U1216" s="15">
        <f t="shared" si="237"/>
        <v>5.7830058161743336</v>
      </c>
      <c r="V1216" s="15">
        <f t="shared" si="244"/>
        <v>5.7830058161743336</v>
      </c>
      <c r="W1216" s="15">
        <f t="shared" si="245"/>
        <v>0</v>
      </c>
      <c r="Y1216" s="15">
        <f t="shared" si="238"/>
        <v>5.8394014367298936</v>
      </c>
      <c r="Z1216" s="15">
        <f t="shared" si="246"/>
        <v>5.8394014367298936</v>
      </c>
      <c r="AA1216" s="15">
        <f t="shared" si="239"/>
        <v>0</v>
      </c>
      <c r="AB1216" s="15">
        <f>SUM($Z$3:Z1216)</f>
        <v>1564.4996721336445</v>
      </c>
      <c r="AC1216" s="15">
        <f>SUM($AA$3:AA1216)</f>
        <v>302.39033202766126</v>
      </c>
      <c r="AD1216" s="15">
        <f>AC1216*'KERS system '!$B$18</f>
        <v>232.68936049528531</v>
      </c>
      <c r="AE1216" s="15">
        <f>AC1216*'KERS system '!$B$19</f>
        <v>179.05446290112206</v>
      </c>
    </row>
    <row r="1217" spans="6:31" x14ac:dyDescent="0.3">
      <c r="F1217" s="9" t="s">
        <v>7</v>
      </c>
      <c r="G1217" s="9">
        <v>1214</v>
      </c>
      <c r="H1217" s="9">
        <v>192</v>
      </c>
      <c r="J1217" s="10">
        <v>97.3</v>
      </c>
      <c r="K1217" s="10">
        <f t="shared" si="240"/>
        <v>27.027777777777779</v>
      </c>
      <c r="L1217" s="11">
        <v>0</v>
      </c>
      <c r="N1217" s="11">
        <f t="shared" si="234"/>
        <v>0</v>
      </c>
      <c r="O1217" s="11">
        <f t="shared" si="235"/>
        <v>161.63283171868073</v>
      </c>
      <c r="P1217" s="11">
        <f t="shared" si="236"/>
        <v>56.505600000000008</v>
      </c>
      <c r="Q1217" s="11">
        <f t="shared" si="241"/>
        <v>218.13843171868075</v>
      </c>
      <c r="R1217" s="11">
        <f t="shared" si="242"/>
        <v>218.13843171868075</v>
      </c>
      <c r="S1217" s="11">
        <f t="shared" si="243"/>
        <v>0</v>
      </c>
      <c r="U1217" s="11">
        <f t="shared" si="237"/>
        <v>5.8957970572854546</v>
      </c>
      <c r="V1217" s="11">
        <f t="shared" si="244"/>
        <v>5.8957970572854546</v>
      </c>
      <c r="W1217" s="11">
        <f t="shared" si="245"/>
        <v>0</v>
      </c>
      <c r="Y1217" s="11">
        <f t="shared" si="238"/>
        <v>5.8957970572854546</v>
      </c>
      <c r="Z1217" s="11">
        <f t="shared" si="246"/>
        <v>5.8957970572854546</v>
      </c>
      <c r="AA1217" s="11">
        <f t="shared" si="239"/>
        <v>0</v>
      </c>
      <c r="AB1217" s="11">
        <f>SUM($Z$3:Z1217)</f>
        <v>1570.39546919093</v>
      </c>
      <c r="AC1217" s="11">
        <f>SUM($AA$3:AA1217)</f>
        <v>302.39033202766126</v>
      </c>
      <c r="AD1217" s="11">
        <f>AC1217*'KERS system '!$B$18</f>
        <v>232.68936049528531</v>
      </c>
      <c r="AE1217" s="11">
        <f>AC1217*'KERS system '!$B$19</f>
        <v>179.05446290112206</v>
      </c>
    </row>
    <row r="1218" spans="6:31" x14ac:dyDescent="0.3">
      <c r="F1218" s="13" t="s">
        <v>7</v>
      </c>
      <c r="G1218" s="13">
        <v>1215</v>
      </c>
      <c r="H1218" s="13">
        <v>193</v>
      </c>
      <c r="J1218" s="14">
        <v>97.3</v>
      </c>
      <c r="K1218" s="14">
        <f t="shared" si="240"/>
        <v>27.027777777777779</v>
      </c>
      <c r="L1218" s="15">
        <v>0</v>
      </c>
      <c r="N1218" s="15">
        <f t="shared" si="234"/>
        <v>0</v>
      </c>
      <c r="O1218" s="15">
        <f t="shared" si="235"/>
        <v>161.63283171868073</v>
      </c>
      <c r="P1218" s="15">
        <f t="shared" si="236"/>
        <v>56.505600000000008</v>
      </c>
      <c r="Q1218" s="15">
        <f t="shared" si="241"/>
        <v>218.13843171868075</v>
      </c>
      <c r="R1218" s="15">
        <f t="shared" si="242"/>
        <v>218.13843171868075</v>
      </c>
      <c r="S1218" s="15">
        <f t="shared" si="243"/>
        <v>0</v>
      </c>
      <c r="U1218" s="15">
        <f t="shared" si="237"/>
        <v>5.8957970572854546</v>
      </c>
      <c r="V1218" s="15">
        <f t="shared" si="244"/>
        <v>5.8957970572854546</v>
      </c>
      <c r="W1218" s="15">
        <f t="shared" si="245"/>
        <v>0</v>
      </c>
      <c r="Y1218" s="15">
        <f t="shared" si="238"/>
        <v>5.8394014367299025</v>
      </c>
      <c r="Z1218" s="15">
        <f t="shared" si="246"/>
        <v>5.8394014367299025</v>
      </c>
      <c r="AA1218" s="15">
        <f t="shared" si="239"/>
        <v>0</v>
      </c>
      <c r="AB1218" s="15">
        <f>SUM($Z$3:Z1218)</f>
        <v>1576.23487062766</v>
      </c>
      <c r="AC1218" s="15">
        <f>SUM($AA$3:AA1218)</f>
        <v>302.39033202766126</v>
      </c>
      <c r="AD1218" s="15">
        <f>AC1218*'KERS system '!$B$18</f>
        <v>232.68936049528531</v>
      </c>
      <c r="AE1218" s="15">
        <f>AC1218*'KERS system '!$B$19</f>
        <v>179.05446290112206</v>
      </c>
    </row>
    <row r="1219" spans="6:31" x14ac:dyDescent="0.3">
      <c r="F1219" s="9" t="s">
        <v>7</v>
      </c>
      <c r="G1219" s="9">
        <v>1216</v>
      </c>
      <c r="H1219" s="9">
        <v>194</v>
      </c>
      <c r="J1219" s="10">
        <v>97.3</v>
      </c>
      <c r="K1219" s="10">
        <f t="shared" si="240"/>
        <v>27.027777777777779</v>
      </c>
      <c r="L1219" s="11">
        <v>-1.3888888888888099E-2</v>
      </c>
      <c r="N1219" s="11">
        <f t="shared" ref="N1219:N1282" si="247">$C$7*$L1219</f>
        <v>-3.9999999999997726</v>
      </c>
      <c r="O1219" s="11">
        <f t="shared" ref="O1219:O1282" si="248">0.5*$C$3*$C$17*$C$14*K1219^2</f>
        <v>161.63283171868073</v>
      </c>
      <c r="P1219" s="11">
        <f t="shared" ref="P1219:P1282" si="249">$C$15</f>
        <v>56.505600000000008</v>
      </c>
      <c r="Q1219" s="11">
        <f t="shared" si="241"/>
        <v>214.13843171868098</v>
      </c>
      <c r="R1219" s="11">
        <f t="shared" si="242"/>
        <v>214.13843171868098</v>
      </c>
      <c r="S1219" s="11">
        <f t="shared" si="243"/>
        <v>0</v>
      </c>
      <c r="U1219" s="11">
        <f t="shared" ref="U1219:U1282" si="250">(K1219/1000)*(($C$7*$C$4*$C$18)+(0.5*$C$3*$C$17*$C$14*K1219^2)+($C$7*$C$19*L1219))</f>
        <v>5.7830058161743505</v>
      </c>
      <c r="V1219" s="11">
        <f t="shared" si="244"/>
        <v>5.7830058161743505</v>
      </c>
      <c r="W1219" s="11">
        <f t="shared" si="245"/>
        <v>0</v>
      </c>
      <c r="Y1219" s="11">
        <f t="shared" ref="Y1219:Y1282" si="251">((U1219+U1220)/2)*(G1220-G1219)</f>
        <v>5.7192135346211632</v>
      </c>
      <c r="Z1219" s="11">
        <f t="shared" si="246"/>
        <v>5.7192135346211632</v>
      </c>
      <c r="AA1219" s="11">
        <f t="shared" ref="AA1219:AA1282" si="252">IF(Y1219 &lt;=0,Y1219,)*-1</f>
        <v>0</v>
      </c>
      <c r="AB1219" s="11">
        <f>SUM($Z$3:Z1219)</f>
        <v>1581.9540841622811</v>
      </c>
      <c r="AC1219" s="11">
        <f>SUM($AA$3:AA1219)</f>
        <v>302.39033202766126</v>
      </c>
      <c r="AD1219" s="11">
        <f>AC1219*'KERS system '!$B$18</f>
        <v>232.68936049528531</v>
      </c>
      <c r="AE1219" s="11">
        <f>AC1219*'KERS system '!$B$19</f>
        <v>179.05446290112206</v>
      </c>
    </row>
    <row r="1220" spans="6:31" x14ac:dyDescent="0.3">
      <c r="F1220" s="13" t="s">
        <v>7</v>
      </c>
      <c r="G1220" s="13">
        <v>1217</v>
      </c>
      <c r="H1220" s="13">
        <v>195</v>
      </c>
      <c r="J1220" s="14">
        <v>97.2</v>
      </c>
      <c r="K1220" s="14">
        <f t="shared" ref="K1220:K1283" si="253">J1220*1000/3600</f>
        <v>27</v>
      </c>
      <c r="L1220" s="15">
        <v>-2.7777777777778172E-2</v>
      </c>
      <c r="N1220" s="15">
        <f t="shared" si="247"/>
        <v>-8.0000000000001137</v>
      </c>
      <c r="O1220" s="15">
        <f t="shared" si="248"/>
        <v>161.30076640992516</v>
      </c>
      <c r="P1220" s="15">
        <f t="shared" si="249"/>
        <v>56.505600000000008</v>
      </c>
      <c r="Q1220" s="15">
        <f t="shared" ref="Q1220:Q1283" si="254">N1220+O1220+P1220</f>
        <v>209.80636640992506</v>
      </c>
      <c r="R1220" s="15">
        <f t="shared" ref="R1220:R1283" si="255">IF(Q1220 &gt;0,Q1220,)</f>
        <v>209.80636640992506</v>
      </c>
      <c r="S1220" s="15">
        <f t="shared" ref="S1220:S1283" si="256">IF(Q1220 &lt;=0,Q1220,)*-1</f>
        <v>0</v>
      </c>
      <c r="U1220" s="15">
        <f t="shared" si="250"/>
        <v>5.6554212530679759</v>
      </c>
      <c r="V1220" s="15">
        <f t="shared" ref="V1220:V1283" si="257">IF(U1220 &gt;0,U1220,)</f>
        <v>5.6554212530679759</v>
      </c>
      <c r="W1220" s="15">
        <f t="shared" ref="W1220:W1283" si="258">IF(U1220 &lt;=0,U1220,)*-1</f>
        <v>0</v>
      </c>
      <c r="Y1220" s="15">
        <f t="shared" si="251"/>
        <v>5.6480384210112291</v>
      </c>
      <c r="Z1220" s="15">
        <f t="shared" ref="Z1220:Z1283" si="259">IF(Y1220 &gt;0,Y1220,)</f>
        <v>5.6480384210112291</v>
      </c>
      <c r="AA1220" s="15">
        <f t="shared" si="252"/>
        <v>0</v>
      </c>
      <c r="AB1220" s="15">
        <f>SUM($Z$3:Z1220)</f>
        <v>1587.6021225832924</v>
      </c>
      <c r="AC1220" s="15">
        <f>SUM($AA$3:AA1220)</f>
        <v>302.39033202766126</v>
      </c>
      <c r="AD1220" s="15">
        <f>AC1220*'KERS system '!$B$18</f>
        <v>232.68936049528531</v>
      </c>
      <c r="AE1220" s="15">
        <f>AC1220*'KERS system '!$B$19</f>
        <v>179.05446290112206</v>
      </c>
    </row>
    <row r="1221" spans="6:31" x14ac:dyDescent="0.3">
      <c r="F1221" s="9" t="s">
        <v>7</v>
      </c>
      <c r="G1221" s="9">
        <v>1218</v>
      </c>
      <c r="H1221" s="9">
        <v>196</v>
      </c>
      <c r="J1221" s="10">
        <v>97.1</v>
      </c>
      <c r="K1221" s="10">
        <f t="shared" si="253"/>
        <v>26.972222222222221</v>
      </c>
      <c r="L1221" s="11">
        <v>-2.7777777777778172E-2</v>
      </c>
      <c r="N1221" s="11">
        <f t="shared" si="247"/>
        <v>-8.0000000000001137</v>
      </c>
      <c r="O1221" s="11">
        <f t="shared" si="248"/>
        <v>160.96904255649994</v>
      </c>
      <c r="P1221" s="11">
        <f t="shared" si="249"/>
        <v>56.505600000000008</v>
      </c>
      <c r="Q1221" s="11">
        <f t="shared" si="254"/>
        <v>209.47464255649984</v>
      </c>
      <c r="R1221" s="11">
        <f t="shared" si="255"/>
        <v>209.47464255649984</v>
      </c>
      <c r="S1221" s="11">
        <f t="shared" si="256"/>
        <v>0</v>
      </c>
      <c r="U1221" s="11">
        <f t="shared" si="250"/>
        <v>5.6406555889544814</v>
      </c>
      <c r="V1221" s="11">
        <f t="shared" si="257"/>
        <v>5.6406555889544814</v>
      </c>
      <c r="W1221" s="11">
        <f t="shared" si="258"/>
        <v>0</v>
      </c>
      <c r="Y1221" s="11">
        <f t="shared" si="251"/>
        <v>5.6332865716113156</v>
      </c>
      <c r="Z1221" s="11">
        <f t="shared" si="259"/>
        <v>5.6332865716113156</v>
      </c>
      <c r="AA1221" s="11">
        <f t="shared" si="252"/>
        <v>0</v>
      </c>
      <c r="AB1221" s="11">
        <f>SUM($Z$3:Z1221)</f>
        <v>1593.2354091549037</v>
      </c>
      <c r="AC1221" s="11">
        <f>SUM($AA$3:AA1221)</f>
        <v>302.39033202766126</v>
      </c>
      <c r="AD1221" s="11">
        <f>AC1221*'KERS system '!$B$18</f>
        <v>232.68936049528531</v>
      </c>
      <c r="AE1221" s="11">
        <f>AC1221*'KERS system '!$B$19</f>
        <v>179.05446290112206</v>
      </c>
    </row>
    <row r="1222" spans="6:31" x14ac:dyDescent="0.3">
      <c r="F1222" s="13" t="s">
        <v>7</v>
      </c>
      <c r="G1222" s="13">
        <v>1219</v>
      </c>
      <c r="H1222" s="13">
        <v>197</v>
      </c>
      <c r="J1222" s="14">
        <v>97</v>
      </c>
      <c r="K1222" s="14">
        <f t="shared" si="253"/>
        <v>26.944444444444443</v>
      </c>
      <c r="L1222" s="15">
        <v>-2.7777777777776198E-2</v>
      </c>
      <c r="N1222" s="15">
        <f t="shared" si="247"/>
        <v>-7.9999999999995453</v>
      </c>
      <c r="O1222" s="15">
        <f t="shared" si="248"/>
        <v>160.63766015840508</v>
      </c>
      <c r="P1222" s="15">
        <f t="shared" si="249"/>
        <v>56.505600000000008</v>
      </c>
      <c r="Q1222" s="15">
        <f t="shared" si="254"/>
        <v>209.14326015840555</v>
      </c>
      <c r="R1222" s="15">
        <f t="shared" si="255"/>
        <v>209.14326015840555</v>
      </c>
      <c r="S1222" s="15">
        <f t="shared" si="256"/>
        <v>0</v>
      </c>
      <c r="U1222" s="15">
        <f t="shared" si="250"/>
        <v>5.6259175542681499</v>
      </c>
      <c r="V1222" s="15">
        <f t="shared" si="257"/>
        <v>5.6259175542681499</v>
      </c>
      <c r="W1222" s="15">
        <f t="shared" si="258"/>
        <v>0</v>
      </c>
      <c r="Y1222" s="15">
        <f t="shared" si="251"/>
        <v>5.5623985590779057</v>
      </c>
      <c r="Z1222" s="15">
        <f t="shared" si="259"/>
        <v>5.5623985590779057</v>
      </c>
      <c r="AA1222" s="15">
        <f t="shared" si="252"/>
        <v>0</v>
      </c>
      <c r="AB1222" s="15">
        <f>SUM($Z$3:Z1222)</f>
        <v>1598.7978077139815</v>
      </c>
      <c r="AC1222" s="15">
        <f>SUM($AA$3:AA1222)</f>
        <v>302.39033202766126</v>
      </c>
      <c r="AD1222" s="15">
        <f>AC1222*'KERS system '!$B$18</f>
        <v>232.68936049528531</v>
      </c>
      <c r="AE1222" s="15">
        <f>AC1222*'KERS system '!$B$19</f>
        <v>179.05446290112206</v>
      </c>
    </row>
    <row r="1223" spans="6:31" x14ac:dyDescent="0.3">
      <c r="F1223" s="9" t="s">
        <v>7</v>
      </c>
      <c r="G1223" s="9">
        <v>1220</v>
      </c>
      <c r="H1223" s="9">
        <v>198</v>
      </c>
      <c r="J1223" s="10">
        <v>96.9</v>
      </c>
      <c r="K1223" s="10">
        <f t="shared" si="253"/>
        <v>26.916666666666668</v>
      </c>
      <c r="L1223" s="11">
        <v>-4.1666666666666269E-2</v>
      </c>
      <c r="N1223" s="11">
        <f t="shared" si="247"/>
        <v>-11.999999999999886</v>
      </c>
      <c r="O1223" s="11">
        <f t="shared" si="248"/>
        <v>160.30661921564055</v>
      </c>
      <c r="P1223" s="11">
        <f t="shared" si="249"/>
        <v>56.505600000000008</v>
      </c>
      <c r="Q1223" s="11">
        <f t="shared" si="254"/>
        <v>204.81221921564068</v>
      </c>
      <c r="R1223" s="11">
        <f t="shared" si="255"/>
        <v>204.81221921564068</v>
      </c>
      <c r="S1223" s="11">
        <f t="shared" si="256"/>
        <v>0</v>
      </c>
      <c r="U1223" s="11">
        <f t="shared" si="250"/>
        <v>5.4988795638876624</v>
      </c>
      <c r="V1223" s="11">
        <f t="shared" si="257"/>
        <v>5.4988795638876624</v>
      </c>
      <c r="W1223" s="11">
        <f t="shared" si="258"/>
        <v>0</v>
      </c>
      <c r="Y1223" s="11">
        <f t="shared" si="251"/>
        <v>5.3722306813900973</v>
      </c>
      <c r="Z1223" s="11">
        <f t="shared" si="259"/>
        <v>5.3722306813900973</v>
      </c>
      <c r="AA1223" s="11">
        <f t="shared" si="252"/>
        <v>0</v>
      </c>
      <c r="AB1223" s="11">
        <f>SUM($Z$3:Z1223)</f>
        <v>1604.1700383953716</v>
      </c>
      <c r="AC1223" s="11">
        <f>SUM($AA$3:AA1223)</f>
        <v>302.39033202766126</v>
      </c>
      <c r="AD1223" s="11">
        <f>AC1223*'KERS system '!$B$18</f>
        <v>232.68936049528531</v>
      </c>
      <c r="AE1223" s="11">
        <f>AC1223*'KERS system '!$B$19</f>
        <v>179.05446290112206</v>
      </c>
    </row>
    <row r="1224" spans="6:31" x14ac:dyDescent="0.3">
      <c r="F1224" s="13" t="s">
        <v>7</v>
      </c>
      <c r="G1224" s="13">
        <v>1221</v>
      </c>
      <c r="H1224" s="13">
        <v>199</v>
      </c>
      <c r="J1224" s="14">
        <v>96.7</v>
      </c>
      <c r="K1224" s="14">
        <f t="shared" si="253"/>
        <v>26.861111111111111</v>
      </c>
      <c r="L1224" s="15">
        <v>-6.9444444444444448E-2</v>
      </c>
      <c r="N1224" s="15">
        <f t="shared" si="247"/>
        <v>-20</v>
      </c>
      <c r="O1224" s="15">
        <f t="shared" si="248"/>
        <v>159.64556169610253</v>
      </c>
      <c r="P1224" s="15">
        <f t="shared" si="249"/>
        <v>56.505600000000008</v>
      </c>
      <c r="Q1224" s="15">
        <f t="shared" si="254"/>
        <v>196.15116169610255</v>
      </c>
      <c r="R1224" s="15">
        <f t="shared" si="255"/>
        <v>196.15116169610255</v>
      </c>
      <c r="S1224" s="15">
        <f t="shared" si="256"/>
        <v>0</v>
      </c>
      <c r="U1224" s="15">
        <f t="shared" si="250"/>
        <v>5.2455817988925322</v>
      </c>
      <c r="V1224" s="15">
        <f t="shared" si="257"/>
        <v>5.2455817988925322</v>
      </c>
      <c r="W1224" s="15">
        <f t="shared" si="258"/>
        <v>0</v>
      </c>
      <c r="Y1224" s="15">
        <f t="shared" si="251"/>
        <v>5.1683289825549998</v>
      </c>
      <c r="Z1224" s="15">
        <f t="shared" si="259"/>
        <v>5.1683289825549998</v>
      </c>
      <c r="AA1224" s="15">
        <f t="shared" si="252"/>
        <v>0</v>
      </c>
      <c r="AB1224" s="15">
        <f>SUM($Z$3:Z1224)</f>
        <v>1609.3383673779267</v>
      </c>
      <c r="AC1224" s="15">
        <f>SUM($AA$3:AA1224)</f>
        <v>302.39033202766126</v>
      </c>
      <c r="AD1224" s="15">
        <f>AC1224*'KERS system '!$B$18</f>
        <v>232.68936049528531</v>
      </c>
      <c r="AE1224" s="15">
        <f>AC1224*'KERS system '!$B$19</f>
        <v>179.05446290112206</v>
      </c>
    </row>
    <row r="1225" spans="6:31" x14ac:dyDescent="0.3">
      <c r="F1225" s="9" t="s">
        <v>7</v>
      </c>
      <c r="G1225" s="9">
        <v>1222</v>
      </c>
      <c r="H1225" s="9">
        <v>200</v>
      </c>
      <c r="J1225" s="10">
        <v>96.4</v>
      </c>
      <c r="K1225" s="10">
        <f t="shared" si="253"/>
        <v>26.777777777777779</v>
      </c>
      <c r="L1225" s="11">
        <v>-8.3333333333334522E-2</v>
      </c>
      <c r="N1225" s="11">
        <f t="shared" si="247"/>
        <v>-24.000000000000341</v>
      </c>
      <c r="O1225" s="11">
        <f t="shared" si="248"/>
        <v>158.656536331773</v>
      </c>
      <c r="P1225" s="11">
        <f t="shared" si="249"/>
        <v>56.505600000000008</v>
      </c>
      <c r="Q1225" s="11">
        <f t="shared" si="254"/>
        <v>191.16213633177267</v>
      </c>
      <c r="R1225" s="11">
        <f t="shared" si="255"/>
        <v>191.16213633177267</v>
      </c>
      <c r="S1225" s="11">
        <f t="shared" si="256"/>
        <v>0</v>
      </c>
      <c r="U1225" s="11">
        <f t="shared" si="250"/>
        <v>5.0910761662174675</v>
      </c>
      <c r="V1225" s="11">
        <f t="shared" si="257"/>
        <v>5.0910761662174675</v>
      </c>
      <c r="W1225" s="11">
        <f t="shared" si="258"/>
        <v>0</v>
      </c>
      <c r="Y1225" s="11">
        <f t="shared" si="251"/>
        <v>5.0142945493151947</v>
      </c>
      <c r="Z1225" s="11">
        <f t="shared" si="259"/>
        <v>5.0142945493151947</v>
      </c>
      <c r="AA1225" s="11">
        <f t="shared" si="252"/>
        <v>0</v>
      </c>
      <c r="AB1225" s="11">
        <f>SUM($Z$3:Z1225)</f>
        <v>1614.3526619272418</v>
      </c>
      <c r="AC1225" s="11">
        <f>SUM($AA$3:AA1225)</f>
        <v>302.39033202766126</v>
      </c>
      <c r="AD1225" s="11">
        <f>AC1225*'KERS system '!$B$18</f>
        <v>232.68936049528531</v>
      </c>
      <c r="AE1225" s="11">
        <f>AC1225*'KERS system '!$B$19</f>
        <v>179.05446290112206</v>
      </c>
    </row>
    <row r="1226" spans="6:31" x14ac:dyDescent="0.3">
      <c r="F1226" s="13" t="s">
        <v>7</v>
      </c>
      <c r="G1226" s="13">
        <v>1223</v>
      </c>
      <c r="H1226" s="13">
        <v>201</v>
      </c>
      <c r="J1226" s="14">
        <v>96.1</v>
      </c>
      <c r="K1226" s="14">
        <f t="shared" si="253"/>
        <v>26.694444444444443</v>
      </c>
      <c r="L1226" s="15">
        <v>-9.7222222222222612E-2</v>
      </c>
      <c r="N1226" s="15">
        <f t="shared" si="247"/>
        <v>-28.000000000000114</v>
      </c>
      <c r="O1226" s="15">
        <f t="shared" si="248"/>
        <v>157.67058406541653</v>
      </c>
      <c r="P1226" s="15">
        <f t="shared" si="249"/>
        <v>56.505600000000008</v>
      </c>
      <c r="Q1226" s="15">
        <f t="shared" si="254"/>
        <v>186.17618406541644</v>
      </c>
      <c r="R1226" s="15">
        <f t="shared" si="255"/>
        <v>186.17618406541644</v>
      </c>
      <c r="S1226" s="15">
        <f t="shared" si="256"/>
        <v>0</v>
      </c>
      <c r="U1226" s="15">
        <f t="shared" si="250"/>
        <v>4.9375129324129219</v>
      </c>
      <c r="V1226" s="15">
        <f t="shared" si="257"/>
        <v>4.9375129324129219</v>
      </c>
      <c r="W1226" s="15">
        <f t="shared" si="258"/>
        <v>0</v>
      </c>
      <c r="Y1226" s="15">
        <f t="shared" si="251"/>
        <v>4.965295676723807</v>
      </c>
      <c r="Z1226" s="15">
        <f t="shared" si="259"/>
        <v>4.965295676723807</v>
      </c>
      <c r="AA1226" s="15">
        <f t="shared" si="252"/>
        <v>0</v>
      </c>
      <c r="AB1226" s="15">
        <f>SUM($Z$3:Z1226)</f>
        <v>1619.3179576039656</v>
      </c>
      <c r="AC1226" s="15">
        <f>SUM($AA$3:AA1226)</f>
        <v>302.39033202766126</v>
      </c>
      <c r="AD1226" s="15">
        <f>AC1226*'KERS system '!$B$18</f>
        <v>232.68936049528531</v>
      </c>
      <c r="AE1226" s="15">
        <f>AC1226*'KERS system '!$B$19</f>
        <v>179.05446290112206</v>
      </c>
    </row>
    <row r="1227" spans="6:31" x14ac:dyDescent="0.3">
      <c r="F1227" s="9" t="s">
        <v>7</v>
      </c>
      <c r="G1227" s="9">
        <v>1224</v>
      </c>
      <c r="H1227" s="9">
        <v>202</v>
      </c>
      <c r="J1227" s="10">
        <v>95.7</v>
      </c>
      <c r="K1227" s="10">
        <f t="shared" si="253"/>
        <v>26.583333333333332</v>
      </c>
      <c r="L1227" s="11">
        <v>-8.3333333333332538E-2</v>
      </c>
      <c r="N1227" s="11">
        <f t="shared" si="247"/>
        <v>-23.999999999999773</v>
      </c>
      <c r="O1227" s="11">
        <f t="shared" si="248"/>
        <v>156.3607614182327</v>
      </c>
      <c r="P1227" s="11">
        <f t="shared" si="249"/>
        <v>56.505600000000008</v>
      </c>
      <c r="Q1227" s="11">
        <f t="shared" si="254"/>
        <v>188.86636141823294</v>
      </c>
      <c r="R1227" s="11">
        <f t="shared" si="255"/>
        <v>188.86636141823294</v>
      </c>
      <c r="S1227" s="11">
        <f t="shared" si="256"/>
        <v>0</v>
      </c>
      <c r="U1227" s="11">
        <f t="shared" si="250"/>
        <v>4.9930784210346921</v>
      </c>
      <c r="V1227" s="11">
        <f t="shared" si="257"/>
        <v>4.9930784210346921</v>
      </c>
      <c r="W1227" s="11">
        <f t="shared" si="258"/>
        <v>0</v>
      </c>
      <c r="Y1227" s="11">
        <f t="shared" si="251"/>
        <v>5.0899061574537985</v>
      </c>
      <c r="Z1227" s="11">
        <f t="shared" si="259"/>
        <v>5.0899061574537985</v>
      </c>
      <c r="AA1227" s="11">
        <f t="shared" si="252"/>
        <v>0</v>
      </c>
      <c r="AB1227" s="11">
        <f>SUM($Z$3:Z1227)</f>
        <v>1624.4078637614193</v>
      </c>
      <c r="AC1227" s="11">
        <f>SUM($AA$3:AA1227)</f>
        <v>302.39033202766126</v>
      </c>
      <c r="AD1227" s="11">
        <f>AC1227*'KERS system '!$B$18</f>
        <v>232.68936049528531</v>
      </c>
      <c r="AE1227" s="11">
        <f>AC1227*'KERS system '!$B$19</f>
        <v>179.05446290112206</v>
      </c>
    </row>
    <row r="1228" spans="6:31" x14ac:dyDescent="0.3">
      <c r="F1228" s="13" t="s">
        <v>7</v>
      </c>
      <c r="G1228" s="13">
        <v>1225</v>
      </c>
      <c r="H1228" s="13">
        <v>203</v>
      </c>
      <c r="J1228" s="14">
        <v>95.5</v>
      </c>
      <c r="K1228" s="14">
        <f t="shared" si="253"/>
        <v>26.527777777777779</v>
      </c>
      <c r="L1228" s="15">
        <v>-5.5555555555556344E-2</v>
      </c>
      <c r="N1228" s="15">
        <f t="shared" si="247"/>
        <v>-16.000000000000227</v>
      </c>
      <c r="O1228" s="15">
        <f t="shared" si="248"/>
        <v>155.70789882662282</v>
      </c>
      <c r="P1228" s="15">
        <f t="shared" si="249"/>
        <v>56.505600000000008</v>
      </c>
      <c r="Q1228" s="15">
        <f t="shared" si="254"/>
        <v>196.21349882662261</v>
      </c>
      <c r="R1228" s="15">
        <f t="shared" si="255"/>
        <v>196.21349882662261</v>
      </c>
      <c r="S1228" s="15">
        <f t="shared" si="256"/>
        <v>0</v>
      </c>
      <c r="U1228" s="15">
        <f t="shared" si="250"/>
        <v>5.1867338938729048</v>
      </c>
      <c r="V1228" s="15">
        <f t="shared" si="257"/>
        <v>5.1867338938729048</v>
      </c>
      <c r="W1228" s="15">
        <f t="shared" si="258"/>
        <v>0</v>
      </c>
      <c r="Y1228" s="15">
        <f t="shared" si="251"/>
        <v>5.227915884709879</v>
      </c>
      <c r="Z1228" s="15">
        <f t="shared" si="259"/>
        <v>5.227915884709879</v>
      </c>
      <c r="AA1228" s="15">
        <f t="shared" si="252"/>
        <v>0</v>
      </c>
      <c r="AB1228" s="15">
        <f>SUM($Z$3:Z1228)</f>
        <v>1629.6357796461291</v>
      </c>
      <c r="AC1228" s="15">
        <f>SUM($AA$3:AA1228)</f>
        <v>302.39033202766126</v>
      </c>
      <c r="AD1228" s="15">
        <f>AC1228*'KERS system '!$B$18</f>
        <v>232.68936049528531</v>
      </c>
      <c r="AE1228" s="15">
        <f>AC1228*'KERS system '!$B$19</f>
        <v>179.05446290112206</v>
      </c>
    </row>
    <row r="1229" spans="6:31" x14ac:dyDescent="0.3">
      <c r="F1229" s="9" t="s">
        <v>7</v>
      </c>
      <c r="G1229" s="9">
        <v>1226</v>
      </c>
      <c r="H1229" s="9">
        <v>204</v>
      </c>
      <c r="J1229" s="10">
        <v>95.3</v>
      </c>
      <c r="K1229" s="10">
        <f t="shared" si="253"/>
        <v>26.472222222222221</v>
      </c>
      <c r="L1229" s="11">
        <v>-4.1666666666666269E-2</v>
      </c>
      <c r="N1229" s="11">
        <f t="shared" si="247"/>
        <v>-11.999999999999886</v>
      </c>
      <c r="O1229" s="11">
        <f t="shared" si="248"/>
        <v>155.05640205633429</v>
      </c>
      <c r="P1229" s="11">
        <f t="shared" si="249"/>
        <v>56.505600000000008</v>
      </c>
      <c r="Q1229" s="11">
        <f t="shared" si="254"/>
        <v>199.56200205633442</v>
      </c>
      <c r="R1229" s="11">
        <f t="shared" si="255"/>
        <v>199.56200205633442</v>
      </c>
      <c r="S1229" s="11">
        <f t="shared" si="256"/>
        <v>0</v>
      </c>
      <c r="U1229" s="11">
        <f t="shared" si="250"/>
        <v>5.2690978755468532</v>
      </c>
      <c r="V1229" s="11">
        <f t="shared" si="257"/>
        <v>5.2690978755468532</v>
      </c>
      <c r="W1229" s="11">
        <f t="shared" si="258"/>
        <v>0</v>
      </c>
      <c r="Y1229" s="11">
        <f t="shared" si="251"/>
        <v>5.2620330507343258</v>
      </c>
      <c r="Z1229" s="11">
        <f t="shared" si="259"/>
        <v>5.2620330507343258</v>
      </c>
      <c r="AA1229" s="11">
        <f t="shared" si="252"/>
        <v>0</v>
      </c>
      <c r="AB1229" s="11">
        <f>SUM($Z$3:Z1229)</f>
        <v>1634.8978126968634</v>
      </c>
      <c r="AC1229" s="11">
        <f>SUM($AA$3:AA1229)</f>
        <v>302.39033202766126</v>
      </c>
      <c r="AD1229" s="11">
        <f>AC1229*'KERS system '!$B$18</f>
        <v>232.68936049528531</v>
      </c>
      <c r="AE1229" s="11">
        <f>AC1229*'KERS system '!$B$19</f>
        <v>179.05446290112206</v>
      </c>
    </row>
    <row r="1230" spans="6:31" x14ac:dyDescent="0.3">
      <c r="F1230" s="13" t="s">
        <v>7</v>
      </c>
      <c r="G1230" s="13">
        <v>1227</v>
      </c>
      <c r="H1230" s="13">
        <v>205</v>
      </c>
      <c r="J1230" s="14">
        <v>95.2</v>
      </c>
      <c r="K1230" s="14">
        <f t="shared" si="253"/>
        <v>26.444444444444443</v>
      </c>
      <c r="L1230" s="15">
        <v>-4.1666666666666269E-2</v>
      </c>
      <c r="N1230" s="15">
        <f t="shared" si="247"/>
        <v>-11.999999999999886</v>
      </c>
      <c r="O1230" s="15">
        <f t="shared" si="248"/>
        <v>154.73116585418552</v>
      </c>
      <c r="P1230" s="15">
        <f t="shared" si="249"/>
        <v>56.505600000000008</v>
      </c>
      <c r="Q1230" s="15">
        <f t="shared" si="254"/>
        <v>199.23676585418565</v>
      </c>
      <c r="R1230" s="15">
        <f t="shared" si="255"/>
        <v>199.23676585418565</v>
      </c>
      <c r="S1230" s="15">
        <f t="shared" si="256"/>
        <v>0</v>
      </c>
      <c r="U1230" s="15">
        <f t="shared" si="250"/>
        <v>5.2549682259217985</v>
      </c>
      <c r="V1230" s="15">
        <f t="shared" si="257"/>
        <v>5.2549682259217985</v>
      </c>
      <c r="W1230" s="15">
        <f t="shared" si="258"/>
        <v>0</v>
      </c>
      <c r="Y1230" s="15">
        <f t="shared" si="251"/>
        <v>5.2408791952537497</v>
      </c>
      <c r="Z1230" s="15">
        <f t="shared" si="259"/>
        <v>5.2408791952537497</v>
      </c>
      <c r="AA1230" s="15">
        <f t="shared" si="252"/>
        <v>0</v>
      </c>
      <c r="AB1230" s="15">
        <f>SUM($Z$3:Z1230)</f>
        <v>1640.1386918921171</v>
      </c>
      <c r="AC1230" s="15">
        <f>SUM($AA$3:AA1230)</f>
        <v>302.39033202766126</v>
      </c>
      <c r="AD1230" s="15">
        <f>AC1230*'KERS system '!$B$18</f>
        <v>232.68936049528531</v>
      </c>
      <c r="AE1230" s="15">
        <f>AC1230*'KERS system '!$B$19</f>
        <v>179.05446290112206</v>
      </c>
    </row>
    <row r="1231" spans="6:31" x14ac:dyDescent="0.3">
      <c r="F1231" s="9" t="s">
        <v>7</v>
      </c>
      <c r="G1231" s="9">
        <v>1228</v>
      </c>
      <c r="H1231" s="9">
        <v>206</v>
      </c>
      <c r="J1231" s="10">
        <v>95</v>
      </c>
      <c r="K1231" s="10">
        <f t="shared" si="253"/>
        <v>26.388888888888889</v>
      </c>
      <c r="L1231" s="11">
        <v>-4.1666666666666269E-2</v>
      </c>
      <c r="N1231" s="11">
        <f t="shared" si="247"/>
        <v>-11.999999999999886</v>
      </c>
      <c r="O1231" s="11">
        <f t="shared" si="248"/>
        <v>154.08171781587905</v>
      </c>
      <c r="P1231" s="11">
        <f t="shared" si="249"/>
        <v>56.505600000000008</v>
      </c>
      <c r="Q1231" s="11">
        <f t="shared" si="254"/>
        <v>198.58731781587917</v>
      </c>
      <c r="R1231" s="11">
        <f t="shared" si="255"/>
        <v>198.58731781587917</v>
      </c>
      <c r="S1231" s="11">
        <f t="shared" si="256"/>
        <v>0</v>
      </c>
      <c r="U1231" s="11">
        <f t="shared" si="250"/>
        <v>5.2267901645857009</v>
      </c>
      <c r="V1231" s="11">
        <f t="shared" si="257"/>
        <v>5.2267901645857009</v>
      </c>
      <c r="W1231" s="11">
        <f t="shared" si="258"/>
        <v>0</v>
      </c>
      <c r="Y1231" s="11">
        <f t="shared" si="251"/>
        <v>5.2197659302755675</v>
      </c>
      <c r="Z1231" s="11">
        <f t="shared" si="259"/>
        <v>5.2197659302755675</v>
      </c>
      <c r="AA1231" s="11">
        <f t="shared" si="252"/>
        <v>0</v>
      </c>
      <c r="AB1231" s="11">
        <f>SUM($Z$3:Z1231)</f>
        <v>1645.3584578223927</v>
      </c>
      <c r="AC1231" s="11">
        <f>SUM($AA$3:AA1231)</f>
        <v>302.39033202766126</v>
      </c>
      <c r="AD1231" s="11">
        <f>AC1231*'KERS system '!$B$18</f>
        <v>232.68936049528531</v>
      </c>
      <c r="AE1231" s="11">
        <f>AC1231*'KERS system '!$B$19</f>
        <v>179.05446290112206</v>
      </c>
    </row>
    <row r="1232" spans="6:31" x14ac:dyDescent="0.3">
      <c r="F1232" s="13" t="s">
        <v>7</v>
      </c>
      <c r="G1232" s="13">
        <v>1229</v>
      </c>
      <c r="H1232" s="13">
        <v>207</v>
      </c>
      <c r="J1232" s="14">
        <v>94.9</v>
      </c>
      <c r="K1232" s="14">
        <f t="shared" si="253"/>
        <v>26.361111111111111</v>
      </c>
      <c r="L1232" s="15">
        <v>-4.1666666666666269E-2</v>
      </c>
      <c r="N1232" s="15">
        <f t="shared" si="247"/>
        <v>-11.999999999999886</v>
      </c>
      <c r="O1232" s="15">
        <f t="shared" si="248"/>
        <v>153.75750597972129</v>
      </c>
      <c r="P1232" s="15">
        <f t="shared" si="249"/>
        <v>56.505600000000008</v>
      </c>
      <c r="Q1232" s="15">
        <f t="shared" si="254"/>
        <v>198.26310597972142</v>
      </c>
      <c r="R1232" s="15">
        <f t="shared" si="255"/>
        <v>198.26310597972142</v>
      </c>
      <c r="S1232" s="15">
        <f t="shared" si="256"/>
        <v>0</v>
      </c>
      <c r="U1232" s="15">
        <f t="shared" si="250"/>
        <v>5.212741695965434</v>
      </c>
      <c r="V1232" s="15">
        <f t="shared" si="257"/>
        <v>5.212741695965434</v>
      </c>
      <c r="W1232" s="15">
        <f t="shared" si="258"/>
        <v>0</v>
      </c>
      <c r="Y1232" s="15">
        <f t="shared" si="251"/>
        <v>5.1438450721453091</v>
      </c>
      <c r="Z1232" s="15">
        <f t="shared" si="259"/>
        <v>5.1438450721453091</v>
      </c>
      <c r="AA1232" s="15">
        <f t="shared" si="252"/>
        <v>0</v>
      </c>
      <c r="AB1232" s="15">
        <f>SUM($Z$3:Z1232)</f>
        <v>1650.5023028945379</v>
      </c>
      <c r="AC1232" s="15">
        <f>SUM($AA$3:AA1232)</f>
        <v>302.39033202766126</v>
      </c>
      <c r="AD1232" s="15">
        <f>AC1232*'KERS system '!$B$18</f>
        <v>232.68936049528531</v>
      </c>
      <c r="AE1232" s="15">
        <f>AC1232*'KERS system '!$B$19</f>
        <v>179.05446290112206</v>
      </c>
    </row>
    <row r="1233" spans="6:31" x14ac:dyDescent="0.3">
      <c r="F1233" s="9" t="s">
        <v>7</v>
      </c>
      <c r="G1233" s="9">
        <v>1230</v>
      </c>
      <c r="H1233" s="9">
        <v>208</v>
      </c>
      <c r="J1233" s="10">
        <v>94.7</v>
      </c>
      <c r="K1233" s="10">
        <f t="shared" si="253"/>
        <v>26.305555555555557</v>
      </c>
      <c r="L1233" s="11">
        <v>-5.5555555555556344E-2</v>
      </c>
      <c r="N1233" s="11">
        <f t="shared" si="247"/>
        <v>-16.000000000000227</v>
      </c>
      <c r="O1233" s="11">
        <f t="shared" si="248"/>
        <v>153.1101066733969</v>
      </c>
      <c r="P1233" s="11">
        <f t="shared" si="249"/>
        <v>56.505600000000008</v>
      </c>
      <c r="Q1233" s="11">
        <f t="shared" si="254"/>
        <v>193.61570667339669</v>
      </c>
      <c r="R1233" s="11">
        <f t="shared" si="255"/>
        <v>193.61570667339669</v>
      </c>
      <c r="S1233" s="11">
        <f t="shared" si="256"/>
        <v>0</v>
      </c>
      <c r="U1233" s="11">
        <f t="shared" si="250"/>
        <v>5.074948448325185</v>
      </c>
      <c r="V1233" s="11">
        <f t="shared" si="257"/>
        <v>5.074948448325185</v>
      </c>
      <c r="W1233" s="11">
        <f t="shared" si="258"/>
        <v>0</v>
      </c>
      <c r="Y1233" s="11">
        <f t="shared" si="251"/>
        <v>5.1158830097602621</v>
      </c>
      <c r="Z1233" s="11">
        <f t="shared" si="259"/>
        <v>5.1158830097602621</v>
      </c>
      <c r="AA1233" s="11">
        <f t="shared" si="252"/>
        <v>0</v>
      </c>
      <c r="AB1233" s="11">
        <f>SUM($Z$3:Z1233)</f>
        <v>1655.6181859042981</v>
      </c>
      <c r="AC1233" s="11">
        <f>SUM($AA$3:AA1233)</f>
        <v>302.39033202766126</v>
      </c>
      <c r="AD1233" s="11">
        <f>AC1233*'KERS system '!$B$18</f>
        <v>232.68936049528531</v>
      </c>
      <c r="AE1233" s="11">
        <f>AC1233*'KERS system '!$B$19</f>
        <v>179.05446290112206</v>
      </c>
    </row>
    <row r="1234" spans="6:31" x14ac:dyDescent="0.3">
      <c r="F1234" s="13" t="s">
        <v>7</v>
      </c>
      <c r="G1234" s="13">
        <v>1231</v>
      </c>
      <c r="H1234" s="13">
        <v>209</v>
      </c>
      <c r="J1234" s="14">
        <v>94.5</v>
      </c>
      <c r="K1234" s="14">
        <f t="shared" si="253"/>
        <v>26.25</v>
      </c>
      <c r="L1234" s="15">
        <v>-4.1666666666666269E-2</v>
      </c>
      <c r="N1234" s="15">
        <f t="shared" si="247"/>
        <v>-11.999999999999886</v>
      </c>
      <c r="O1234" s="15">
        <f t="shared" si="248"/>
        <v>152.46407318839377</v>
      </c>
      <c r="P1234" s="15">
        <f t="shared" si="249"/>
        <v>56.505600000000008</v>
      </c>
      <c r="Q1234" s="15">
        <f t="shared" si="254"/>
        <v>196.9696731883939</v>
      </c>
      <c r="R1234" s="15">
        <f t="shared" si="255"/>
        <v>196.9696731883939</v>
      </c>
      <c r="S1234" s="15">
        <f t="shared" si="256"/>
        <v>0</v>
      </c>
      <c r="U1234" s="15">
        <f t="shared" si="250"/>
        <v>5.1568175711953401</v>
      </c>
      <c r="V1234" s="15">
        <f t="shared" si="257"/>
        <v>5.1568175711953401</v>
      </c>
      <c r="W1234" s="15">
        <f t="shared" si="258"/>
        <v>0</v>
      </c>
      <c r="Y1234" s="15">
        <f t="shared" si="251"/>
        <v>5.2592902320653128</v>
      </c>
      <c r="Z1234" s="15">
        <f t="shared" si="259"/>
        <v>5.2592902320653128</v>
      </c>
      <c r="AA1234" s="15">
        <f t="shared" si="252"/>
        <v>0</v>
      </c>
      <c r="AB1234" s="15">
        <f>SUM($Z$3:Z1234)</f>
        <v>1660.8774761363634</v>
      </c>
      <c r="AC1234" s="15">
        <f>SUM($AA$3:AA1234)</f>
        <v>302.39033202766126</v>
      </c>
      <c r="AD1234" s="15">
        <f>AC1234*'KERS system '!$B$18</f>
        <v>232.68936049528531</v>
      </c>
      <c r="AE1234" s="15">
        <f>AC1234*'KERS system '!$B$19</f>
        <v>179.05446290112206</v>
      </c>
    </row>
    <row r="1235" spans="6:31" x14ac:dyDescent="0.3">
      <c r="F1235" s="9" t="s">
        <v>7</v>
      </c>
      <c r="G1235" s="9">
        <v>1232</v>
      </c>
      <c r="H1235" s="9">
        <v>210</v>
      </c>
      <c r="J1235" s="10">
        <v>94.4</v>
      </c>
      <c r="K1235" s="10">
        <f t="shared" si="253"/>
        <v>26.222222222222221</v>
      </c>
      <c r="L1235" s="11">
        <v>-1.3888888888888099E-2</v>
      </c>
      <c r="N1235" s="11">
        <f t="shared" si="247"/>
        <v>-3.9999999999997726</v>
      </c>
      <c r="O1235" s="11">
        <f t="shared" si="248"/>
        <v>152.14156862888774</v>
      </c>
      <c r="P1235" s="11">
        <f t="shared" si="249"/>
        <v>56.505600000000008</v>
      </c>
      <c r="Q1235" s="11">
        <f t="shared" si="254"/>
        <v>204.64716862888798</v>
      </c>
      <c r="R1235" s="11">
        <f t="shared" si="255"/>
        <v>204.64716862888798</v>
      </c>
      <c r="S1235" s="11">
        <f t="shared" si="256"/>
        <v>0</v>
      </c>
      <c r="U1235" s="11">
        <f t="shared" si="250"/>
        <v>5.3617628929352854</v>
      </c>
      <c r="V1235" s="11">
        <f t="shared" si="257"/>
        <v>5.3617628929352854</v>
      </c>
      <c r="W1235" s="11">
        <f t="shared" si="258"/>
        <v>0</v>
      </c>
      <c r="Y1235" s="11">
        <f t="shared" si="251"/>
        <v>5.3617628929352774</v>
      </c>
      <c r="Z1235" s="11">
        <f t="shared" si="259"/>
        <v>5.3617628929352774</v>
      </c>
      <c r="AA1235" s="11">
        <f t="shared" si="252"/>
        <v>0</v>
      </c>
      <c r="AB1235" s="11">
        <f>SUM($Z$3:Z1235)</f>
        <v>1666.2392390292987</v>
      </c>
      <c r="AC1235" s="11">
        <f>SUM($AA$3:AA1235)</f>
        <v>302.39033202766126</v>
      </c>
      <c r="AD1235" s="11">
        <f>AC1235*'KERS system '!$B$18</f>
        <v>232.68936049528531</v>
      </c>
      <c r="AE1235" s="11">
        <f>AC1235*'KERS system '!$B$19</f>
        <v>179.05446290112206</v>
      </c>
    </row>
    <row r="1236" spans="6:31" x14ac:dyDescent="0.3">
      <c r="F1236" s="13" t="s">
        <v>7</v>
      </c>
      <c r="G1236" s="13">
        <v>1233</v>
      </c>
      <c r="H1236" s="13">
        <v>211</v>
      </c>
      <c r="J1236" s="14">
        <v>94.4</v>
      </c>
      <c r="K1236" s="14">
        <f t="shared" si="253"/>
        <v>26.222222222222221</v>
      </c>
      <c r="L1236" s="15">
        <v>-1.3888888888890073E-2</v>
      </c>
      <c r="N1236" s="15">
        <f t="shared" si="247"/>
        <v>-4.0000000000003411</v>
      </c>
      <c r="O1236" s="15">
        <f t="shared" si="248"/>
        <v>152.14156862888774</v>
      </c>
      <c r="P1236" s="15">
        <f t="shared" si="249"/>
        <v>56.505600000000008</v>
      </c>
      <c r="Q1236" s="15">
        <f t="shared" si="254"/>
        <v>204.64716862888741</v>
      </c>
      <c r="R1236" s="15">
        <f t="shared" si="255"/>
        <v>204.64716862888741</v>
      </c>
      <c r="S1236" s="15">
        <f t="shared" si="256"/>
        <v>0</v>
      </c>
      <c r="U1236" s="15">
        <f t="shared" si="250"/>
        <v>5.3617628929352694</v>
      </c>
      <c r="V1236" s="15">
        <f t="shared" si="257"/>
        <v>5.3617628929352694</v>
      </c>
      <c r="W1236" s="15">
        <f t="shared" si="258"/>
        <v>0</v>
      </c>
      <c r="Y1236" s="15">
        <f t="shared" si="251"/>
        <v>5.3547035343815672</v>
      </c>
      <c r="Z1236" s="15">
        <f t="shared" si="259"/>
        <v>5.3547035343815672</v>
      </c>
      <c r="AA1236" s="15">
        <f t="shared" si="252"/>
        <v>0</v>
      </c>
      <c r="AB1236" s="15">
        <f>SUM($Z$3:Z1236)</f>
        <v>1671.5939425636802</v>
      </c>
      <c r="AC1236" s="15">
        <f>SUM($AA$3:AA1236)</f>
        <v>302.39033202766126</v>
      </c>
      <c r="AD1236" s="15">
        <f>AC1236*'KERS system '!$B$18</f>
        <v>232.68936049528531</v>
      </c>
      <c r="AE1236" s="15">
        <f>AC1236*'KERS system '!$B$19</f>
        <v>179.05446290112206</v>
      </c>
    </row>
    <row r="1237" spans="6:31" x14ac:dyDescent="0.3">
      <c r="F1237" s="9" t="s">
        <v>7</v>
      </c>
      <c r="G1237" s="9">
        <v>1234</v>
      </c>
      <c r="H1237" s="9">
        <v>212</v>
      </c>
      <c r="J1237" s="10">
        <v>94.3</v>
      </c>
      <c r="K1237" s="10">
        <f t="shared" si="253"/>
        <v>26.194444444444443</v>
      </c>
      <c r="L1237" s="11">
        <v>-1.3888888888890073E-2</v>
      </c>
      <c r="N1237" s="11">
        <f t="shared" si="247"/>
        <v>-4.0000000000003411</v>
      </c>
      <c r="O1237" s="11">
        <f t="shared" si="248"/>
        <v>151.81940552471204</v>
      </c>
      <c r="P1237" s="11">
        <f t="shared" si="249"/>
        <v>56.505600000000008</v>
      </c>
      <c r="Q1237" s="11">
        <f t="shared" si="254"/>
        <v>204.32500552471171</v>
      </c>
      <c r="R1237" s="11">
        <f t="shared" si="255"/>
        <v>204.32500552471171</v>
      </c>
      <c r="S1237" s="11">
        <f t="shared" si="256"/>
        <v>0</v>
      </c>
      <c r="U1237" s="11">
        <f t="shared" si="250"/>
        <v>5.3476441758278641</v>
      </c>
      <c r="V1237" s="11">
        <f t="shared" si="257"/>
        <v>5.3476441758278641</v>
      </c>
      <c r="W1237" s="11">
        <f t="shared" si="258"/>
        <v>0</v>
      </c>
      <c r="Y1237" s="11">
        <f t="shared" si="251"/>
        <v>5.2929873719389784</v>
      </c>
      <c r="Z1237" s="11">
        <f t="shared" si="259"/>
        <v>5.2929873719389784</v>
      </c>
      <c r="AA1237" s="11">
        <f t="shared" si="252"/>
        <v>0</v>
      </c>
      <c r="AB1237" s="11">
        <f>SUM($Z$3:Z1237)</f>
        <v>1676.8869299356193</v>
      </c>
      <c r="AC1237" s="11">
        <f>SUM($AA$3:AA1237)</f>
        <v>302.39033202766126</v>
      </c>
      <c r="AD1237" s="11">
        <f>AC1237*'KERS system '!$B$18</f>
        <v>232.68936049528531</v>
      </c>
      <c r="AE1237" s="11">
        <f>AC1237*'KERS system '!$B$19</f>
        <v>179.05446290112206</v>
      </c>
    </row>
    <row r="1238" spans="6:31" x14ac:dyDescent="0.3">
      <c r="F1238" s="13" t="s">
        <v>7</v>
      </c>
      <c r="G1238" s="13">
        <v>1235</v>
      </c>
      <c r="H1238" s="13">
        <v>213</v>
      </c>
      <c r="J1238" s="14">
        <v>94.3</v>
      </c>
      <c r="K1238" s="14">
        <f t="shared" si="253"/>
        <v>26.194444444444443</v>
      </c>
      <c r="L1238" s="15">
        <v>-2.7777777777778172E-2</v>
      </c>
      <c r="N1238" s="15">
        <f t="shared" si="247"/>
        <v>-8.0000000000001137</v>
      </c>
      <c r="O1238" s="15">
        <f t="shared" si="248"/>
        <v>151.81940552471204</v>
      </c>
      <c r="P1238" s="15">
        <f t="shared" si="249"/>
        <v>56.505600000000008</v>
      </c>
      <c r="Q1238" s="15">
        <f t="shared" si="254"/>
        <v>200.32500552471194</v>
      </c>
      <c r="R1238" s="15">
        <f t="shared" si="255"/>
        <v>200.32500552471194</v>
      </c>
      <c r="S1238" s="15">
        <f t="shared" si="256"/>
        <v>0</v>
      </c>
      <c r="U1238" s="15">
        <f t="shared" si="250"/>
        <v>5.2383305680500927</v>
      </c>
      <c r="V1238" s="15">
        <f t="shared" si="257"/>
        <v>5.2383305680500927</v>
      </c>
      <c r="W1238" s="15">
        <f t="shared" si="258"/>
        <v>0</v>
      </c>
      <c r="Y1238" s="15">
        <f t="shared" si="251"/>
        <v>5.1152862413180085</v>
      </c>
      <c r="Z1238" s="15">
        <f t="shared" si="259"/>
        <v>5.1152862413180085</v>
      </c>
      <c r="AA1238" s="15">
        <f t="shared" si="252"/>
        <v>0</v>
      </c>
      <c r="AB1238" s="15">
        <f>SUM($Z$3:Z1238)</f>
        <v>1682.0022161769373</v>
      </c>
      <c r="AC1238" s="15">
        <f>SUM($AA$3:AA1238)</f>
        <v>302.39033202766126</v>
      </c>
      <c r="AD1238" s="15">
        <f>AC1238*'KERS system '!$B$18</f>
        <v>232.68936049528531</v>
      </c>
      <c r="AE1238" s="15">
        <f>AC1238*'KERS system '!$B$19</f>
        <v>179.05446290112206</v>
      </c>
    </row>
    <row r="1239" spans="6:31" x14ac:dyDescent="0.3">
      <c r="F1239" s="9" t="s">
        <v>7</v>
      </c>
      <c r="G1239" s="9">
        <v>1236</v>
      </c>
      <c r="H1239" s="9">
        <v>214</v>
      </c>
      <c r="J1239" s="10">
        <v>94.1</v>
      </c>
      <c r="K1239" s="10">
        <f t="shared" si="253"/>
        <v>26.138888888888889</v>
      </c>
      <c r="L1239" s="11">
        <v>-5.5555555555554373E-2</v>
      </c>
      <c r="N1239" s="11">
        <f t="shared" si="247"/>
        <v>-15.999999999999659</v>
      </c>
      <c r="O1239" s="11">
        <f t="shared" si="248"/>
        <v>151.17610368235168</v>
      </c>
      <c r="P1239" s="11">
        <f t="shared" si="249"/>
        <v>56.505600000000008</v>
      </c>
      <c r="Q1239" s="11">
        <f t="shared" si="254"/>
        <v>191.68170368235204</v>
      </c>
      <c r="R1239" s="11">
        <f t="shared" si="255"/>
        <v>191.68170368235204</v>
      </c>
      <c r="S1239" s="11">
        <f t="shared" si="256"/>
        <v>0</v>
      </c>
      <c r="U1239" s="11">
        <f t="shared" si="250"/>
        <v>4.9922419145859243</v>
      </c>
      <c r="V1239" s="11">
        <f t="shared" si="257"/>
        <v>4.9922419145859243</v>
      </c>
      <c r="W1239" s="11">
        <f t="shared" si="258"/>
        <v>0</v>
      </c>
      <c r="Y1239" s="11">
        <f t="shared" si="251"/>
        <v>4.815289862209255</v>
      </c>
      <c r="Z1239" s="11">
        <f t="shared" si="259"/>
        <v>4.815289862209255</v>
      </c>
      <c r="AA1239" s="11">
        <f t="shared" si="252"/>
        <v>0</v>
      </c>
      <c r="AB1239" s="11">
        <f>SUM($Z$3:Z1239)</f>
        <v>1686.8175060391466</v>
      </c>
      <c r="AC1239" s="11">
        <f>SUM($AA$3:AA1239)</f>
        <v>302.39033202766126</v>
      </c>
      <c r="AD1239" s="11">
        <f>AC1239*'KERS system '!$B$18</f>
        <v>232.68936049528531</v>
      </c>
      <c r="AE1239" s="11">
        <f>AC1239*'KERS system '!$B$19</f>
        <v>179.05446290112206</v>
      </c>
    </row>
    <row r="1240" spans="6:31" x14ac:dyDescent="0.3">
      <c r="F1240" s="13" t="s">
        <v>7</v>
      </c>
      <c r="G1240" s="13">
        <v>1237</v>
      </c>
      <c r="H1240" s="13">
        <v>215</v>
      </c>
      <c r="J1240" s="14">
        <v>93.9</v>
      </c>
      <c r="K1240" s="14">
        <f t="shared" si="253"/>
        <v>26.083333333333332</v>
      </c>
      <c r="L1240" s="15">
        <v>-9.7222222222220642E-2</v>
      </c>
      <c r="N1240" s="15">
        <f t="shared" si="247"/>
        <v>-27.999999999999545</v>
      </c>
      <c r="O1240" s="15">
        <f t="shared" si="248"/>
        <v>150.53416766131267</v>
      </c>
      <c r="P1240" s="15">
        <f t="shared" si="249"/>
        <v>56.505600000000008</v>
      </c>
      <c r="Q1240" s="15">
        <f t="shared" si="254"/>
        <v>179.03976766131314</v>
      </c>
      <c r="R1240" s="15">
        <f t="shared" si="255"/>
        <v>179.03976766131314</v>
      </c>
      <c r="S1240" s="15">
        <f t="shared" si="256"/>
        <v>0</v>
      </c>
      <c r="U1240" s="15">
        <f t="shared" si="250"/>
        <v>4.6383378098325849</v>
      </c>
      <c r="V1240" s="15">
        <f t="shared" si="257"/>
        <v>4.6383378098325849</v>
      </c>
      <c r="W1240" s="15">
        <f t="shared" si="258"/>
        <v>0</v>
      </c>
      <c r="Y1240" s="15">
        <f t="shared" si="251"/>
        <v>4.3887072053873197</v>
      </c>
      <c r="Z1240" s="15">
        <f t="shared" si="259"/>
        <v>4.3887072053873197</v>
      </c>
      <c r="AA1240" s="15">
        <f t="shared" si="252"/>
        <v>0</v>
      </c>
      <c r="AB1240" s="15">
        <f>SUM($Z$3:Z1240)</f>
        <v>1691.206213244534</v>
      </c>
      <c r="AC1240" s="15">
        <f>SUM($AA$3:AA1240)</f>
        <v>302.39033202766126</v>
      </c>
      <c r="AD1240" s="15">
        <f>AC1240*'KERS system '!$B$18</f>
        <v>232.68936049528531</v>
      </c>
      <c r="AE1240" s="15">
        <f>AC1240*'KERS system '!$B$19</f>
        <v>179.05446290112206</v>
      </c>
    </row>
    <row r="1241" spans="6:31" x14ac:dyDescent="0.3">
      <c r="F1241" s="9" t="s">
        <v>7</v>
      </c>
      <c r="G1241" s="9">
        <v>1238</v>
      </c>
      <c r="H1241" s="9">
        <v>216</v>
      </c>
      <c r="J1241" s="10">
        <v>93.4</v>
      </c>
      <c r="K1241" s="10">
        <f t="shared" si="253"/>
        <v>25.944444444444443</v>
      </c>
      <c r="L1241" s="11">
        <v>-0.15277777777777896</v>
      </c>
      <c r="N1241" s="11">
        <f t="shared" si="247"/>
        <v>-44.000000000000341</v>
      </c>
      <c r="O1241" s="11">
        <f t="shared" si="248"/>
        <v>148.93530307699606</v>
      </c>
      <c r="P1241" s="11">
        <f t="shared" si="249"/>
        <v>56.505600000000008</v>
      </c>
      <c r="Q1241" s="11">
        <f t="shared" si="254"/>
        <v>161.44090307699574</v>
      </c>
      <c r="R1241" s="11">
        <f t="shared" si="255"/>
        <v>161.44090307699574</v>
      </c>
      <c r="S1241" s="11">
        <f t="shared" si="256"/>
        <v>0</v>
      </c>
      <c r="U1241" s="11">
        <f t="shared" si="250"/>
        <v>4.1390766009420554</v>
      </c>
      <c r="V1241" s="11">
        <f t="shared" si="257"/>
        <v>4.1390766009420554</v>
      </c>
      <c r="W1241" s="11">
        <f t="shared" si="258"/>
        <v>0</v>
      </c>
      <c r="Y1241" s="11">
        <f t="shared" si="251"/>
        <v>3.9398358624487164</v>
      </c>
      <c r="Z1241" s="11">
        <f t="shared" si="259"/>
        <v>3.9398358624487164</v>
      </c>
      <c r="AA1241" s="11">
        <f t="shared" si="252"/>
        <v>0</v>
      </c>
      <c r="AB1241" s="11">
        <f>SUM($Z$3:Z1241)</f>
        <v>1695.1460491069827</v>
      </c>
      <c r="AC1241" s="11">
        <f>SUM($AA$3:AA1241)</f>
        <v>302.39033202766126</v>
      </c>
      <c r="AD1241" s="11">
        <f>AC1241*'KERS system '!$B$18</f>
        <v>232.68936049528531</v>
      </c>
      <c r="AE1241" s="11">
        <f>AC1241*'KERS system '!$B$19</f>
        <v>179.05446290112206</v>
      </c>
    </row>
    <row r="1242" spans="6:31" x14ac:dyDescent="0.3">
      <c r="F1242" s="13" t="s">
        <v>7</v>
      </c>
      <c r="G1242" s="13">
        <v>1239</v>
      </c>
      <c r="H1242" s="13">
        <v>217</v>
      </c>
      <c r="J1242" s="14">
        <v>92.8</v>
      </c>
      <c r="K1242" s="14">
        <f t="shared" si="253"/>
        <v>25.777777777777779</v>
      </c>
      <c r="L1242" s="15">
        <v>-0.19444444444444522</v>
      </c>
      <c r="N1242" s="15">
        <f t="shared" si="247"/>
        <v>-56.000000000000227</v>
      </c>
      <c r="O1242" s="15">
        <f t="shared" si="248"/>
        <v>147.02793360171745</v>
      </c>
      <c r="P1242" s="15">
        <f t="shared" si="249"/>
        <v>56.505600000000008</v>
      </c>
      <c r="Q1242" s="15">
        <f t="shared" si="254"/>
        <v>147.53353360171724</v>
      </c>
      <c r="R1242" s="15">
        <f t="shared" si="255"/>
        <v>147.53353360171724</v>
      </c>
      <c r="S1242" s="15">
        <f t="shared" si="256"/>
        <v>0</v>
      </c>
      <c r="U1242" s="15">
        <f t="shared" si="250"/>
        <v>3.7405951239553779</v>
      </c>
      <c r="V1242" s="15">
        <f t="shared" si="257"/>
        <v>3.7405951239553779</v>
      </c>
      <c r="W1242" s="15">
        <f t="shared" si="258"/>
        <v>0</v>
      </c>
      <c r="Y1242" s="15">
        <f t="shared" si="251"/>
        <v>3.6388965638645967</v>
      </c>
      <c r="Z1242" s="15">
        <f t="shared" si="259"/>
        <v>3.6388965638645967</v>
      </c>
      <c r="AA1242" s="15">
        <f t="shared" si="252"/>
        <v>0</v>
      </c>
      <c r="AB1242" s="15">
        <f>SUM($Z$3:Z1242)</f>
        <v>1698.7849456708473</v>
      </c>
      <c r="AC1242" s="15">
        <f>SUM($AA$3:AA1242)</f>
        <v>302.39033202766126</v>
      </c>
      <c r="AD1242" s="15">
        <f>AC1242*'KERS system '!$B$18</f>
        <v>232.68936049528531</v>
      </c>
      <c r="AE1242" s="15">
        <f>AC1242*'KERS system '!$B$19</f>
        <v>179.05446290112206</v>
      </c>
    </row>
    <row r="1243" spans="6:31" x14ac:dyDescent="0.3">
      <c r="F1243" s="9" t="s">
        <v>7</v>
      </c>
      <c r="G1243" s="9">
        <v>1240</v>
      </c>
      <c r="H1243" s="9">
        <v>218</v>
      </c>
      <c r="J1243" s="10">
        <v>92</v>
      </c>
      <c r="K1243" s="10">
        <f t="shared" si="253"/>
        <v>25.555555555555557</v>
      </c>
      <c r="L1243" s="11">
        <v>-0.20833333333333331</v>
      </c>
      <c r="N1243" s="11">
        <f t="shared" si="247"/>
        <v>-59.999999999999993</v>
      </c>
      <c r="O1243" s="11">
        <f t="shared" si="248"/>
        <v>144.50389579984491</v>
      </c>
      <c r="P1243" s="11">
        <f t="shared" si="249"/>
        <v>56.505600000000008</v>
      </c>
      <c r="Q1243" s="11">
        <f t="shared" si="254"/>
        <v>141.00949579984493</v>
      </c>
      <c r="R1243" s="11">
        <f t="shared" si="255"/>
        <v>141.00949579984493</v>
      </c>
      <c r="S1243" s="11">
        <f t="shared" si="256"/>
        <v>0</v>
      </c>
      <c r="U1243" s="11">
        <f t="shared" si="250"/>
        <v>3.5371980037738151</v>
      </c>
      <c r="V1243" s="11">
        <f t="shared" si="257"/>
        <v>3.5371980037738151</v>
      </c>
      <c r="W1243" s="11">
        <f t="shared" si="258"/>
        <v>0</v>
      </c>
      <c r="Y1243" s="11">
        <f t="shared" si="251"/>
        <v>3.5488811498578636</v>
      </c>
      <c r="Z1243" s="11">
        <f t="shared" si="259"/>
        <v>3.5488811498578636</v>
      </c>
      <c r="AA1243" s="11">
        <f t="shared" si="252"/>
        <v>0</v>
      </c>
      <c r="AB1243" s="11">
        <f>SUM($Z$3:Z1243)</f>
        <v>1702.3338268207051</v>
      </c>
      <c r="AC1243" s="11">
        <f>SUM($AA$3:AA1243)</f>
        <v>302.39033202766126</v>
      </c>
      <c r="AD1243" s="11">
        <f>AC1243*'KERS system '!$B$18</f>
        <v>232.68936049528531</v>
      </c>
      <c r="AE1243" s="11">
        <f>AC1243*'KERS system '!$B$19</f>
        <v>179.05446290112206</v>
      </c>
    </row>
    <row r="1244" spans="6:31" x14ac:dyDescent="0.3">
      <c r="F1244" s="13" t="s">
        <v>7</v>
      </c>
      <c r="G1244" s="13">
        <v>1241</v>
      </c>
      <c r="H1244" s="13">
        <v>219</v>
      </c>
      <c r="J1244" s="14">
        <v>91.3</v>
      </c>
      <c r="K1244" s="14">
        <f t="shared" si="253"/>
        <v>25.361111111111111</v>
      </c>
      <c r="L1244" s="15">
        <v>-0.19444444444444522</v>
      </c>
      <c r="N1244" s="15">
        <f t="shared" si="247"/>
        <v>-56.000000000000227</v>
      </c>
      <c r="O1244" s="15">
        <f t="shared" si="248"/>
        <v>142.31328912804929</v>
      </c>
      <c r="P1244" s="15">
        <f t="shared" si="249"/>
        <v>56.505600000000008</v>
      </c>
      <c r="Q1244" s="15">
        <f t="shared" si="254"/>
        <v>142.81888912804908</v>
      </c>
      <c r="R1244" s="15">
        <f t="shared" si="255"/>
        <v>142.81888912804908</v>
      </c>
      <c r="S1244" s="15">
        <f t="shared" si="256"/>
        <v>0</v>
      </c>
      <c r="U1244" s="15">
        <f t="shared" si="250"/>
        <v>3.5605642959419117</v>
      </c>
      <c r="V1244" s="15">
        <f t="shared" si="257"/>
        <v>3.5605642959419117</v>
      </c>
      <c r="W1244" s="15">
        <f t="shared" si="258"/>
        <v>0</v>
      </c>
      <c r="Y1244" s="15">
        <f t="shared" si="251"/>
        <v>3.5720724812112485</v>
      </c>
      <c r="Z1244" s="15">
        <f t="shared" si="259"/>
        <v>3.5720724812112485</v>
      </c>
      <c r="AA1244" s="15">
        <f t="shared" si="252"/>
        <v>0</v>
      </c>
      <c r="AB1244" s="15">
        <f>SUM($Z$3:Z1244)</f>
        <v>1705.9058993019164</v>
      </c>
      <c r="AC1244" s="15">
        <f>SUM($AA$3:AA1244)</f>
        <v>302.39033202766126</v>
      </c>
      <c r="AD1244" s="15">
        <f>AC1244*'KERS system '!$B$18</f>
        <v>232.68936049528531</v>
      </c>
      <c r="AE1244" s="15">
        <f>AC1244*'KERS system '!$B$19</f>
        <v>179.05446290112206</v>
      </c>
    </row>
    <row r="1245" spans="6:31" x14ac:dyDescent="0.3">
      <c r="F1245" s="9" t="s">
        <v>7</v>
      </c>
      <c r="G1245" s="9">
        <v>1242</v>
      </c>
      <c r="H1245" s="9">
        <v>220</v>
      </c>
      <c r="J1245" s="10">
        <v>90.6</v>
      </c>
      <c r="K1245" s="10">
        <f t="shared" si="253"/>
        <v>25.166666666666668</v>
      </c>
      <c r="L1245" s="11">
        <v>-0.18055555555555516</v>
      </c>
      <c r="N1245" s="11">
        <f t="shared" si="247"/>
        <v>-51.999999999999886</v>
      </c>
      <c r="O1245" s="11">
        <f t="shared" si="248"/>
        <v>140.13941376744035</v>
      </c>
      <c r="P1245" s="11">
        <f t="shared" si="249"/>
        <v>56.505600000000008</v>
      </c>
      <c r="Q1245" s="11">
        <f t="shared" si="254"/>
        <v>144.64501376744047</v>
      </c>
      <c r="R1245" s="11">
        <f t="shared" si="255"/>
        <v>144.64501376744047</v>
      </c>
      <c r="S1245" s="11">
        <f t="shared" si="256"/>
        <v>0</v>
      </c>
      <c r="U1245" s="11">
        <f t="shared" si="250"/>
        <v>3.5835806664805854</v>
      </c>
      <c r="V1245" s="11">
        <f t="shared" si="257"/>
        <v>3.5835806664805854</v>
      </c>
      <c r="W1245" s="11">
        <f t="shared" si="258"/>
        <v>0</v>
      </c>
      <c r="Y1245" s="11">
        <f t="shared" si="251"/>
        <v>3.548589443086029</v>
      </c>
      <c r="Z1245" s="11">
        <f t="shared" si="259"/>
        <v>3.548589443086029</v>
      </c>
      <c r="AA1245" s="11">
        <f t="shared" si="252"/>
        <v>0</v>
      </c>
      <c r="AB1245" s="11">
        <f>SUM($Z$3:Z1245)</f>
        <v>1709.4544887450024</v>
      </c>
      <c r="AC1245" s="11">
        <f>SUM($AA$3:AA1245)</f>
        <v>302.39033202766126</v>
      </c>
      <c r="AD1245" s="11">
        <f>AC1245*'KERS system '!$B$18</f>
        <v>232.68936049528531</v>
      </c>
      <c r="AE1245" s="11">
        <f>AC1245*'KERS system '!$B$19</f>
        <v>179.05446290112206</v>
      </c>
    </row>
    <row r="1246" spans="6:31" x14ac:dyDescent="0.3">
      <c r="F1246" s="13" t="s">
        <v>7</v>
      </c>
      <c r="G1246" s="13">
        <v>1243</v>
      </c>
      <c r="H1246" s="13">
        <v>221</v>
      </c>
      <c r="J1246" s="14">
        <v>90</v>
      </c>
      <c r="K1246" s="14">
        <f t="shared" si="253"/>
        <v>25</v>
      </c>
      <c r="L1246" s="15">
        <v>-0.18055555555555516</v>
      </c>
      <c r="N1246" s="15">
        <f t="shared" si="247"/>
        <v>-51.999999999999886</v>
      </c>
      <c r="O1246" s="15">
        <f t="shared" si="248"/>
        <v>138.28940878765874</v>
      </c>
      <c r="P1246" s="15">
        <f t="shared" si="249"/>
        <v>56.505600000000008</v>
      </c>
      <c r="Q1246" s="15">
        <f t="shared" si="254"/>
        <v>142.79500878765887</v>
      </c>
      <c r="R1246" s="15">
        <f t="shared" si="255"/>
        <v>142.79500878765887</v>
      </c>
      <c r="S1246" s="15">
        <f t="shared" si="256"/>
        <v>0</v>
      </c>
      <c r="U1246" s="15">
        <f t="shared" si="250"/>
        <v>3.5135982196914721</v>
      </c>
      <c r="V1246" s="15">
        <f t="shared" si="257"/>
        <v>3.5135982196914721</v>
      </c>
      <c r="W1246" s="15">
        <f t="shared" si="258"/>
        <v>0</v>
      </c>
      <c r="Y1246" s="15">
        <f t="shared" si="251"/>
        <v>3.4733575181077501</v>
      </c>
      <c r="Z1246" s="15">
        <f t="shared" si="259"/>
        <v>3.4733575181077501</v>
      </c>
      <c r="AA1246" s="15">
        <f t="shared" si="252"/>
        <v>0</v>
      </c>
      <c r="AB1246" s="15">
        <f>SUM($Z$3:Z1246)</f>
        <v>1712.9278462631103</v>
      </c>
      <c r="AC1246" s="15">
        <f>SUM($AA$3:AA1246)</f>
        <v>302.39033202766126</v>
      </c>
      <c r="AD1246" s="15">
        <f>AC1246*'KERS system '!$B$18</f>
        <v>232.68936049528531</v>
      </c>
      <c r="AE1246" s="15">
        <f>AC1246*'KERS system '!$B$19</f>
        <v>179.05446290112206</v>
      </c>
    </row>
    <row r="1247" spans="6:31" x14ac:dyDescent="0.3">
      <c r="F1247" s="9" t="s">
        <v>7</v>
      </c>
      <c r="G1247" s="9">
        <v>1244</v>
      </c>
      <c r="H1247" s="9">
        <v>222</v>
      </c>
      <c r="J1247" s="10">
        <v>89.3</v>
      </c>
      <c r="K1247" s="10">
        <f t="shared" si="253"/>
        <v>24.805555555555557</v>
      </c>
      <c r="L1247" s="11">
        <v>-0.18055555555555516</v>
      </c>
      <c r="N1247" s="11">
        <f t="shared" si="247"/>
        <v>-51.999999999999886</v>
      </c>
      <c r="O1247" s="11">
        <f t="shared" si="248"/>
        <v>136.14660586211073</v>
      </c>
      <c r="P1247" s="11">
        <f t="shared" si="249"/>
        <v>56.505600000000008</v>
      </c>
      <c r="Q1247" s="11">
        <f t="shared" si="254"/>
        <v>140.65220586211086</v>
      </c>
      <c r="R1247" s="11">
        <f t="shared" si="255"/>
        <v>140.65220586211086</v>
      </c>
      <c r="S1247" s="11">
        <f t="shared" si="256"/>
        <v>0</v>
      </c>
      <c r="U1247" s="11">
        <f t="shared" si="250"/>
        <v>3.433116816524028</v>
      </c>
      <c r="V1247" s="11">
        <f t="shared" si="257"/>
        <v>3.433116816524028</v>
      </c>
      <c r="W1247" s="11">
        <f t="shared" si="258"/>
        <v>0</v>
      </c>
      <c r="Y1247" s="11">
        <f t="shared" si="251"/>
        <v>3.4505314786941081</v>
      </c>
      <c r="Z1247" s="11">
        <f t="shared" si="259"/>
        <v>3.4505314786941081</v>
      </c>
      <c r="AA1247" s="11">
        <f t="shared" si="252"/>
        <v>0</v>
      </c>
      <c r="AB1247" s="11">
        <f>SUM($Z$3:Z1247)</f>
        <v>1716.3783777418043</v>
      </c>
      <c r="AC1247" s="11">
        <f>SUM($AA$3:AA1247)</f>
        <v>302.39033202766126</v>
      </c>
      <c r="AD1247" s="11">
        <f>AC1247*'KERS system '!$B$18</f>
        <v>232.68936049528531</v>
      </c>
      <c r="AE1247" s="11">
        <f>AC1247*'KERS system '!$B$19</f>
        <v>179.05446290112206</v>
      </c>
    </row>
    <row r="1248" spans="6:31" x14ac:dyDescent="0.3">
      <c r="F1248" s="13" t="s">
        <v>7</v>
      </c>
      <c r="G1248" s="13">
        <v>1245</v>
      </c>
      <c r="H1248" s="13">
        <v>223</v>
      </c>
      <c r="J1248" s="14">
        <v>88.7</v>
      </c>
      <c r="K1248" s="14">
        <f t="shared" si="253"/>
        <v>24.638888888888889</v>
      </c>
      <c r="L1248" s="15">
        <v>-0.16666666666666705</v>
      </c>
      <c r="N1248" s="15">
        <f t="shared" si="247"/>
        <v>-48.000000000000107</v>
      </c>
      <c r="O1248" s="15">
        <f t="shared" si="248"/>
        <v>134.32323439809568</v>
      </c>
      <c r="P1248" s="15">
        <f t="shared" si="249"/>
        <v>56.505600000000008</v>
      </c>
      <c r="Q1248" s="15">
        <f t="shared" si="254"/>
        <v>142.82883439809558</v>
      </c>
      <c r="R1248" s="15">
        <f t="shared" si="255"/>
        <v>142.82883439809558</v>
      </c>
      <c r="S1248" s="15">
        <f t="shared" si="256"/>
        <v>0</v>
      </c>
      <c r="U1248" s="15">
        <f t="shared" si="250"/>
        <v>3.4679461408641883</v>
      </c>
      <c r="V1248" s="15">
        <f t="shared" si="257"/>
        <v>3.4679461408641883</v>
      </c>
      <c r="W1248" s="15">
        <f t="shared" si="258"/>
        <v>0</v>
      </c>
      <c r="Y1248" s="15">
        <f t="shared" si="251"/>
        <v>3.3829930837957356</v>
      </c>
      <c r="Z1248" s="15">
        <f t="shared" si="259"/>
        <v>3.3829930837957356</v>
      </c>
      <c r="AA1248" s="15">
        <f t="shared" si="252"/>
        <v>0</v>
      </c>
      <c r="AB1248" s="15">
        <f>SUM($Z$3:Z1248)</f>
        <v>1719.7613708256001</v>
      </c>
      <c r="AC1248" s="15">
        <f>SUM($AA$3:AA1248)</f>
        <v>302.39033202766126</v>
      </c>
      <c r="AD1248" s="15">
        <f>AC1248*'KERS system '!$B$18</f>
        <v>232.68936049528531</v>
      </c>
      <c r="AE1248" s="15">
        <f>AC1248*'KERS system '!$B$19</f>
        <v>179.05446290112206</v>
      </c>
    </row>
    <row r="1249" spans="6:31" x14ac:dyDescent="0.3">
      <c r="F1249" s="9" t="s">
        <v>7</v>
      </c>
      <c r="G1249" s="9">
        <v>1246</v>
      </c>
      <c r="H1249" s="9">
        <v>224</v>
      </c>
      <c r="J1249" s="10">
        <v>88.1</v>
      </c>
      <c r="K1249" s="10">
        <f t="shared" si="253"/>
        <v>24.472222222222221</v>
      </c>
      <c r="L1249" s="11">
        <v>-0.18055555555555516</v>
      </c>
      <c r="N1249" s="11">
        <f t="shared" si="247"/>
        <v>-51.999999999999886</v>
      </c>
      <c r="O1249" s="11">
        <f t="shared" si="248"/>
        <v>132.51215532597286</v>
      </c>
      <c r="P1249" s="11">
        <f t="shared" si="249"/>
        <v>56.505600000000008</v>
      </c>
      <c r="Q1249" s="11">
        <f t="shared" si="254"/>
        <v>137.01775532597298</v>
      </c>
      <c r="R1249" s="11">
        <f t="shared" si="255"/>
        <v>137.01775532597298</v>
      </c>
      <c r="S1249" s="11">
        <f t="shared" si="256"/>
        <v>0</v>
      </c>
      <c r="U1249" s="11">
        <f t="shared" si="250"/>
        <v>3.2980400267272834</v>
      </c>
      <c r="V1249" s="11">
        <f t="shared" si="257"/>
        <v>3.2980400267272834</v>
      </c>
      <c r="W1249" s="11">
        <f t="shared" si="258"/>
        <v>0</v>
      </c>
      <c r="Y1249" s="11">
        <f t="shared" si="251"/>
        <v>3.2088202090369888</v>
      </c>
      <c r="Z1249" s="11">
        <f t="shared" si="259"/>
        <v>3.2088202090369888</v>
      </c>
      <c r="AA1249" s="11">
        <f t="shared" si="252"/>
        <v>0</v>
      </c>
      <c r="AB1249" s="11">
        <f>SUM($Z$3:Z1249)</f>
        <v>1722.9701910346371</v>
      </c>
      <c r="AC1249" s="11">
        <f>SUM($AA$3:AA1249)</f>
        <v>302.39033202766126</v>
      </c>
      <c r="AD1249" s="11">
        <f>AC1249*'KERS system '!$B$18</f>
        <v>232.68936049528531</v>
      </c>
      <c r="AE1249" s="11">
        <f>AC1249*'KERS system '!$B$19</f>
        <v>179.05446290112206</v>
      </c>
    </row>
    <row r="1250" spans="6:31" x14ac:dyDescent="0.3">
      <c r="F1250" s="13" t="s">
        <v>7</v>
      </c>
      <c r="G1250" s="13">
        <v>1247</v>
      </c>
      <c r="H1250" s="13">
        <v>225</v>
      </c>
      <c r="J1250" s="14">
        <v>87.4</v>
      </c>
      <c r="K1250" s="14">
        <f t="shared" si="253"/>
        <v>24.277777777777779</v>
      </c>
      <c r="L1250" s="15">
        <v>-0.19444444444444325</v>
      </c>
      <c r="N1250" s="15">
        <f t="shared" si="247"/>
        <v>-55.999999999999659</v>
      </c>
      <c r="O1250" s="15">
        <f t="shared" si="248"/>
        <v>130.41476595936004</v>
      </c>
      <c r="P1250" s="15">
        <f t="shared" si="249"/>
        <v>56.505600000000008</v>
      </c>
      <c r="Q1250" s="15">
        <f t="shared" si="254"/>
        <v>130.9203659593604</v>
      </c>
      <c r="R1250" s="15">
        <f t="shared" si="255"/>
        <v>130.9203659593604</v>
      </c>
      <c r="S1250" s="15">
        <f t="shared" si="256"/>
        <v>0</v>
      </c>
      <c r="U1250" s="15">
        <f t="shared" si="250"/>
        <v>3.1196003913466943</v>
      </c>
      <c r="V1250" s="15">
        <f t="shared" si="257"/>
        <v>3.1196003913466943</v>
      </c>
      <c r="W1250" s="15">
        <f t="shared" si="258"/>
        <v>0</v>
      </c>
      <c r="Y1250" s="15">
        <f t="shared" si="251"/>
        <v>3.0820531216832143</v>
      </c>
      <c r="Z1250" s="15">
        <f t="shared" si="259"/>
        <v>3.0820531216832143</v>
      </c>
      <c r="AA1250" s="15">
        <f t="shared" si="252"/>
        <v>0</v>
      </c>
      <c r="AB1250" s="15">
        <f>SUM($Z$3:Z1250)</f>
        <v>1726.0522441563203</v>
      </c>
      <c r="AC1250" s="15">
        <f>SUM($AA$3:AA1250)</f>
        <v>302.39033202766126</v>
      </c>
      <c r="AD1250" s="15">
        <f>AC1250*'KERS system '!$B$18</f>
        <v>232.68936049528531</v>
      </c>
      <c r="AE1250" s="15">
        <f>AC1250*'KERS system '!$B$19</f>
        <v>179.05446290112206</v>
      </c>
    </row>
    <row r="1251" spans="6:31" x14ac:dyDescent="0.3">
      <c r="F1251" s="9" t="s">
        <v>7</v>
      </c>
      <c r="G1251" s="9">
        <v>1248</v>
      </c>
      <c r="H1251" s="9">
        <v>226</v>
      </c>
      <c r="J1251" s="10">
        <v>86.7</v>
      </c>
      <c r="K1251" s="10">
        <f t="shared" si="253"/>
        <v>24.083333333333332</v>
      </c>
      <c r="L1251" s="11">
        <v>-0.19444444444444522</v>
      </c>
      <c r="N1251" s="11">
        <f t="shared" si="247"/>
        <v>-56.000000000000227</v>
      </c>
      <c r="O1251" s="11">
        <f t="shared" si="248"/>
        <v>128.33410790393384</v>
      </c>
      <c r="P1251" s="11">
        <f t="shared" si="249"/>
        <v>56.505600000000008</v>
      </c>
      <c r="Q1251" s="11">
        <f t="shared" si="254"/>
        <v>128.83970790393363</v>
      </c>
      <c r="R1251" s="11">
        <f t="shared" si="255"/>
        <v>128.83970790393363</v>
      </c>
      <c r="S1251" s="11">
        <f t="shared" si="256"/>
        <v>0</v>
      </c>
      <c r="U1251" s="11">
        <f t="shared" si="250"/>
        <v>3.0445058520197343</v>
      </c>
      <c r="V1251" s="11">
        <f t="shared" si="257"/>
        <v>3.0445058520197343</v>
      </c>
      <c r="W1251" s="11">
        <f t="shared" si="258"/>
        <v>0</v>
      </c>
      <c r="Y1251" s="11">
        <f t="shared" si="251"/>
        <v>3.0075630009728798</v>
      </c>
      <c r="Z1251" s="11">
        <f t="shared" si="259"/>
        <v>3.0075630009728798</v>
      </c>
      <c r="AA1251" s="11">
        <f t="shared" si="252"/>
        <v>0</v>
      </c>
      <c r="AB1251" s="11">
        <f>SUM($Z$3:Z1251)</f>
        <v>1729.0598071572931</v>
      </c>
      <c r="AC1251" s="11">
        <f>SUM($AA$3:AA1251)</f>
        <v>302.39033202766126</v>
      </c>
      <c r="AD1251" s="11">
        <f>AC1251*'KERS system '!$B$18</f>
        <v>232.68936049528531</v>
      </c>
      <c r="AE1251" s="11">
        <f>AC1251*'KERS system '!$B$19</f>
        <v>179.05446290112206</v>
      </c>
    </row>
    <row r="1252" spans="6:31" x14ac:dyDescent="0.3">
      <c r="F1252" s="13" t="s">
        <v>7</v>
      </c>
      <c r="G1252" s="13">
        <v>1249</v>
      </c>
      <c r="H1252" s="13">
        <v>227</v>
      </c>
      <c r="J1252" s="14">
        <v>86</v>
      </c>
      <c r="K1252" s="14">
        <f t="shared" si="253"/>
        <v>23.888888888888889</v>
      </c>
      <c r="L1252" s="15">
        <v>-0.19444444444444522</v>
      </c>
      <c r="N1252" s="15">
        <f t="shared" si="247"/>
        <v>-56.000000000000227</v>
      </c>
      <c r="O1252" s="15">
        <f t="shared" si="248"/>
        <v>126.27018115969433</v>
      </c>
      <c r="P1252" s="15">
        <f t="shared" si="249"/>
        <v>56.505600000000008</v>
      </c>
      <c r="Q1252" s="15">
        <f t="shared" si="254"/>
        <v>126.77578115969411</v>
      </c>
      <c r="R1252" s="15">
        <f t="shared" si="255"/>
        <v>126.77578115969411</v>
      </c>
      <c r="S1252" s="15">
        <f t="shared" si="256"/>
        <v>0</v>
      </c>
      <c r="U1252" s="15">
        <f t="shared" si="250"/>
        <v>2.9706201499260256</v>
      </c>
      <c r="V1252" s="15">
        <f t="shared" si="257"/>
        <v>2.9706201499260256</v>
      </c>
      <c r="W1252" s="15">
        <f t="shared" si="258"/>
        <v>0</v>
      </c>
      <c r="Y1252" s="15">
        <f t="shared" si="251"/>
        <v>2.9837171914189189</v>
      </c>
      <c r="Z1252" s="15">
        <f t="shared" si="259"/>
        <v>2.9837171914189189</v>
      </c>
      <c r="AA1252" s="15">
        <f t="shared" si="252"/>
        <v>0</v>
      </c>
      <c r="AB1252" s="15">
        <f>SUM($Z$3:Z1252)</f>
        <v>1732.043524348712</v>
      </c>
      <c r="AC1252" s="15">
        <f>SUM($AA$3:AA1252)</f>
        <v>302.39033202766126</v>
      </c>
      <c r="AD1252" s="15">
        <f>AC1252*'KERS system '!$B$18</f>
        <v>232.68936049528531</v>
      </c>
      <c r="AE1252" s="15">
        <f>AC1252*'KERS system '!$B$19</f>
        <v>179.05446290112206</v>
      </c>
    </row>
    <row r="1253" spans="6:31" x14ac:dyDescent="0.3">
      <c r="F1253" s="9" t="s">
        <v>7</v>
      </c>
      <c r="G1253" s="9">
        <v>1250</v>
      </c>
      <c r="H1253" s="9">
        <v>228</v>
      </c>
      <c r="J1253" s="10">
        <v>85.3</v>
      </c>
      <c r="K1253" s="10">
        <f t="shared" si="253"/>
        <v>23.694444444444443</v>
      </c>
      <c r="L1253" s="11">
        <v>-0.18055555555555516</v>
      </c>
      <c r="N1253" s="11">
        <f t="shared" si="247"/>
        <v>-51.999999999999886</v>
      </c>
      <c r="O1253" s="11">
        <f t="shared" si="248"/>
        <v>124.22298572664145</v>
      </c>
      <c r="P1253" s="11">
        <f t="shared" si="249"/>
        <v>56.505600000000008</v>
      </c>
      <c r="Q1253" s="11">
        <f t="shared" si="254"/>
        <v>128.72858572664157</v>
      </c>
      <c r="R1253" s="11">
        <f t="shared" si="255"/>
        <v>128.72858572664157</v>
      </c>
      <c r="S1253" s="11">
        <f t="shared" si="256"/>
        <v>0</v>
      </c>
      <c r="U1253" s="11">
        <f t="shared" si="250"/>
        <v>2.9968142329118121</v>
      </c>
      <c r="V1253" s="11">
        <f t="shared" si="257"/>
        <v>2.9968142329118121</v>
      </c>
      <c r="W1253" s="11">
        <f t="shared" si="258"/>
        <v>0</v>
      </c>
      <c r="Y1253" s="11">
        <f t="shared" si="251"/>
        <v>3.0148811342336286</v>
      </c>
      <c r="Z1253" s="11">
        <f t="shared" si="259"/>
        <v>3.0148811342336286</v>
      </c>
      <c r="AA1253" s="11">
        <f t="shared" si="252"/>
        <v>0</v>
      </c>
      <c r="AB1253" s="11">
        <f>SUM($Z$3:Z1253)</f>
        <v>1735.0584054829455</v>
      </c>
      <c r="AC1253" s="11">
        <f>SUM($AA$3:AA1253)</f>
        <v>302.39033202766126</v>
      </c>
      <c r="AD1253" s="11">
        <f>AC1253*'KERS system '!$B$18</f>
        <v>232.68936049528531</v>
      </c>
      <c r="AE1253" s="11">
        <f>AC1253*'KERS system '!$B$19</f>
        <v>179.05446290112206</v>
      </c>
    </row>
    <row r="1254" spans="6:31" x14ac:dyDescent="0.3">
      <c r="F1254" s="13" t="s">
        <v>7</v>
      </c>
      <c r="G1254" s="13">
        <v>1251</v>
      </c>
      <c r="H1254" s="13">
        <v>229</v>
      </c>
      <c r="J1254" s="14">
        <v>84.7</v>
      </c>
      <c r="K1254" s="14">
        <f t="shared" si="253"/>
        <v>23.527777777777779</v>
      </c>
      <c r="L1254" s="15">
        <v>-0.16666666666666705</v>
      </c>
      <c r="N1254" s="15">
        <f t="shared" si="247"/>
        <v>-48.000000000000107</v>
      </c>
      <c r="O1254" s="15">
        <f t="shared" si="248"/>
        <v>122.48156354190802</v>
      </c>
      <c r="P1254" s="15">
        <f t="shared" si="249"/>
        <v>56.505600000000008</v>
      </c>
      <c r="Q1254" s="15">
        <f t="shared" si="254"/>
        <v>130.98716354190793</v>
      </c>
      <c r="R1254" s="15">
        <f t="shared" si="255"/>
        <v>130.98716354190793</v>
      </c>
      <c r="S1254" s="15">
        <f t="shared" si="256"/>
        <v>0</v>
      </c>
      <c r="U1254" s="15">
        <f t="shared" si="250"/>
        <v>3.0329480355554446</v>
      </c>
      <c r="V1254" s="15">
        <f t="shared" si="257"/>
        <v>3.0329480355554446</v>
      </c>
      <c r="W1254" s="15">
        <f t="shared" si="258"/>
        <v>0</v>
      </c>
      <c r="Y1254" s="15">
        <f t="shared" si="251"/>
        <v>3.0020084019855702</v>
      </c>
      <c r="Z1254" s="15">
        <f t="shared" si="259"/>
        <v>3.0020084019855702</v>
      </c>
      <c r="AA1254" s="15">
        <f t="shared" si="252"/>
        <v>0</v>
      </c>
      <c r="AB1254" s="15">
        <f>SUM($Z$3:Z1254)</f>
        <v>1738.0604138849312</v>
      </c>
      <c r="AC1254" s="15">
        <f>SUM($AA$3:AA1254)</f>
        <v>302.39033202766126</v>
      </c>
      <c r="AD1254" s="15">
        <f>AC1254*'KERS system '!$B$18</f>
        <v>232.68936049528531</v>
      </c>
      <c r="AE1254" s="15">
        <f>AC1254*'KERS system '!$B$19</f>
        <v>179.05446290112206</v>
      </c>
    </row>
    <row r="1255" spans="6:31" x14ac:dyDescent="0.3">
      <c r="F1255" s="9" t="s">
        <v>7</v>
      </c>
      <c r="G1255" s="9">
        <v>1252</v>
      </c>
      <c r="H1255" s="9">
        <v>230</v>
      </c>
      <c r="J1255" s="10">
        <v>84.1</v>
      </c>
      <c r="K1255" s="10">
        <f t="shared" si="253"/>
        <v>23.361111111111111</v>
      </c>
      <c r="L1255" s="11">
        <v>-0.16666666666666705</v>
      </c>
      <c r="N1255" s="11">
        <f t="shared" si="247"/>
        <v>-48.000000000000107</v>
      </c>
      <c r="O1255" s="11">
        <f t="shared" si="248"/>
        <v>120.75243374906675</v>
      </c>
      <c r="P1255" s="11">
        <f t="shared" si="249"/>
        <v>56.505600000000008</v>
      </c>
      <c r="Q1255" s="11">
        <f t="shared" si="254"/>
        <v>129.25803374906667</v>
      </c>
      <c r="R1255" s="11">
        <f t="shared" si="255"/>
        <v>129.25803374906667</v>
      </c>
      <c r="S1255" s="11">
        <f t="shared" si="256"/>
        <v>0</v>
      </c>
      <c r="U1255" s="11">
        <f t="shared" si="250"/>
        <v>2.9710687684156953</v>
      </c>
      <c r="V1255" s="11">
        <f t="shared" si="257"/>
        <v>2.9710687684156953</v>
      </c>
      <c r="W1255" s="11">
        <f t="shared" si="258"/>
        <v>0</v>
      </c>
      <c r="Y1255" s="11">
        <f t="shared" si="251"/>
        <v>2.9405598807450515</v>
      </c>
      <c r="Z1255" s="11">
        <f t="shared" si="259"/>
        <v>2.9405598807450515</v>
      </c>
      <c r="AA1255" s="11">
        <f t="shared" si="252"/>
        <v>0</v>
      </c>
      <c r="AB1255" s="11">
        <f>SUM($Z$3:Z1255)</f>
        <v>1741.0009737656762</v>
      </c>
      <c r="AC1255" s="11">
        <f>SUM($AA$3:AA1255)</f>
        <v>302.39033202766126</v>
      </c>
      <c r="AD1255" s="11">
        <f>AC1255*'KERS system '!$B$18</f>
        <v>232.68936049528531</v>
      </c>
      <c r="AE1255" s="11">
        <f>AC1255*'KERS system '!$B$19</f>
        <v>179.05446290112206</v>
      </c>
    </row>
    <row r="1256" spans="6:31" x14ac:dyDescent="0.3">
      <c r="F1256" s="13" t="s">
        <v>7</v>
      </c>
      <c r="G1256" s="13">
        <v>1253</v>
      </c>
      <c r="H1256" s="13">
        <v>231</v>
      </c>
      <c r="J1256" s="14">
        <v>83.5</v>
      </c>
      <c r="K1256" s="14">
        <f t="shared" si="253"/>
        <v>23.194444444444443</v>
      </c>
      <c r="L1256" s="15">
        <v>-0.16666666666666508</v>
      </c>
      <c r="N1256" s="15">
        <f t="shared" si="247"/>
        <v>-47.999999999999545</v>
      </c>
      <c r="O1256" s="15">
        <f t="shared" si="248"/>
        <v>119.03559634811772</v>
      </c>
      <c r="P1256" s="15">
        <f t="shared" si="249"/>
        <v>56.505600000000008</v>
      </c>
      <c r="Q1256" s="15">
        <f t="shared" si="254"/>
        <v>127.54119634811818</v>
      </c>
      <c r="R1256" s="15">
        <f t="shared" si="255"/>
        <v>127.54119634811818</v>
      </c>
      <c r="S1256" s="15">
        <f t="shared" si="256"/>
        <v>0</v>
      </c>
      <c r="U1256" s="15">
        <f t="shared" si="250"/>
        <v>2.9100509930744076</v>
      </c>
      <c r="V1256" s="15">
        <f t="shared" si="257"/>
        <v>2.9100509930744076</v>
      </c>
      <c r="W1256" s="15">
        <f t="shared" si="258"/>
        <v>0</v>
      </c>
      <c r="Y1256" s="15">
        <f t="shared" si="251"/>
        <v>2.8799697782050018</v>
      </c>
      <c r="Z1256" s="15">
        <f t="shared" si="259"/>
        <v>2.8799697782050018</v>
      </c>
      <c r="AA1256" s="15">
        <f t="shared" si="252"/>
        <v>0</v>
      </c>
      <c r="AB1256" s="15">
        <f>SUM($Z$3:Z1256)</f>
        <v>1743.8809435438811</v>
      </c>
      <c r="AC1256" s="15">
        <f>SUM($AA$3:AA1256)</f>
        <v>302.39033202766126</v>
      </c>
      <c r="AD1256" s="15">
        <f>AC1256*'KERS system '!$B$18</f>
        <v>232.68936049528531</v>
      </c>
      <c r="AE1256" s="15">
        <f>AC1256*'KERS system '!$B$19</f>
        <v>179.05446290112206</v>
      </c>
    </row>
    <row r="1257" spans="6:31" x14ac:dyDescent="0.3">
      <c r="F1257" s="9" t="s">
        <v>7</v>
      </c>
      <c r="G1257" s="9">
        <v>1254</v>
      </c>
      <c r="H1257" s="9">
        <v>232</v>
      </c>
      <c r="J1257" s="10">
        <v>82.9</v>
      </c>
      <c r="K1257" s="10">
        <f t="shared" si="253"/>
        <v>23.027777777777779</v>
      </c>
      <c r="L1257" s="11">
        <v>-0.16666666666666705</v>
      </c>
      <c r="N1257" s="11">
        <f t="shared" si="247"/>
        <v>-48.000000000000107</v>
      </c>
      <c r="O1257" s="11">
        <f t="shared" si="248"/>
        <v>117.33105133906098</v>
      </c>
      <c r="P1257" s="11">
        <f t="shared" si="249"/>
        <v>56.505600000000008</v>
      </c>
      <c r="Q1257" s="11">
        <f t="shared" si="254"/>
        <v>125.83665133906089</v>
      </c>
      <c r="R1257" s="11">
        <f t="shared" si="255"/>
        <v>125.83665133906089</v>
      </c>
      <c r="S1257" s="11">
        <f t="shared" si="256"/>
        <v>0</v>
      </c>
      <c r="U1257" s="11">
        <f t="shared" si="250"/>
        <v>2.8498885633355959</v>
      </c>
      <c r="V1257" s="11">
        <f t="shared" si="257"/>
        <v>2.8498885633355959</v>
      </c>
      <c r="W1257" s="11">
        <f t="shared" si="258"/>
        <v>0</v>
      </c>
      <c r="Y1257" s="11">
        <f t="shared" si="251"/>
        <v>2.8202319481694738</v>
      </c>
      <c r="Z1257" s="11">
        <f t="shared" si="259"/>
        <v>2.8202319481694738</v>
      </c>
      <c r="AA1257" s="11">
        <f t="shared" si="252"/>
        <v>0</v>
      </c>
      <c r="AB1257" s="11">
        <f>SUM($Z$3:Z1257)</f>
        <v>1746.7011754920507</v>
      </c>
      <c r="AC1257" s="11">
        <f>SUM($AA$3:AA1257)</f>
        <v>302.39033202766126</v>
      </c>
      <c r="AD1257" s="11">
        <f>AC1257*'KERS system '!$B$18</f>
        <v>232.68936049528531</v>
      </c>
      <c r="AE1257" s="11">
        <f>AC1257*'KERS system '!$B$19</f>
        <v>179.05446290112206</v>
      </c>
    </row>
    <row r="1258" spans="6:31" x14ac:dyDescent="0.3">
      <c r="F1258" s="13" t="s">
        <v>7</v>
      </c>
      <c r="G1258" s="13">
        <v>1255</v>
      </c>
      <c r="H1258" s="13">
        <v>233</v>
      </c>
      <c r="J1258" s="14">
        <v>82.3</v>
      </c>
      <c r="K1258" s="14">
        <f t="shared" si="253"/>
        <v>22.861111111111111</v>
      </c>
      <c r="L1258" s="15">
        <v>-0.16666666666666705</v>
      </c>
      <c r="N1258" s="15">
        <f t="shared" si="247"/>
        <v>-48.000000000000107</v>
      </c>
      <c r="O1258" s="15">
        <f t="shared" si="248"/>
        <v>115.63879872189644</v>
      </c>
      <c r="P1258" s="15">
        <f t="shared" si="249"/>
        <v>56.505600000000008</v>
      </c>
      <c r="Q1258" s="15">
        <f t="shared" si="254"/>
        <v>124.14439872189635</v>
      </c>
      <c r="R1258" s="15">
        <f t="shared" si="255"/>
        <v>124.14439872189635</v>
      </c>
      <c r="S1258" s="15">
        <f t="shared" si="256"/>
        <v>0</v>
      </c>
      <c r="U1258" s="15">
        <f t="shared" si="250"/>
        <v>2.7905753330033516</v>
      </c>
      <c r="V1258" s="15">
        <f t="shared" si="257"/>
        <v>2.7905753330033516</v>
      </c>
      <c r="W1258" s="15">
        <f t="shared" si="258"/>
        <v>0</v>
      </c>
      <c r="Y1258" s="15">
        <f t="shared" si="251"/>
        <v>2.7613402444425343</v>
      </c>
      <c r="Z1258" s="15">
        <f t="shared" si="259"/>
        <v>2.7613402444425343</v>
      </c>
      <c r="AA1258" s="15">
        <f t="shared" si="252"/>
        <v>0</v>
      </c>
      <c r="AB1258" s="15">
        <f>SUM($Z$3:Z1258)</f>
        <v>1749.4625157364933</v>
      </c>
      <c r="AC1258" s="15">
        <f>SUM($AA$3:AA1258)</f>
        <v>302.39033202766126</v>
      </c>
      <c r="AD1258" s="15">
        <f>AC1258*'KERS system '!$B$18</f>
        <v>232.68936049528531</v>
      </c>
      <c r="AE1258" s="15">
        <f>AC1258*'KERS system '!$B$19</f>
        <v>179.05446290112206</v>
      </c>
    </row>
    <row r="1259" spans="6:31" x14ac:dyDescent="0.3">
      <c r="F1259" s="9" t="s">
        <v>7</v>
      </c>
      <c r="G1259" s="9">
        <v>1256</v>
      </c>
      <c r="H1259" s="9">
        <v>234</v>
      </c>
      <c r="J1259" s="10">
        <v>81.7</v>
      </c>
      <c r="K1259" s="10">
        <f t="shared" si="253"/>
        <v>22.694444444444443</v>
      </c>
      <c r="L1259" s="11">
        <v>-0.16666666666666705</v>
      </c>
      <c r="N1259" s="11">
        <f t="shared" si="247"/>
        <v>-48.000000000000107</v>
      </c>
      <c r="O1259" s="11">
        <f t="shared" si="248"/>
        <v>113.95883849662414</v>
      </c>
      <c r="P1259" s="11">
        <f t="shared" si="249"/>
        <v>56.505600000000008</v>
      </c>
      <c r="Q1259" s="11">
        <f t="shared" si="254"/>
        <v>122.46443849662404</v>
      </c>
      <c r="R1259" s="11">
        <f t="shared" si="255"/>
        <v>122.46443849662404</v>
      </c>
      <c r="S1259" s="11">
        <f t="shared" si="256"/>
        <v>0</v>
      </c>
      <c r="U1259" s="11">
        <f t="shared" si="250"/>
        <v>2.7321051558817175</v>
      </c>
      <c r="V1259" s="11">
        <f t="shared" si="257"/>
        <v>2.7321051558817175</v>
      </c>
      <c r="W1259" s="11">
        <f t="shared" si="258"/>
        <v>0</v>
      </c>
      <c r="Y1259" s="11">
        <f t="shared" si="251"/>
        <v>2.7032885208282318</v>
      </c>
      <c r="Z1259" s="11">
        <f t="shared" si="259"/>
        <v>2.7032885208282318</v>
      </c>
      <c r="AA1259" s="11">
        <f t="shared" si="252"/>
        <v>0</v>
      </c>
      <c r="AB1259" s="11">
        <f>SUM($Z$3:Z1259)</f>
        <v>1752.1658042573215</v>
      </c>
      <c r="AC1259" s="11">
        <f>SUM($AA$3:AA1259)</f>
        <v>302.39033202766126</v>
      </c>
      <c r="AD1259" s="11">
        <f>AC1259*'KERS system '!$B$18</f>
        <v>232.68936049528531</v>
      </c>
      <c r="AE1259" s="11">
        <f>AC1259*'KERS system '!$B$19</f>
        <v>179.05446290112206</v>
      </c>
    </row>
    <row r="1260" spans="6:31" x14ac:dyDescent="0.3">
      <c r="F1260" s="13" t="s">
        <v>7</v>
      </c>
      <c r="G1260" s="13">
        <v>1257</v>
      </c>
      <c r="H1260" s="13">
        <v>235</v>
      </c>
      <c r="J1260" s="14">
        <v>81.099999999999994</v>
      </c>
      <c r="K1260" s="14">
        <f t="shared" si="253"/>
        <v>22.527777777777779</v>
      </c>
      <c r="L1260" s="15">
        <v>-0.16666666666666705</v>
      </c>
      <c r="N1260" s="15">
        <f t="shared" si="247"/>
        <v>-48.000000000000107</v>
      </c>
      <c r="O1260" s="15">
        <f t="shared" si="248"/>
        <v>112.29117066324409</v>
      </c>
      <c r="P1260" s="15">
        <f t="shared" si="249"/>
        <v>56.505600000000008</v>
      </c>
      <c r="Q1260" s="15">
        <f t="shared" si="254"/>
        <v>120.79677066324399</v>
      </c>
      <c r="R1260" s="15">
        <f t="shared" si="255"/>
        <v>120.79677066324399</v>
      </c>
      <c r="S1260" s="15">
        <f t="shared" si="256"/>
        <v>0</v>
      </c>
      <c r="U1260" s="15">
        <f t="shared" si="250"/>
        <v>2.6744718857747465</v>
      </c>
      <c r="V1260" s="15">
        <f t="shared" si="257"/>
        <v>2.6744718857747465</v>
      </c>
      <c r="W1260" s="15">
        <f t="shared" si="258"/>
        <v>0</v>
      </c>
      <c r="Y1260" s="15">
        <f t="shared" si="251"/>
        <v>2.6460706311306255</v>
      </c>
      <c r="Z1260" s="15">
        <f t="shared" si="259"/>
        <v>2.6460706311306255</v>
      </c>
      <c r="AA1260" s="15">
        <f t="shared" si="252"/>
        <v>0</v>
      </c>
      <c r="AB1260" s="15">
        <f>SUM($Z$3:Z1260)</f>
        <v>1754.8118748884522</v>
      </c>
      <c r="AC1260" s="15">
        <f>SUM($AA$3:AA1260)</f>
        <v>302.39033202766126</v>
      </c>
      <c r="AD1260" s="15">
        <f>AC1260*'KERS system '!$B$18</f>
        <v>232.68936049528531</v>
      </c>
      <c r="AE1260" s="15">
        <f>AC1260*'KERS system '!$B$19</f>
        <v>179.05446290112206</v>
      </c>
    </row>
    <row r="1261" spans="6:31" x14ac:dyDescent="0.3">
      <c r="F1261" s="9" t="s">
        <v>7</v>
      </c>
      <c r="G1261" s="9">
        <v>1258</v>
      </c>
      <c r="H1261" s="9">
        <v>236</v>
      </c>
      <c r="J1261" s="10">
        <v>80.5</v>
      </c>
      <c r="K1261" s="10">
        <f t="shared" si="253"/>
        <v>22.361111111111111</v>
      </c>
      <c r="L1261" s="11">
        <v>-0.16666666666666508</v>
      </c>
      <c r="N1261" s="11">
        <f t="shared" si="247"/>
        <v>-47.999999999999545</v>
      </c>
      <c r="O1261" s="11">
        <f t="shared" si="248"/>
        <v>110.63579522175624</v>
      </c>
      <c r="P1261" s="11">
        <f t="shared" si="249"/>
        <v>56.505600000000008</v>
      </c>
      <c r="Q1261" s="11">
        <f t="shared" si="254"/>
        <v>119.14139522175671</v>
      </c>
      <c r="R1261" s="11">
        <f t="shared" si="255"/>
        <v>119.14139522175671</v>
      </c>
      <c r="S1261" s="11">
        <f t="shared" si="256"/>
        <v>0</v>
      </c>
      <c r="U1261" s="11">
        <f t="shared" si="250"/>
        <v>2.6176693764865044</v>
      </c>
      <c r="V1261" s="11">
        <f t="shared" si="257"/>
        <v>2.6176693764865044</v>
      </c>
      <c r="W1261" s="11">
        <f t="shared" si="258"/>
        <v>0</v>
      </c>
      <c r="Y1261" s="11">
        <f t="shared" si="251"/>
        <v>2.6359909130426491</v>
      </c>
      <c r="Z1261" s="11">
        <f t="shared" si="259"/>
        <v>2.6359909130426491</v>
      </c>
      <c r="AA1261" s="11">
        <f t="shared" si="252"/>
        <v>0</v>
      </c>
      <c r="AB1261" s="11">
        <f>SUM($Z$3:Z1261)</f>
        <v>1757.4478658014948</v>
      </c>
      <c r="AC1261" s="11">
        <f>SUM($AA$3:AA1261)</f>
        <v>302.39033202766126</v>
      </c>
      <c r="AD1261" s="11">
        <f>AC1261*'KERS system '!$B$18</f>
        <v>232.68936049528531</v>
      </c>
      <c r="AE1261" s="11">
        <f>AC1261*'KERS system '!$B$19</f>
        <v>179.05446290112206</v>
      </c>
    </row>
    <row r="1262" spans="6:31" x14ac:dyDescent="0.3">
      <c r="F1262" s="13" t="s">
        <v>7</v>
      </c>
      <c r="G1262" s="13">
        <v>1259</v>
      </c>
      <c r="H1262" s="13">
        <v>237</v>
      </c>
      <c r="J1262" s="14">
        <v>79.900000000000006</v>
      </c>
      <c r="K1262" s="14">
        <f t="shared" si="253"/>
        <v>22.194444444444443</v>
      </c>
      <c r="L1262" s="15">
        <v>-0.15277777777777699</v>
      </c>
      <c r="N1262" s="15">
        <f t="shared" si="247"/>
        <v>-43.999999999999773</v>
      </c>
      <c r="O1262" s="15">
        <f t="shared" si="248"/>
        <v>108.99271217216065</v>
      </c>
      <c r="P1262" s="15">
        <f t="shared" si="249"/>
        <v>56.505600000000008</v>
      </c>
      <c r="Q1262" s="15">
        <f t="shared" si="254"/>
        <v>121.49831217216089</v>
      </c>
      <c r="R1262" s="15">
        <f t="shared" si="255"/>
        <v>121.49831217216089</v>
      </c>
      <c r="S1262" s="15">
        <f t="shared" si="256"/>
        <v>0</v>
      </c>
      <c r="U1262" s="15">
        <f t="shared" si="250"/>
        <v>2.6543124495987933</v>
      </c>
      <c r="V1262" s="15">
        <f t="shared" si="257"/>
        <v>2.6543124495987933</v>
      </c>
      <c r="W1262" s="15">
        <f t="shared" si="258"/>
        <v>0</v>
      </c>
      <c r="Y1262" s="15">
        <f t="shared" si="251"/>
        <v>2.7230526261514933</v>
      </c>
      <c r="Z1262" s="15">
        <f t="shared" si="259"/>
        <v>2.7230526261514933</v>
      </c>
      <c r="AA1262" s="15">
        <f t="shared" si="252"/>
        <v>0</v>
      </c>
      <c r="AB1262" s="15">
        <f>SUM($Z$3:Z1262)</f>
        <v>1760.1709184276463</v>
      </c>
      <c r="AC1262" s="15">
        <f>SUM($AA$3:AA1262)</f>
        <v>302.39033202766126</v>
      </c>
      <c r="AD1262" s="15">
        <f>AC1262*'KERS system '!$B$18</f>
        <v>232.68936049528531</v>
      </c>
      <c r="AE1262" s="15">
        <f>AC1262*'KERS system '!$B$19</f>
        <v>179.05446290112206</v>
      </c>
    </row>
    <row r="1263" spans="6:31" x14ac:dyDescent="0.3">
      <c r="F1263" s="9" t="s">
        <v>7</v>
      </c>
      <c r="G1263" s="9">
        <v>1260</v>
      </c>
      <c r="H1263" s="9">
        <v>238</v>
      </c>
      <c r="J1263" s="10">
        <v>79.400000000000006</v>
      </c>
      <c r="K1263" s="10">
        <f t="shared" si="253"/>
        <v>22.055555555555557</v>
      </c>
      <c r="L1263" s="11">
        <v>-0.12500000000000078</v>
      </c>
      <c r="N1263" s="11">
        <f t="shared" si="247"/>
        <v>-36.000000000000227</v>
      </c>
      <c r="O1263" s="11">
        <f t="shared" si="248"/>
        <v>107.63286631908203</v>
      </c>
      <c r="P1263" s="11">
        <f t="shared" si="249"/>
        <v>56.505600000000008</v>
      </c>
      <c r="Q1263" s="11">
        <f t="shared" si="254"/>
        <v>128.1384663190818</v>
      </c>
      <c r="R1263" s="11">
        <f t="shared" si="255"/>
        <v>128.1384663190818</v>
      </c>
      <c r="S1263" s="11">
        <f t="shared" si="256"/>
        <v>0</v>
      </c>
      <c r="U1263" s="11">
        <f t="shared" si="250"/>
        <v>2.7917928027041929</v>
      </c>
      <c r="V1263" s="11">
        <f t="shared" si="257"/>
        <v>2.7917928027041929</v>
      </c>
      <c r="W1263" s="11">
        <f t="shared" si="258"/>
        <v>0</v>
      </c>
      <c r="Y1263" s="11">
        <f t="shared" si="251"/>
        <v>2.8644692695149634</v>
      </c>
      <c r="Z1263" s="11">
        <f t="shared" si="259"/>
        <v>2.8644692695149634</v>
      </c>
      <c r="AA1263" s="11">
        <f t="shared" si="252"/>
        <v>0</v>
      </c>
      <c r="AB1263" s="11">
        <f>SUM($Z$3:Z1263)</f>
        <v>1763.0353876971612</v>
      </c>
      <c r="AC1263" s="11">
        <f>SUM($AA$3:AA1263)</f>
        <v>302.39033202766126</v>
      </c>
      <c r="AD1263" s="11">
        <f>AC1263*'KERS system '!$B$18</f>
        <v>232.68936049528531</v>
      </c>
      <c r="AE1263" s="11">
        <f>AC1263*'KERS system '!$B$19</f>
        <v>179.05446290112206</v>
      </c>
    </row>
    <row r="1264" spans="6:31" x14ac:dyDescent="0.3">
      <c r="F1264" s="13" t="s">
        <v>7</v>
      </c>
      <c r="G1264" s="13">
        <v>1261</v>
      </c>
      <c r="H1264" s="13">
        <v>239</v>
      </c>
      <c r="J1264" s="14">
        <v>79</v>
      </c>
      <c r="K1264" s="14">
        <f t="shared" si="253"/>
        <v>21.944444444444443</v>
      </c>
      <c r="L1264" s="15">
        <v>-9.7222222222222612E-2</v>
      </c>
      <c r="N1264" s="15">
        <f t="shared" si="247"/>
        <v>-28.000000000000114</v>
      </c>
      <c r="O1264" s="15">
        <f t="shared" si="248"/>
        <v>106.55113583256521</v>
      </c>
      <c r="P1264" s="15">
        <f t="shared" si="249"/>
        <v>56.505600000000008</v>
      </c>
      <c r="Q1264" s="15">
        <f t="shared" si="254"/>
        <v>135.0567358325651</v>
      </c>
      <c r="R1264" s="15">
        <f t="shared" si="255"/>
        <v>135.0567358325651</v>
      </c>
      <c r="S1264" s="15">
        <f t="shared" si="256"/>
        <v>0</v>
      </c>
      <c r="U1264" s="15">
        <f t="shared" si="250"/>
        <v>2.9371457363257338</v>
      </c>
      <c r="V1264" s="15">
        <f t="shared" si="257"/>
        <v>2.9371457363257338</v>
      </c>
      <c r="W1264" s="15">
        <f t="shared" si="258"/>
        <v>0</v>
      </c>
      <c r="Y1264" s="15">
        <f t="shared" si="251"/>
        <v>3.1051999589501538</v>
      </c>
      <c r="Z1264" s="15">
        <f t="shared" si="259"/>
        <v>3.1051999589501538</v>
      </c>
      <c r="AA1264" s="15">
        <f t="shared" si="252"/>
        <v>0</v>
      </c>
      <c r="AB1264" s="15">
        <f>SUM($Z$3:Z1264)</f>
        <v>1766.1405876561114</v>
      </c>
      <c r="AC1264" s="15">
        <f>SUM($AA$3:AA1264)</f>
        <v>302.39033202766126</v>
      </c>
      <c r="AD1264" s="15">
        <f>AC1264*'KERS system '!$B$18</f>
        <v>232.68936049528531</v>
      </c>
      <c r="AE1264" s="15">
        <f>AC1264*'KERS system '!$B$19</f>
        <v>179.05446290112206</v>
      </c>
    </row>
    <row r="1265" spans="6:31" x14ac:dyDescent="0.3">
      <c r="F1265" s="9" t="s">
        <v>7</v>
      </c>
      <c r="G1265" s="9">
        <v>1262</v>
      </c>
      <c r="H1265" s="9">
        <v>240</v>
      </c>
      <c r="J1265" s="10">
        <v>78.7</v>
      </c>
      <c r="K1265" s="10">
        <f t="shared" si="253"/>
        <v>21.861111111111111</v>
      </c>
      <c r="L1265" s="11">
        <v>-4.1666666666666269E-2</v>
      </c>
      <c r="N1265" s="11">
        <f t="shared" si="247"/>
        <v>-11.999999999999886</v>
      </c>
      <c r="O1265" s="11">
        <f t="shared" si="248"/>
        <v>105.7434232486462</v>
      </c>
      <c r="P1265" s="11">
        <f t="shared" si="249"/>
        <v>56.505600000000008</v>
      </c>
      <c r="Q1265" s="11">
        <f t="shared" si="254"/>
        <v>150.24902324864632</v>
      </c>
      <c r="R1265" s="11">
        <f t="shared" si="255"/>
        <v>150.24902324864632</v>
      </c>
      <c r="S1265" s="11">
        <f t="shared" si="256"/>
        <v>0</v>
      </c>
      <c r="U1265" s="11">
        <f t="shared" si="250"/>
        <v>3.2732541815745742</v>
      </c>
      <c r="V1265" s="11">
        <f t="shared" si="257"/>
        <v>3.2732541815745742</v>
      </c>
      <c r="W1265" s="11">
        <f t="shared" si="258"/>
        <v>0</v>
      </c>
      <c r="Y1265" s="11">
        <f t="shared" si="251"/>
        <v>3.4557140104634589</v>
      </c>
      <c r="Z1265" s="11">
        <f t="shared" si="259"/>
        <v>3.4557140104634589</v>
      </c>
      <c r="AA1265" s="11">
        <f t="shared" si="252"/>
        <v>0</v>
      </c>
      <c r="AB1265" s="11">
        <f>SUM($Z$3:Z1265)</f>
        <v>1769.5963016665748</v>
      </c>
      <c r="AC1265" s="11">
        <f>SUM($AA$3:AA1265)</f>
        <v>302.39033202766126</v>
      </c>
      <c r="AD1265" s="11">
        <f>AC1265*'KERS system '!$B$18</f>
        <v>232.68936049528531</v>
      </c>
      <c r="AE1265" s="11">
        <f>AC1265*'KERS system '!$B$19</f>
        <v>179.05446290112206</v>
      </c>
    </row>
    <row r="1266" spans="6:31" x14ac:dyDescent="0.3">
      <c r="F1266" s="13" t="s">
        <v>7</v>
      </c>
      <c r="G1266" s="13">
        <v>1263</v>
      </c>
      <c r="H1266" s="13">
        <v>241</v>
      </c>
      <c r="J1266" s="14">
        <v>78.7</v>
      </c>
      <c r="K1266" s="14">
        <f t="shared" si="253"/>
        <v>21.861111111111111</v>
      </c>
      <c r="L1266" s="15">
        <v>1.3888888888888099E-2</v>
      </c>
      <c r="N1266" s="15">
        <f t="shared" si="247"/>
        <v>3.9999999999997726</v>
      </c>
      <c r="O1266" s="15">
        <f t="shared" si="248"/>
        <v>105.7434232486462</v>
      </c>
      <c r="P1266" s="15">
        <f t="shared" si="249"/>
        <v>56.505600000000008</v>
      </c>
      <c r="Q1266" s="15">
        <f t="shared" si="254"/>
        <v>166.24902324864598</v>
      </c>
      <c r="R1266" s="15">
        <f t="shared" si="255"/>
        <v>166.24902324864598</v>
      </c>
      <c r="S1266" s="15">
        <f t="shared" si="256"/>
        <v>0</v>
      </c>
      <c r="U1266" s="15">
        <f t="shared" si="250"/>
        <v>3.6381738393523442</v>
      </c>
      <c r="V1266" s="15">
        <f t="shared" si="257"/>
        <v>3.6381738393523442</v>
      </c>
      <c r="W1266" s="15">
        <f t="shared" si="258"/>
        <v>0</v>
      </c>
      <c r="Y1266" s="15">
        <f t="shared" si="251"/>
        <v>3.7804469300258297</v>
      </c>
      <c r="Z1266" s="15">
        <f t="shared" si="259"/>
        <v>3.7804469300258297</v>
      </c>
      <c r="AA1266" s="15">
        <f t="shared" si="252"/>
        <v>0</v>
      </c>
      <c r="AB1266" s="15">
        <f>SUM($Z$3:Z1266)</f>
        <v>1773.3767485966007</v>
      </c>
      <c r="AC1266" s="15">
        <f>SUM($AA$3:AA1266)</f>
        <v>302.39033202766126</v>
      </c>
      <c r="AD1266" s="15">
        <f>AC1266*'KERS system '!$B$18</f>
        <v>232.68936049528531</v>
      </c>
      <c r="AE1266" s="15">
        <f>AC1266*'KERS system '!$B$19</f>
        <v>179.05446290112206</v>
      </c>
    </row>
    <row r="1267" spans="6:31" x14ac:dyDescent="0.3">
      <c r="F1267" s="9" t="s">
        <v>7</v>
      </c>
      <c r="G1267" s="9">
        <v>1264</v>
      </c>
      <c r="H1267" s="9">
        <v>242</v>
      </c>
      <c r="J1267" s="10">
        <v>78.8</v>
      </c>
      <c r="K1267" s="10">
        <f t="shared" si="253"/>
        <v>21.888888888888889</v>
      </c>
      <c r="L1267" s="11">
        <v>5.5555555555554373E-2</v>
      </c>
      <c r="N1267" s="11">
        <f t="shared" si="247"/>
        <v>15.999999999999659</v>
      </c>
      <c r="O1267" s="11">
        <f t="shared" si="248"/>
        <v>106.01231932128887</v>
      </c>
      <c r="P1267" s="11">
        <f t="shared" si="249"/>
        <v>56.505600000000008</v>
      </c>
      <c r="Q1267" s="11">
        <f t="shared" si="254"/>
        <v>178.51791932128853</v>
      </c>
      <c r="R1267" s="11">
        <f t="shared" si="255"/>
        <v>178.51791932128853</v>
      </c>
      <c r="S1267" s="11">
        <f t="shared" si="256"/>
        <v>0</v>
      </c>
      <c r="U1267" s="11">
        <f t="shared" si="250"/>
        <v>3.9227200206993151</v>
      </c>
      <c r="V1267" s="11">
        <f t="shared" si="257"/>
        <v>3.9227200206993151</v>
      </c>
      <c r="W1267" s="11">
        <f t="shared" si="258"/>
        <v>0</v>
      </c>
      <c r="Y1267" s="11">
        <f t="shared" si="251"/>
        <v>4.0307656002179719</v>
      </c>
      <c r="Z1267" s="11">
        <f t="shared" si="259"/>
        <v>4.0307656002179719</v>
      </c>
      <c r="AA1267" s="11">
        <f t="shared" si="252"/>
        <v>0</v>
      </c>
      <c r="AB1267" s="11">
        <f>SUM($Z$3:Z1267)</f>
        <v>1777.4075141968187</v>
      </c>
      <c r="AC1267" s="11">
        <f>SUM($AA$3:AA1267)</f>
        <v>302.39033202766126</v>
      </c>
      <c r="AD1267" s="11">
        <f>AC1267*'KERS system '!$B$18</f>
        <v>232.68936049528531</v>
      </c>
      <c r="AE1267" s="11">
        <f>AC1267*'KERS system '!$B$19</f>
        <v>179.05446290112206</v>
      </c>
    </row>
    <row r="1268" spans="6:31" x14ac:dyDescent="0.3">
      <c r="F1268" s="13" t="s">
        <v>7</v>
      </c>
      <c r="G1268" s="13">
        <v>1265</v>
      </c>
      <c r="H1268" s="13">
        <v>243</v>
      </c>
      <c r="J1268" s="14">
        <v>79.099999999999994</v>
      </c>
      <c r="K1268" s="14">
        <f t="shared" si="253"/>
        <v>21.972222222222221</v>
      </c>
      <c r="L1268" s="15">
        <v>8.3333333333334522E-2</v>
      </c>
      <c r="N1268" s="15">
        <f t="shared" si="247"/>
        <v>24.000000000000341</v>
      </c>
      <c r="O1268" s="15">
        <f t="shared" si="248"/>
        <v>106.8210562711989</v>
      </c>
      <c r="P1268" s="15">
        <f t="shared" si="249"/>
        <v>56.505600000000008</v>
      </c>
      <c r="Q1268" s="15">
        <f t="shared" si="254"/>
        <v>187.32665627119925</v>
      </c>
      <c r="R1268" s="15">
        <f t="shared" si="255"/>
        <v>187.32665627119925</v>
      </c>
      <c r="S1268" s="15">
        <f t="shared" si="256"/>
        <v>0</v>
      </c>
      <c r="U1268" s="15">
        <f t="shared" si="250"/>
        <v>4.1388111797366287</v>
      </c>
      <c r="V1268" s="15">
        <f t="shared" si="257"/>
        <v>4.1388111797366287</v>
      </c>
      <c r="W1268" s="15">
        <f t="shared" si="258"/>
        <v>0</v>
      </c>
      <c r="Y1268" s="15">
        <f t="shared" si="251"/>
        <v>4.1095915267759686</v>
      </c>
      <c r="Z1268" s="15">
        <f t="shared" si="259"/>
        <v>4.1095915267759686</v>
      </c>
      <c r="AA1268" s="15">
        <f t="shared" si="252"/>
        <v>0</v>
      </c>
      <c r="AB1268" s="15">
        <f>SUM($Z$3:Z1268)</f>
        <v>1781.5171057235948</v>
      </c>
      <c r="AC1268" s="15">
        <f>SUM($AA$3:AA1268)</f>
        <v>302.39033202766126</v>
      </c>
      <c r="AD1268" s="15">
        <f>AC1268*'KERS system '!$B$18</f>
        <v>232.68936049528531</v>
      </c>
      <c r="AE1268" s="15">
        <f>AC1268*'KERS system '!$B$19</f>
        <v>179.05446290112206</v>
      </c>
    </row>
    <row r="1269" spans="6:31" x14ac:dyDescent="0.3">
      <c r="F1269" s="9" t="s">
        <v>7</v>
      </c>
      <c r="G1269" s="9">
        <v>1266</v>
      </c>
      <c r="H1269" s="9">
        <v>244</v>
      </c>
      <c r="J1269" s="10">
        <v>79.400000000000006</v>
      </c>
      <c r="K1269" s="10">
        <f t="shared" si="253"/>
        <v>22.055555555555557</v>
      </c>
      <c r="L1269" s="11">
        <v>6.9444444444444448E-2</v>
      </c>
      <c r="N1269" s="11">
        <f t="shared" si="247"/>
        <v>20</v>
      </c>
      <c r="O1269" s="11">
        <f t="shared" si="248"/>
        <v>107.63286631908203</v>
      </c>
      <c r="P1269" s="11">
        <f t="shared" si="249"/>
        <v>56.505600000000008</v>
      </c>
      <c r="Q1269" s="11">
        <f t="shared" si="254"/>
        <v>184.13846631908203</v>
      </c>
      <c r="R1269" s="11">
        <f t="shared" si="255"/>
        <v>184.13846631908203</v>
      </c>
      <c r="S1269" s="11">
        <f t="shared" si="256"/>
        <v>0</v>
      </c>
      <c r="U1269" s="11">
        <f t="shared" si="250"/>
        <v>4.0803718738153094</v>
      </c>
      <c r="V1269" s="11">
        <f t="shared" si="257"/>
        <v>4.0803718738153094</v>
      </c>
      <c r="W1269" s="11">
        <f t="shared" si="258"/>
        <v>0</v>
      </c>
      <c r="Y1269" s="11">
        <f t="shared" si="251"/>
        <v>4.0453764946059927</v>
      </c>
      <c r="Z1269" s="11">
        <f t="shared" si="259"/>
        <v>4.0453764946059927</v>
      </c>
      <c r="AA1269" s="11">
        <f t="shared" si="252"/>
        <v>0</v>
      </c>
      <c r="AB1269" s="11">
        <f>SUM($Z$3:Z1269)</f>
        <v>1785.5624822182008</v>
      </c>
      <c r="AC1269" s="11">
        <f>SUM($AA$3:AA1269)</f>
        <v>302.39033202766126</v>
      </c>
      <c r="AD1269" s="11">
        <f>AC1269*'KERS system '!$B$18</f>
        <v>232.68936049528531</v>
      </c>
      <c r="AE1269" s="11">
        <f>AC1269*'KERS system '!$B$19</f>
        <v>179.05446290112206</v>
      </c>
    </row>
    <row r="1270" spans="6:31" x14ac:dyDescent="0.3">
      <c r="F1270" s="13" t="s">
        <v>7</v>
      </c>
      <c r="G1270" s="13">
        <v>1267</v>
      </c>
      <c r="H1270" s="13">
        <v>245</v>
      </c>
      <c r="J1270" s="14">
        <v>79.599999999999994</v>
      </c>
      <c r="K1270" s="14">
        <f t="shared" si="253"/>
        <v>22.111111111111111</v>
      </c>
      <c r="L1270" s="15">
        <v>5.5555555555554373E-2</v>
      </c>
      <c r="N1270" s="15">
        <f t="shared" si="247"/>
        <v>15.999999999999659</v>
      </c>
      <c r="O1270" s="15">
        <f t="shared" si="248"/>
        <v>108.17578029432245</v>
      </c>
      <c r="P1270" s="15">
        <f t="shared" si="249"/>
        <v>56.505600000000008</v>
      </c>
      <c r="Q1270" s="15">
        <f t="shared" si="254"/>
        <v>180.68138029432211</v>
      </c>
      <c r="R1270" s="15">
        <f t="shared" si="255"/>
        <v>180.68138029432211</v>
      </c>
      <c r="S1270" s="15">
        <f t="shared" si="256"/>
        <v>0</v>
      </c>
      <c r="U1270" s="15">
        <f t="shared" si="250"/>
        <v>4.0103811153966769</v>
      </c>
      <c r="V1270" s="15">
        <f t="shared" si="257"/>
        <v>4.0103811153966769</v>
      </c>
      <c r="W1270" s="15">
        <f t="shared" si="258"/>
        <v>0</v>
      </c>
      <c r="Y1270" s="15">
        <f t="shared" si="251"/>
        <v>3.9289466703723068</v>
      </c>
      <c r="Z1270" s="15">
        <f t="shared" si="259"/>
        <v>3.9289466703723068</v>
      </c>
      <c r="AA1270" s="15">
        <f t="shared" si="252"/>
        <v>0</v>
      </c>
      <c r="AB1270" s="15">
        <f>SUM($Z$3:Z1270)</f>
        <v>1789.4914288885732</v>
      </c>
      <c r="AC1270" s="15">
        <f>SUM($AA$3:AA1270)</f>
        <v>302.39033202766126</v>
      </c>
      <c r="AD1270" s="15">
        <f>AC1270*'KERS system '!$B$18</f>
        <v>232.68936049528531</v>
      </c>
      <c r="AE1270" s="15">
        <f>AC1270*'KERS system '!$B$19</f>
        <v>179.05446290112206</v>
      </c>
    </row>
    <row r="1271" spans="6:31" x14ac:dyDescent="0.3">
      <c r="F1271" s="9" t="s">
        <v>7</v>
      </c>
      <c r="G1271" s="9">
        <v>1268</v>
      </c>
      <c r="H1271" s="9">
        <v>246</v>
      </c>
      <c r="J1271" s="10">
        <v>79.8</v>
      </c>
      <c r="K1271" s="10">
        <f t="shared" si="253"/>
        <v>22.166666666666668</v>
      </c>
      <c r="L1271" s="11">
        <v>2.7777777777778172E-2</v>
      </c>
      <c r="N1271" s="11">
        <f t="shared" si="247"/>
        <v>8.0000000000001137</v>
      </c>
      <c r="O1271" s="11">
        <f t="shared" si="248"/>
        <v>108.72006009088426</v>
      </c>
      <c r="P1271" s="11">
        <f t="shared" si="249"/>
        <v>56.505600000000008</v>
      </c>
      <c r="Q1271" s="11">
        <f t="shared" si="254"/>
        <v>173.22566009088439</v>
      </c>
      <c r="R1271" s="11">
        <f t="shared" si="255"/>
        <v>173.22566009088439</v>
      </c>
      <c r="S1271" s="11">
        <f t="shared" si="256"/>
        <v>0</v>
      </c>
      <c r="U1271" s="11">
        <f t="shared" si="250"/>
        <v>3.8475122253479372</v>
      </c>
      <c r="V1271" s="11">
        <f t="shared" si="257"/>
        <v>3.8475122253479372</v>
      </c>
      <c r="W1271" s="11">
        <f t="shared" si="258"/>
        <v>0</v>
      </c>
      <c r="Y1271" s="11">
        <f t="shared" si="251"/>
        <v>3.6625021320146018</v>
      </c>
      <c r="Z1271" s="11">
        <f t="shared" si="259"/>
        <v>3.6625021320146018</v>
      </c>
      <c r="AA1271" s="11">
        <f t="shared" si="252"/>
        <v>0</v>
      </c>
      <c r="AB1271" s="11">
        <f>SUM($Z$3:Z1271)</f>
        <v>1793.1539310205878</v>
      </c>
      <c r="AC1271" s="11">
        <f>SUM($AA$3:AA1271)</f>
        <v>302.39033202766126</v>
      </c>
      <c r="AD1271" s="11">
        <f>AC1271*'KERS system '!$B$18</f>
        <v>232.68936049528531</v>
      </c>
      <c r="AE1271" s="11">
        <f>AC1271*'KERS system '!$B$19</f>
        <v>179.05446290112206</v>
      </c>
    </row>
    <row r="1272" spans="6:31" x14ac:dyDescent="0.3">
      <c r="F1272" s="13" t="s">
        <v>7</v>
      </c>
      <c r="G1272" s="13">
        <v>1269</v>
      </c>
      <c r="H1272" s="13">
        <v>247</v>
      </c>
      <c r="J1272" s="14">
        <v>79.8</v>
      </c>
      <c r="K1272" s="14">
        <f t="shared" si="253"/>
        <v>22.166666666666668</v>
      </c>
      <c r="L1272" s="15">
        <v>-2.7777777777778172E-2</v>
      </c>
      <c r="N1272" s="15">
        <f t="shared" si="247"/>
        <v>-8.0000000000001137</v>
      </c>
      <c r="O1272" s="15">
        <f t="shared" si="248"/>
        <v>108.72006009088426</v>
      </c>
      <c r="P1272" s="15">
        <f t="shared" si="249"/>
        <v>56.505600000000008</v>
      </c>
      <c r="Q1272" s="15">
        <f t="shared" si="254"/>
        <v>157.22566009088416</v>
      </c>
      <c r="R1272" s="15">
        <f t="shared" si="255"/>
        <v>157.22566009088416</v>
      </c>
      <c r="S1272" s="15">
        <f t="shared" si="256"/>
        <v>0</v>
      </c>
      <c r="U1272" s="15">
        <f t="shared" si="250"/>
        <v>3.477492038681266</v>
      </c>
      <c r="V1272" s="15">
        <f t="shared" si="257"/>
        <v>3.477492038681266</v>
      </c>
      <c r="W1272" s="15">
        <f t="shared" si="258"/>
        <v>0</v>
      </c>
      <c r="Y1272" s="15">
        <f t="shared" si="251"/>
        <v>3.3287071570389752</v>
      </c>
      <c r="Z1272" s="15">
        <f t="shared" si="259"/>
        <v>3.3287071570389752</v>
      </c>
      <c r="AA1272" s="15">
        <f t="shared" si="252"/>
        <v>0</v>
      </c>
      <c r="AB1272" s="15">
        <f>SUM($Z$3:Z1272)</f>
        <v>1796.4826381776268</v>
      </c>
      <c r="AC1272" s="15">
        <f>SUM($AA$3:AA1272)</f>
        <v>302.39033202766126</v>
      </c>
      <c r="AD1272" s="15">
        <f>AC1272*'KERS system '!$B$18</f>
        <v>232.68936049528531</v>
      </c>
      <c r="AE1272" s="15">
        <f>AC1272*'KERS system '!$B$19</f>
        <v>179.05446290112206</v>
      </c>
    </row>
    <row r="1273" spans="6:31" x14ac:dyDescent="0.3">
      <c r="F1273" s="9" t="s">
        <v>7</v>
      </c>
      <c r="G1273" s="9">
        <v>1270</v>
      </c>
      <c r="H1273" s="9">
        <v>248</v>
      </c>
      <c r="J1273" s="10">
        <v>79.599999999999994</v>
      </c>
      <c r="K1273" s="10">
        <f t="shared" si="253"/>
        <v>22.111111111111111</v>
      </c>
      <c r="L1273" s="11">
        <v>-6.9444444444444448E-2</v>
      </c>
      <c r="N1273" s="11">
        <f t="shared" si="247"/>
        <v>-20</v>
      </c>
      <c r="O1273" s="11">
        <f t="shared" si="248"/>
        <v>108.17578029432245</v>
      </c>
      <c r="P1273" s="11">
        <f t="shared" si="249"/>
        <v>56.505600000000008</v>
      </c>
      <c r="Q1273" s="11">
        <f t="shared" si="254"/>
        <v>144.68138029432245</v>
      </c>
      <c r="R1273" s="11">
        <f t="shared" si="255"/>
        <v>144.68138029432245</v>
      </c>
      <c r="S1273" s="11">
        <f t="shared" si="256"/>
        <v>0</v>
      </c>
      <c r="U1273" s="11">
        <f t="shared" si="250"/>
        <v>3.1799222753966849</v>
      </c>
      <c r="V1273" s="11">
        <f t="shared" si="257"/>
        <v>3.1799222753966849</v>
      </c>
      <c r="W1273" s="11">
        <f t="shared" si="258"/>
        <v>0</v>
      </c>
      <c r="Y1273" s="11">
        <f t="shared" si="251"/>
        <v>3.0730407682673011</v>
      </c>
      <c r="Z1273" s="11">
        <f t="shared" si="259"/>
        <v>3.0730407682673011</v>
      </c>
      <c r="AA1273" s="11">
        <f t="shared" si="252"/>
        <v>0</v>
      </c>
      <c r="AB1273" s="11">
        <f>SUM($Z$3:Z1273)</f>
        <v>1799.555678945894</v>
      </c>
      <c r="AC1273" s="11">
        <f>SUM($AA$3:AA1273)</f>
        <v>302.39033202766126</v>
      </c>
      <c r="AD1273" s="11">
        <f>AC1273*'KERS system '!$B$18</f>
        <v>232.68936049528531</v>
      </c>
      <c r="AE1273" s="11">
        <f>AC1273*'KERS system '!$B$19</f>
        <v>179.05446290112206</v>
      </c>
    </row>
    <row r="1274" spans="6:31" x14ac:dyDescent="0.3">
      <c r="F1274" s="13" t="s">
        <v>7</v>
      </c>
      <c r="G1274" s="13">
        <v>1271</v>
      </c>
      <c r="H1274" s="13">
        <v>249</v>
      </c>
      <c r="J1274" s="14">
        <v>79.3</v>
      </c>
      <c r="K1274" s="14">
        <f t="shared" si="253"/>
        <v>22.027777777777779</v>
      </c>
      <c r="L1274" s="15">
        <v>-9.7222222222220642E-2</v>
      </c>
      <c r="N1274" s="15">
        <f t="shared" si="247"/>
        <v>-27.999999999999545</v>
      </c>
      <c r="O1274" s="15">
        <f t="shared" si="248"/>
        <v>107.36192151445731</v>
      </c>
      <c r="P1274" s="15">
        <f t="shared" si="249"/>
        <v>56.505600000000008</v>
      </c>
      <c r="Q1274" s="15">
        <f t="shared" si="254"/>
        <v>135.86752151445776</v>
      </c>
      <c r="R1274" s="15">
        <f t="shared" si="255"/>
        <v>135.86752151445776</v>
      </c>
      <c r="S1274" s="15">
        <f t="shared" si="256"/>
        <v>0</v>
      </c>
      <c r="U1274" s="15">
        <f t="shared" si="250"/>
        <v>2.9661592611379168</v>
      </c>
      <c r="V1274" s="15">
        <f t="shared" si="257"/>
        <v>2.9661592611379168</v>
      </c>
      <c r="W1274" s="15">
        <f t="shared" si="258"/>
        <v>0</v>
      </c>
      <c r="Y1274" s="15">
        <f t="shared" si="251"/>
        <v>2.9011085310421212</v>
      </c>
      <c r="Z1274" s="15">
        <f t="shared" si="259"/>
        <v>2.9011085310421212</v>
      </c>
      <c r="AA1274" s="15">
        <f t="shared" si="252"/>
        <v>0</v>
      </c>
      <c r="AB1274" s="15">
        <f>SUM($Z$3:Z1274)</f>
        <v>1802.4567874769361</v>
      </c>
      <c r="AC1274" s="15">
        <f>SUM($AA$3:AA1274)</f>
        <v>302.39033202766126</v>
      </c>
      <c r="AD1274" s="15">
        <f>AC1274*'KERS system '!$B$18</f>
        <v>232.68936049528531</v>
      </c>
      <c r="AE1274" s="15">
        <f>AC1274*'KERS system '!$B$19</f>
        <v>179.05446290112206</v>
      </c>
    </row>
    <row r="1275" spans="6:31" x14ac:dyDescent="0.3">
      <c r="F1275" s="9" t="s">
        <v>7</v>
      </c>
      <c r="G1275" s="9">
        <v>1272</v>
      </c>
      <c r="H1275" s="9">
        <v>250</v>
      </c>
      <c r="J1275" s="10">
        <v>78.900000000000006</v>
      </c>
      <c r="K1275" s="10">
        <f t="shared" si="253"/>
        <v>21.916666666666668</v>
      </c>
      <c r="L1275" s="11">
        <v>-0.11111111111111072</v>
      </c>
      <c r="N1275" s="11">
        <f t="shared" si="247"/>
        <v>-31.999999999999886</v>
      </c>
      <c r="O1275" s="11">
        <f t="shared" si="248"/>
        <v>106.28155684926189</v>
      </c>
      <c r="P1275" s="11">
        <f t="shared" si="249"/>
        <v>56.505600000000008</v>
      </c>
      <c r="Q1275" s="11">
        <f t="shared" si="254"/>
        <v>130.787156849262</v>
      </c>
      <c r="R1275" s="11">
        <f t="shared" si="255"/>
        <v>130.787156849262</v>
      </c>
      <c r="S1275" s="11">
        <f t="shared" si="256"/>
        <v>0</v>
      </c>
      <c r="U1275" s="11">
        <f t="shared" si="250"/>
        <v>2.836057800946326</v>
      </c>
      <c r="V1275" s="11">
        <f t="shared" si="257"/>
        <v>2.836057800946326</v>
      </c>
      <c r="W1275" s="11">
        <f t="shared" si="258"/>
        <v>0</v>
      </c>
      <c r="Y1275" s="11">
        <f t="shared" si="251"/>
        <v>2.862648433020957</v>
      </c>
      <c r="Z1275" s="11">
        <f t="shared" si="259"/>
        <v>2.862648433020957</v>
      </c>
      <c r="AA1275" s="11">
        <f t="shared" si="252"/>
        <v>0</v>
      </c>
      <c r="AB1275" s="11">
        <f>SUM($Z$3:Z1275)</f>
        <v>1805.3194359099571</v>
      </c>
      <c r="AC1275" s="11">
        <f>SUM($AA$3:AA1275)</f>
        <v>302.39033202766126</v>
      </c>
      <c r="AD1275" s="11">
        <f>AC1275*'KERS system '!$B$18</f>
        <v>232.68936049528531</v>
      </c>
      <c r="AE1275" s="11">
        <f>AC1275*'KERS system '!$B$19</f>
        <v>179.05446290112206</v>
      </c>
    </row>
    <row r="1276" spans="6:31" x14ac:dyDescent="0.3">
      <c r="F1276" s="13" t="s">
        <v>7</v>
      </c>
      <c r="G1276" s="13">
        <v>1273</v>
      </c>
      <c r="H1276" s="13">
        <v>251</v>
      </c>
      <c r="J1276" s="14">
        <v>78.5</v>
      </c>
      <c r="K1276" s="14">
        <f t="shared" si="253"/>
        <v>21.805555555555557</v>
      </c>
      <c r="L1276" s="15">
        <v>-9.7222222222222612E-2</v>
      </c>
      <c r="N1276" s="15">
        <f t="shared" si="247"/>
        <v>-28.000000000000114</v>
      </c>
      <c r="O1276" s="15">
        <f t="shared" si="248"/>
        <v>105.20665546935189</v>
      </c>
      <c r="P1276" s="15">
        <f t="shared" si="249"/>
        <v>56.505600000000008</v>
      </c>
      <c r="Q1276" s="15">
        <f t="shared" si="254"/>
        <v>133.71225546935179</v>
      </c>
      <c r="R1276" s="15">
        <f t="shared" si="255"/>
        <v>133.71225546935179</v>
      </c>
      <c r="S1276" s="15">
        <f t="shared" si="256"/>
        <v>0</v>
      </c>
      <c r="U1276" s="15">
        <f t="shared" si="250"/>
        <v>2.8892390650955879</v>
      </c>
      <c r="V1276" s="15">
        <f t="shared" si="257"/>
        <v>2.8892390650955879</v>
      </c>
      <c r="W1276" s="15">
        <f t="shared" si="258"/>
        <v>0</v>
      </c>
      <c r="Y1276" s="15">
        <f t="shared" si="251"/>
        <v>2.9203263532065931</v>
      </c>
      <c r="Z1276" s="15">
        <f t="shared" si="259"/>
        <v>2.9203263532065931</v>
      </c>
      <c r="AA1276" s="15">
        <f t="shared" si="252"/>
        <v>0</v>
      </c>
      <c r="AB1276" s="15">
        <f>SUM($Z$3:Z1276)</f>
        <v>1808.2397622631636</v>
      </c>
      <c r="AC1276" s="15">
        <f>SUM($AA$3:AA1276)</f>
        <v>302.39033202766126</v>
      </c>
      <c r="AD1276" s="15">
        <f>AC1276*'KERS system '!$B$18</f>
        <v>232.68936049528531</v>
      </c>
      <c r="AE1276" s="15">
        <f>AC1276*'KERS system '!$B$19</f>
        <v>179.05446290112206</v>
      </c>
    </row>
    <row r="1277" spans="6:31" x14ac:dyDescent="0.3">
      <c r="F1277" s="9" t="s">
        <v>7</v>
      </c>
      <c r="G1277" s="9">
        <v>1274</v>
      </c>
      <c r="H1277" s="9">
        <v>252</v>
      </c>
      <c r="J1277" s="10">
        <v>78.2</v>
      </c>
      <c r="K1277" s="10">
        <f t="shared" si="253"/>
        <v>21.722222222222221</v>
      </c>
      <c r="L1277" s="11">
        <v>-8.3333333333332538E-2</v>
      </c>
      <c r="N1277" s="11">
        <f t="shared" si="247"/>
        <v>-23.999999999999773</v>
      </c>
      <c r="O1277" s="11">
        <f t="shared" si="248"/>
        <v>104.40406471538793</v>
      </c>
      <c r="P1277" s="11">
        <f t="shared" si="249"/>
        <v>56.505600000000008</v>
      </c>
      <c r="Q1277" s="11">
        <f t="shared" si="254"/>
        <v>136.90966471538817</v>
      </c>
      <c r="R1277" s="11">
        <f t="shared" si="255"/>
        <v>136.90966471538817</v>
      </c>
      <c r="S1277" s="11">
        <f t="shared" si="256"/>
        <v>0</v>
      </c>
      <c r="U1277" s="11">
        <f t="shared" si="250"/>
        <v>2.9514136413175986</v>
      </c>
      <c r="V1277" s="11">
        <f t="shared" si="257"/>
        <v>2.9514136413175986</v>
      </c>
      <c r="W1277" s="11">
        <f t="shared" si="258"/>
        <v>0</v>
      </c>
      <c r="Y1277" s="11">
        <f t="shared" si="251"/>
        <v>2.9822532978708871</v>
      </c>
      <c r="Z1277" s="11">
        <f t="shared" si="259"/>
        <v>2.9822532978708871</v>
      </c>
      <c r="AA1277" s="11">
        <f t="shared" si="252"/>
        <v>0</v>
      </c>
      <c r="AB1277" s="11">
        <f>SUM($Z$3:Z1277)</f>
        <v>1811.2220155610344</v>
      </c>
      <c r="AC1277" s="11">
        <f>SUM($AA$3:AA1277)</f>
        <v>302.39033202766126</v>
      </c>
      <c r="AD1277" s="11">
        <f>AC1277*'KERS system '!$B$18</f>
        <v>232.68936049528531</v>
      </c>
      <c r="AE1277" s="11">
        <f>AC1277*'KERS system '!$B$19</f>
        <v>179.05446290112206</v>
      </c>
    </row>
    <row r="1278" spans="6:31" x14ac:dyDescent="0.3">
      <c r="F1278" s="13" t="s">
        <v>7</v>
      </c>
      <c r="G1278" s="13">
        <v>1275</v>
      </c>
      <c r="H1278" s="13">
        <v>253</v>
      </c>
      <c r="J1278" s="14">
        <v>77.900000000000006</v>
      </c>
      <c r="K1278" s="14">
        <f t="shared" si="253"/>
        <v>21.638888888888889</v>
      </c>
      <c r="L1278" s="15">
        <v>-6.9444444444444448E-2</v>
      </c>
      <c r="N1278" s="15">
        <f t="shared" si="247"/>
        <v>-20</v>
      </c>
      <c r="O1278" s="15">
        <f t="shared" si="248"/>
        <v>103.60454705939708</v>
      </c>
      <c r="P1278" s="15">
        <f t="shared" si="249"/>
        <v>56.505600000000008</v>
      </c>
      <c r="Q1278" s="15">
        <f t="shared" si="254"/>
        <v>140.11014705939709</v>
      </c>
      <c r="R1278" s="15">
        <f t="shared" si="255"/>
        <v>140.11014705939709</v>
      </c>
      <c r="S1278" s="15">
        <f t="shared" si="256"/>
        <v>0</v>
      </c>
      <c r="U1278" s="15">
        <f t="shared" si="250"/>
        <v>3.0130929544241756</v>
      </c>
      <c r="V1278" s="15">
        <f t="shared" si="257"/>
        <v>3.0130929544241756</v>
      </c>
      <c r="W1278" s="15">
        <f t="shared" si="258"/>
        <v>0</v>
      </c>
      <c r="Y1278" s="15">
        <f t="shared" si="251"/>
        <v>3.1385974498969009</v>
      </c>
      <c r="Z1278" s="15">
        <f t="shared" si="259"/>
        <v>3.1385974498969009</v>
      </c>
      <c r="AA1278" s="15">
        <f t="shared" si="252"/>
        <v>0</v>
      </c>
      <c r="AB1278" s="15">
        <f>SUM($Z$3:Z1278)</f>
        <v>1814.3606130109313</v>
      </c>
      <c r="AC1278" s="15">
        <f>SUM($AA$3:AA1278)</f>
        <v>302.39033202766126</v>
      </c>
      <c r="AD1278" s="15">
        <f>AC1278*'KERS system '!$B$18</f>
        <v>232.68936049528531</v>
      </c>
      <c r="AE1278" s="15">
        <f>AC1278*'KERS system '!$B$19</f>
        <v>179.05446290112206</v>
      </c>
    </row>
    <row r="1279" spans="6:31" x14ac:dyDescent="0.3">
      <c r="F1279" s="9" t="s">
        <v>7</v>
      </c>
      <c r="G1279" s="9">
        <v>1276</v>
      </c>
      <c r="H1279" s="9">
        <v>254</v>
      </c>
      <c r="J1279" s="10">
        <v>77.7</v>
      </c>
      <c r="K1279" s="10">
        <f t="shared" si="253"/>
        <v>21.583333333333332</v>
      </c>
      <c r="L1279" s="11">
        <v>-2.7777777777778172E-2</v>
      </c>
      <c r="N1279" s="11">
        <f t="shared" si="247"/>
        <v>-8.0000000000001137</v>
      </c>
      <c r="O1279" s="11">
        <f t="shared" si="248"/>
        <v>103.07324256538817</v>
      </c>
      <c r="P1279" s="11">
        <f t="shared" si="249"/>
        <v>56.505600000000008</v>
      </c>
      <c r="Q1279" s="11">
        <f t="shared" si="254"/>
        <v>151.57884256538807</v>
      </c>
      <c r="R1279" s="11">
        <f t="shared" si="255"/>
        <v>151.57884256538807</v>
      </c>
      <c r="S1279" s="11">
        <f t="shared" si="256"/>
        <v>0</v>
      </c>
      <c r="U1279" s="11">
        <f t="shared" si="250"/>
        <v>3.2641019453696258</v>
      </c>
      <c r="V1279" s="11">
        <f t="shared" si="257"/>
        <v>3.2641019453696258</v>
      </c>
      <c r="W1279" s="11">
        <f t="shared" si="258"/>
        <v>0</v>
      </c>
      <c r="Y1279" s="11">
        <f t="shared" si="251"/>
        <v>3.3992080003696246</v>
      </c>
      <c r="Z1279" s="11">
        <f t="shared" si="259"/>
        <v>3.3992080003696246</v>
      </c>
      <c r="AA1279" s="11">
        <f t="shared" si="252"/>
        <v>0</v>
      </c>
      <c r="AB1279" s="11">
        <f>SUM($Z$3:Z1279)</f>
        <v>1817.7598210113008</v>
      </c>
      <c r="AC1279" s="11">
        <f>SUM($AA$3:AA1279)</f>
        <v>302.39033202766126</v>
      </c>
      <c r="AD1279" s="11">
        <f>AC1279*'KERS system '!$B$18</f>
        <v>232.68936049528531</v>
      </c>
      <c r="AE1279" s="11">
        <f>AC1279*'KERS system '!$B$19</f>
        <v>179.05446290112206</v>
      </c>
    </row>
    <row r="1280" spans="6:31" x14ac:dyDescent="0.3">
      <c r="F1280" s="13" t="s">
        <v>7</v>
      </c>
      <c r="G1280" s="13">
        <v>1277</v>
      </c>
      <c r="H1280" s="13">
        <v>255</v>
      </c>
      <c r="J1280" s="14">
        <v>77.7</v>
      </c>
      <c r="K1280" s="14">
        <f t="shared" si="253"/>
        <v>21.583333333333332</v>
      </c>
      <c r="L1280" s="15">
        <v>1.3888888888888099E-2</v>
      </c>
      <c r="N1280" s="15">
        <f t="shared" si="247"/>
        <v>3.9999999999997726</v>
      </c>
      <c r="O1280" s="15">
        <f t="shared" si="248"/>
        <v>103.07324256538817</v>
      </c>
      <c r="P1280" s="15">
        <f t="shared" si="249"/>
        <v>56.505600000000008</v>
      </c>
      <c r="Q1280" s="15">
        <f t="shared" si="254"/>
        <v>163.57884256538796</v>
      </c>
      <c r="R1280" s="15">
        <f t="shared" si="255"/>
        <v>163.57884256538796</v>
      </c>
      <c r="S1280" s="15">
        <f t="shared" si="256"/>
        <v>0</v>
      </c>
      <c r="U1280" s="15">
        <f t="shared" si="250"/>
        <v>3.5343140553696233</v>
      </c>
      <c r="V1280" s="15">
        <f t="shared" si="257"/>
        <v>3.5343140553696233</v>
      </c>
      <c r="W1280" s="15">
        <f t="shared" si="258"/>
        <v>0</v>
      </c>
      <c r="Y1280" s="15">
        <f t="shared" si="251"/>
        <v>3.584550376267007</v>
      </c>
      <c r="Z1280" s="15">
        <f t="shared" si="259"/>
        <v>3.584550376267007</v>
      </c>
      <c r="AA1280" s="15">
        <f t="shared" si="252"/>
        <v>0</v>
      </c>
      <c r="AB1280" s="15">
        <f>SUM($Z$3:Z1280)</f>
        <v>1821.3443713875679</v>
      </c>
      <c r="AC1280" s="15">
        <f>SUM($AA$3:AA1280)</f>
        <v>302.39033202766126</v>
      </c>
      <c r="AD1280" s="15">
        <f>AC1280*'KERS system '!$B$18</f>
        <v>232.68936049528531</v>
      </c>
      <c r="AE1280" s="15">
        <f>AC1280*'KERS system '!$B$19</f>
        <v>179.05446290112206</v>
      </c>
    </row>
    <row r="1281" spans="6:31" x14ac:dyDescent="0.3">
      <c r="F1281" s="9" t="s">
        <v>7</v>
      </c>
      <c r="G1281" s="9">
        <v>1278</v>
      </c>
      <c r="H1281" s="9">
        <v>256</v>
      </c>
      <c r="J1281" s="10">
        <v>77.8</v>
      </c>
      <c r="K1281" s="10">
        <f t="shared" si="253"/>
        <v>21.611111111111111</v>
      </c>
      <c r="L1281" s="11">
        <v>2.7777777777778172E-2</v>
      </c>
      <c r="N1281" s="11">
        <f t="shared" si="247"/>
        <v>8.0000000000001137</v>
      </c>
      <c r="O1281" s="11">
        <f t="shared" si="248"/>
        <v>103.33872408472746</v>
      </c>
      <c r="P1281" s="11">
        <f t="shared" si="249"/>
        <v>56.505600000000008</v>
      </c>
      <c r="Q1281" s="11">
        <f t="shared" si="254"/>
        <v>167.84432408472759</v>
      </c>
      <c r="R1281" s="11">
        <f t="shared" si="255"/>
        <v>167.84432408472759</v>
      </c>
      <c r="S1281" s="11">
        <f t="shared" si="256"/>
        <v>0</v>
      </c>
      <c r="U1281" s="11">
        <f t="shared" si="250"/>
        <v>3.6347866971643907</v>
      </c>
      <c r="V1281" s="11">
        <f t="shared" si="257"/>
        <v>3.6347866971643907</v>
      </c>
      <c r="W1281" s="11">
        <f t="shared" si="258"/>
        <v>0</v>
      </c>
      <c r="Y1281" s="11">
        <f t="shared" si="251"/>
        <v>3.6851500080165041</v>
      </c>
      <c r="Z1281" s="11">
        <f t="shared" si="259"/>
        <v>3.6851500080165041</v>
      </c>
      <c r="AA1281" s="11">
        <f t="shared" si="252"/>
        <v>0</v>
      </c>
      <c r="AB1281" s="11">
        <f>SUM($Z$3:Z1281)</f>
        <v>1825.0295213955844</v>
      </c>
      <c r="AC1281" s="11">
        <f>SUM($AA$3:AA1281)</f>
        <v>302.39033202766126</v>
      </c>
      <c r="AD1281" s="11">
        <f>AC1281*'KERS system '!$B$18</f>
        <v>232.68936049528531</v>
      </c>
      <c r="AE1281" s="11">
        <f>AC1281*'KERS system '!$B$19</f>
        <v>179.05446290112206</v>
      </c>
    </row>
    <row r="1282" spans="6:31" x14ac:dyDescent="0.3">
      <c r="F1282" s="13" t="s">
        <v>7</v>
      </c>
      <c r="G1282" s="13">
        <v>1279</v>
      </c>
      <c r="H1282" s="13">
        <v>257</v>
      </c>
      <c r="J1282" s="14">
        <v>77.900000000000006</v>
      </c>
      <c r="K1282" s="14">
        <f t="shared" si="253"/>
        <v>21.638888888888889</v>
      </c>
      <c r="L1282" s="15">
        <v>4.1666666666666269E-2</v>
      </c>
      <c r="N1282" s="15">
        <f t="shared" si="247"/>
        <v>11.999999999999886</v>
      </c>
      <c r="O1282" s="15">
        <f t="shared" si="248"/>
        <v>103.60454705939708</v>
      </c>
      <c r="P1282" s="15">
        <f t="shared" si="249"/>
        <v>56.505600000000008</v>
      </c>
      <c r="Q1282" s="15">
        <f t="shared" si="254"/>
        <v>172.11014705939698</v>
      </c>
      <c r="R1282" s="15">
        <f t="shared" si="255"/>
        <v>172.11014705939698</v>
      </c>
      <c r="S1282" s="15">
        <f t="shared" si="256"/>
        <v>0</v>
      </c>
      <c r="U1282" s="15">
        <f t="shared" si="250"/>
        <v>3.7355133188686174</v>
      </c>
      <c r="V1282" s="15">
        <f t="shared" si="257"/>
        <v>3.7355133188686174</v>
      </c>
      <c r="W1282" s="15">
        <f t="shared" si="258"/>
        <v>0</v>
      </c>
      <c r="Y1282" s="15">
        <f t="shared" si="251"/>
        <v>3.7913537734573888</v>
      </c>
      <c r="Z1282" s="15">
        <f t="shared" si="259"/>
        <v>3.7913537734573888</v>
      </c>
      <c r="AA1282" s="15">
        <f t="shared" si="252"/>
        <v>0</v>
      </c>
      <c r="AB1282" s="15">
        <f>SUM($Z$3:Z1282)</f>
        <v>1828.8208751690418</v>
      </c>
      <c r="AC1282" s="15">
        <f>SUM($AA$3:AA1282)</f>
        <v>302.39033202766126</v>
      </c>
      <c r="AD1282" s="15">
        <f>AC1282*'KERS system '!$B$18</f>
        <v>232.68936049528531</v>
      </c>
      <c r="AE1282" s="15">
        <f>AC1282*'KERS system '!$B$19</f>
        <v>179.05446290112206</v>
      </c>
    </row>
    <row r="1283" spans="6:31" x14ac:dyDescent="0.3">
      <c r="F1283" s="9" t="s">
        <v>7</v>
      </c>
      <c r="G1283" s="9">
        <v>1280</v>
      </c>
      <c r="H1283" s="9">
        <v>258</v>
      </c>
      <c r="J1283" s="10">
        <v>78.099999999999994</v>
      </c>
      <c r="K1283" s="10">
        <f t="shared" si="253"/>
        <v>21.694444444444443</v>
      </c>
      <c r="L1283" s="11">
        <v>5.5555555555554373E-2</v>
      </c>
      <c r="N1283" s="11">
        <f t="shared" ref="N1283:N1346" si="260">$C$7*$L1283</f>
        <v>15.999999999999659</v>
      </c>
      <c r="O1283" s="11">
        <f t="shared" ref="O1283:O1346" si="261">0.5*$C$3*$C$17*$C$14*K1283^2</f>
        <v>104.1372173747273</v>
      </c>
      <c r="P1283" s="11">
        <f t="shared" ref="P1283:P1346" si="262">$C$15</f>
        <v>56.505600000000008</v>
      </c>
      <c r="Q1283" s="11">
        <f t="shared" si="254"/>
        <v>176.64281737472697</v>
      </c>
      <c r="R1283" s="11">
        <f t="shared" si="255"/>
        <v>176.64281737472697</v>
      </c>
      <c r="S1283" s="11">
        <f t="shared" si="256"/>
        <v>0</v>
      </c>
      <c r="U1283" s="11">
        <f t="shared" ref="U1283:U1346" si="263">(K1283/1000)*(($C$7*$C$4*$C$18)+(0.5*$C$3*$C$17*$C$14*K1283^2)+($C$7*$C$19*L1283))</f>
        <v>3.8471942280461597</v>
      </c>
      <c r="V1283" s="11">
        <f t="shared" si="257"/>
        <v>3.8471942280461597</v>
      </c>
      <c r="W1283" s="11">
        <f t="shared" si="258"/>
        <v>0</v>
      </c>
      <c r="Y1283" s="11">
        <f t="shared" ref="Y1283:Y1346" si="264">((U1283+U1284)/2)*(G1284-G1283)</f>
        <v>3.7671616259593268</v>
      </c>
      <c r="Z1283" s="11">
        <f t="shared" si="259"/>
        <v>3.7671616259593268</v>
      </c>
      <c r="AA1283" s="11">
        <f t="shared" ref="AA1283:AA1346" si="265">IF(Y1283 &lt;=0,Y1283,)*-1</f>
        <v>0</v>
      </c>
      <c r="AB1283" s="11">
        <f>SUM($Z$3:Z1283)</f>
        <v>1832.588036795001</v>
      </c>
      <c r="AC1283" s="11">
        <f>SUM($AA$3:AA1283)</f>
        <v>302.39033202766126</v>
      </c>
      <c r="AD1283" s="11">
        <f>AC1283*'KERS system '!$B$18</f>
        <v>232.68936049528531</v>
      </c>
      <c r="AE1283" s="11">
        <f>AC1283*'KERS system '!$B$19</f>
        <v>179.05446290112206</v>
      </c>
    </row>
    <row r="1284" spans="6:31" x14ac:dyDescent="0.3">
      <c r="F1284" s="13" t="s">
        <v>7</v>
      </c>
      <c r="G1284" s="13">
        <v>1281</v>
      </c>
      <c r="H1284" s="13">
        <v>259</v>
      </c>
      <c r="J1284" s="14">
        <v>78.3</v>
      </c>
      <c r="K1284" s="14">
        <f t="shared" ref="K1284:K1347" si="266">J1284*1000/3600</f>
        <v>21.75</v>
      </c>
      <c r="L1284" s="15">
        <v>2.7777777777778172E-2</v>
      </c>
      <c r="N1284" s="15">
        <f t="shared" si="260"/>
        <v>8.0000000000001137</v>
      </c>
      <c r="O1284" s="15">
        <f t="shared" si="261"/>
        <v>104.67125351137891</v>
      </c>
      <c r="P1284" s="15">
        <f t="shared" si="262"/>
        <v>56.505600000000008</v>
      </c>
      <c r="Q1284" s="15">
        <f t="shared" ref="Q1284:Q1347" si="267">N1284+O1284+P1284</f>
        <v>169.17685351137902</v>
      </c>
      <c r="R1284" s="15">
        <f t="shared" ref="R1284:R1347" si="268">IF(Q1284 &gt;0,Q1284,)</f>
        <v>169.17685351137902</v>
      </c>
      <c r="S1284" s="15">
        <f t="shared" ref="S1284:S1347" si="269">IF(Q1284 &lt;=0,Q1284,)*-1</f>
        <v>0</v>
      </c>
      <c r="U1284" s="15">
        <f t="shared" si="263"/>
        <v>3.6871290238724934</v>
      </c>
      <c r="V1284" s="15">
        <f t="shared" ref="V1284:V1347" si="270">IF(U1284 &gt;0,U1284,)</f>
        <v>3.6871290238724934</v>
      </c>
      <c r="W1284" s="15">
        <f t="shared" ref="W1284:W1347" si="271">IF(U1284 &lt;=0,U1284,)*-1</f>
        <v>0</v>
      </c>
      <c r="Y1284" s="15">
        <f t="shared" si="264"/>
        <v>3.6417459088724962</v>
      </c>
      <c r="Z1284" s="15">
        <f t="shared" ref="Z1284:Z1347" si="272">IF(Y1284 &gt;0,Y1284,)</f>
        <v>3.6417459088724962</v>
      </c>
      <c r="AA1284" s="15">
        <f t="shared" si="265"/>
        <v>0</v>
      </c>
      <c r="AB1284" s="15">
        <f>SUM($Z$3:Z1284)</f>
        <v>1836.2297827038735</v>
      </c>
      <c r="AC1284" s="15">
        <f>SUM($AA$3:AA1284)</f>
        <v>302.39033202766126</v>
      </c>
      <c r="AD1284" s="15">
        <f>AC1284*'KERS system '!$B$18</f>
        <v>232.68936049528531</v>
      </c>
      <c r="AE1284" s="15">
        <f>AC1284*'KERS system '!$B$19</f>
        <v>179.05446290112206</v>
      </c>
    </row>
    <row r="1285" spans="6:31" x14ac:dyDescent="0.3">
      <c r="F1285" s="9" t="s">
        <v>7</v>
      </c>
      <c r="G1285" s="9">
        <v>1282</v>
      </c>
      <c r="H1285" s="9">
        <v>260</v>
      </c>
      <c r="J1285" s="10">
        <v>78.3</v>
      </c>
      <c r="K1285" s="10">
        <f t="shared" si="266"/>
        <v>21.75</v>
      </c>
      <c r="L1285" s="11">
        <v>1.3888888888890073E-2</v>
      </c>
      <c r="N1285" s="11">
        <f t="shared" si="260"/>
        <v>4.0000000000003411</v>
      </c>
      <c r="O1285" s="11">
        <f t="shared" si="261"/>
        <v>104.67125351137891</v>
      </c>
      <c r="P1285" s="11">
        <f t="shared" si="262"/>
        <v>56.505600000000008</v>
      </c>
      <c r="Q1285" s="11">
        <f t="shared" si="267"/>
        <v>165.17685351137925</v>
      </c>
      <c r="R1285" s="11">
        <f t="shared" si="268"/>
        <v>165.17685351137925</v>
      </c>
      <c r="S1285" s="11">
        <f t="shared" si="269"/>
        <v>0</v>
      </c>
      <c r="U1285" s="11">
        <f t="shared" si="263"/>
        <v>3.5963627938724989</v>
      </c>
      <c r="V1285" s="11">
        <f t="shared" si="270"/>
        <v>3.5963627938724989</v>
      </c>
      <c r="W1285" s="11">
        <f t="shared" si="271"/>
        <v>0</v>
      </c>
      <c r="Y1285" s="11">
        <f t="shared" si="264"/>
        <v>3.6015724290189892</v>
      </c>
      <c r="Z1285" s="11">
        <f t="shared" si="272"/>
        <v>3.6015724290189892</v>
      </c>
      <c r="AA1285" s="11">
        <f t="shared" si="265"/>
        <v>0</v>
      </c>
      <c r="AB1285" s="11">
        <f>SUM($Z$3:Z1285)</f>
        <v>1839.8313551328924</v>
      </c>
      <c r="AC1285" s="11">
        <f>SUM($AA$3:AA1285)</f>
        <v>302.39033202766126</v>
      </c>
      <c r="AD1285" s="11">
        <f>AC1285*'KERS system '!$B$18</f>
        <v>232.68936049528531</v>
      </c>
      <c r="AE1285" s="11">
        <f>AC1285*'KERS system '!$B$19</f>
        <v>179.05446290112206</v>
      </c>
    </row>
    <row r="1286" spans="6:31" x14ac:dyDescent="0.3">
      <c r="F1286" s="13" t="s">
        <v>7</v>
      </c>
      <c r="G1286" s="13">
        <v>1283</v>
      </c>
      <c r="H1286" s="13">
        <v>261</v>
      </c>
      <c r="J1286" s="14">
        <v>78.400000000000006</v>
      </c>
      <c r="K1286" s="14">
        <f t="shared" si="266"/>
        <v>21.777777777777779</v>
      </c>
      <c r="L1286" s="15">
        <v>1.3888888888890073E-2</v>
      </c>
      <c r="N1286" s="15">
        <f t="shared" si="260"/>
        <v>4.0000000000003411</v>
      </c>
      <c r="O1286" s="15">
        <f t="shared" si="261"/>
        <v>104.93878376270024</v>
      </c>
      <c r="P1286" s="15">
        <f t="shared" si="262"/>
        <v>56.505600000000008</v>
      </c>
      <c r="Q1286" s="15">
        <f t="shared" si="267"/>
        <v>165.4443837627006</v>
      </c>
      <c r="R1286" s="15">
        <f t="shared" si="268"/>
        <v>165.4443837627006</v>
      </c>
      <c r="S1286" s="15">
        <f t="shared" si="269"/>
        <v>0</v>
      </c>
      <c r="U1286" s="15">
        <f t="shared" si="263"/>
        <v>3.60678206416548</v>
      </c>
      <c r="V1286" s="15">
        <f t="shared" si="270"/>
        <v>3.60678206416548</v>
      </c>
      <c r="W1286" s="15">
        <f t="shared" si="271"/>
        <v>0</v>
      </c>
      <c r="Y1286" s="15">
        <f t="shared" si="264"/>
        <v>3.5613409886099205</v>
      </c>
      <c r="Z1286" s="15">
        <f t="shared" si="272"/>
        <v>3.5613409886099205</v>
      </c>
      <c r="AA1286" s="15">
        <f t="shared" si="265"/>
        <v>0</v>
      </c>
      <c r="AB1286" s="15">
        <f>SUM($Z$3:Z1286)</f>
        <v>1843.3926961215025</v>
      </c>
      <c r="AC1286" s="15">
        <f>SUM($AA$3:AA1286)</f>
        <v>302.39033202766126</v>
      </c>
      <c r="AD1286" s="15">
        <f>AC1286*'KERS system '!$B$18</f>
        <v>232.68936049528531</v>
      </c>
      <c r="AE1286" s="15">
        <f>AC1286*'KERS system '!$B$19</f>
        <v>179.05446290112206</v>
      </c>
    </row>
    <row r="1287" spans="6:31" x14ac:dyDescent="0.3">
      <c r="F1287" s="9" t="s">
        <v>7</v>
      </c>
      <c r="G1287" s="9">
        <v>1284</v>
      </c>
      <c r="H1287" s="9">
        <v>262</v>
      </c>
      <c r="J1287" s="10">
        <v>78.400000000000006</v>
      </c>
      <c r="K1287" s="10">
        <f t="shared" si="266"/>
        <v>21.777777777777779</v>
      </c>
      <c r="L1287" s="11">
        <v>0</v>
      </c>
      <c r="N1287" s="11">
        <f t="shared" si="260"/>
        <v>0</v>
      </c>
      <c r="O1287" s="11">
        <f t="shared" si="261"/>
        <v>104.93878376270024</v>
      </c>
      <c r="P1287" s="11">
        <f t="shared" si="262"/>
        <v>56.505600000000008</v>
      </c>
      <c r="Q1287" s="11">
        <f t="shared" si="267"/>
        <v>161.44438376270026</v>
      </c>
      <c r="R1287" s="11">
        <f t="shared" si="268"/>
        <v>161.44438376270026</v>
      </c>
      <c r="S1287" s="11">
        <f t="shared" si="269"/>
        <v>0</v>
      </c>
      <c r="U1287" s="11">
        <f t="shared" si="263"/>
        <v>3.5158999130543611</v>
      </c>
      <c r="V1287" s="11">
        <f t="shared" si="270"/>
        <v>3.5158999130543611</v>
      </c>
      <c r="W1287" s="11">
        <f t="shared" si="271"/>
        <v>0</v>
      </c>
      <c r="Y1287" s="11">
        <f t="shared" si="264"/>
        <v>3.4250177619432485</v>
      </c>
      <c r="Z1287" s="11">
        <f t="shared" si="272"/>
        <v>3.4250177619432485</v>
      </c>
      <c r="AA1287" s="11">
        <f t="shared" si="265"/>
        <v>0</v>
      </c>
      <c r="AB1287" s="11">
        <f>SUM($Z$3:Z1287)</f>
        <v>1846.8177138834458</v>
      </c>
      <c r="AC1287" s="11">
        <f>SUM($AA$3:AA1287)</f>
        <v>302.39033202766126</v>
      </c>
      <c r="AD1287" s="11">
        <f>AC1287*'KERS system '!$B$18</f>
        <v>232.68936049528531</v>
      </c>
      <c r="AE1287" s="11">
        <f>AC1287*'KERS system '!$B$19</f>
        <v>179.05446290112206</v>
      </c>
    </row>
    <row r="1288" spans="6:31" x14ac:dyDescent="0.3">
      <c r="F1288" s="13" t="s">
        <v>7</v>
      </c>
      <c r="G1288" s="13">
        <v>1285</v>
      </c>
      <c r="H1288" s="13">
        <v>263</v>
      </c>
      <c r="J1288" s="14">
        <v>78.400000000000006</v>
      </c>
      <c r="K1288" s="14">
        <f t="shared" si="266"/>
        <v>21.777777777777779</v>
      </c>
      <c r="L1288" s="15">
        <v>-2.7777777777778172E-2</v>
      </c>
      <c r="N1288" s="15">
        <f t="shared" si="260"/>
        <v>-8.0000000000001137</v>
      </c>
      <c r="O1288" s="15">
        <f t="shared" si="261"/>
        <v>104.93878376270024</v>
      </c>
      <c r="P1288" s="15">
        <f t="shared" si="262"/>
        <v>56.505600000000008</v>
      </c>
      <c r="Q1288" s="15">
        <f t="shared" si="267"/>
        <v>153.44438376270014</v>
      </c>
      <c r="R1288" s="15">
        <f t="shared" si="268"/>
        <v>153.44438376270014</v>
      </c>
      <c r="S1288" s="15">
        <f t="shared" si="269"/>
        <v>0</v>
      </c>
      <c r="U1288" s="15">
        <f t="shared" si="263"/>
        <v>3.3341356108321358</v>
      </c>
      <c r="V1288" s="15">
        <f t="shared" si="270"/>
        <v>3.3341356108321358</v>
      </c>
      <c r="W1288" s="15">
        <f t="shared" si="271"/>
        <v>0</v>
      </c>
      <c r="Y1288" s="15">
        <f t="shared" si="264"/>
        <v>3.2334249349637512</v>
      </c>
      <c r="Z1288" s="15">
        <f t="shared" si="272"/>
        <v>3.2334249349637512</v>
      </c>
      <c r="AA1288" s="15">
        <f t="shared" si="265"/>
        <v>0</v>
      </c>
      <c r="AB1288" s="15">
        <f>SUM($Z$3:Z1288)</f>
        <v>1850.0511388184095</v>
      </c>
      <c r="AC1288" s="15">
        <f>SUM($AA$3:AA1288)</f>
        <v>302.39033202766126</v>
      </c>
      <c r="AD1288" s="15">
        <f>AC1288*'KERS system '!$B$18</f>
        <v>232.68936049528531</v>
      </c>
      <c r="AE1288" s="15">
        <f>AC1288*'KERS system '!$B$19</f>
        <v>179.05446290112206</v>
      </c>
    </row>
    <row r="1289" spans="6:31" x14ac:dyDescent="0.3">
      <c r="F1289" s="9" t="s">
        <v>7</v>
      </c>
      <c r="G1289" s="9">
        <v>1286</v>
      </c>
      <c r="H1289" s="9">
        <v>264</v>
      </c>
      <c r="J1289" s="10">
        <v>78.2</v>
      </c>
      <c r="K1289" s="10">
        <f t="shared" si="266"/>
        <v>21.722222222222221</v>
      </c>
      <c r="L1289" s="11">
        <v>-5.5555555555556344E-2</v>
      </c>
      <c r="N1289" s="11">
        <f t="shared" si="260"/>
        <v>-16.000000000000227</v>
      </c>
      <c r="O1289" s="11">
        <f t="shared" si="261"/>
        <v>104.40406471538793</v>
      </c>
      <c r="P1289" s="11">
        <f t="shared" si="262"/>
        <v>56.505600000000008</v>
      </c>
      <c r="Q1289" s="11">
        <f t="shared" si="267"/>
        <v>144.90966471538772</v>
      </c>
      <c r="R1289" s="11">
        <f t="shared" si="268"/>
        <v>144.90966471538772</v>
      </c>
      <c r="S1289" s="11">
        <f t="shared" si="269"/>
        <v>0</v>
      </c>
      <c r="U1289" s="11">
        <f t="shared" si="263"/>
        <v>3.1327142590953665</v>
      </c>
      <c r="V1289" s="11">
        <f t="shared" si="270"/>
        <v>3.1327142590953665</v>
      </c>
      <c r="W1289" s="11">
        <f t="shared" si="271"/>
        <v>0</v>
      </c>
      <c r="Y1289" s="11">
        <f t="shared" si="264"/>
        <v>3.0777210040161513</v>
      </c>
      <c r="Z1289" s="11">
        <f t="shared" si="272"/>
        <v>3.0777210040161513</v>
      </c>
      <c r="AA1289" s="11">
        <f t="shared" si="265"/>
        <v>0</v>
      </c>
      <c r="AB1289" s="11">
        <f>SUM($Z$3:Z1289)</f>
        <v>1853.1288598224257</v>
      </c>
      <c r="AC1289" s="11">
        <f>SUM($AA$3:AA1289)</f>
        <v>302.39033202766126</v>
      </c>
      <c r="AD1289" s="11">
        <f>AC1289*'KERS system '!$B$18</f>
        <v>232.68936049528531</v>
      </c>
      <c r="AE1289" s="11">
        <f>AC1289*'KERS system '!$B$19</f>
        <v>179.05446290112206</v>
      </c>
    </row>
    <row r="1290" spans="6:31" x14ac:dyDescent="0.3">
      <c r="F1290" s="13" t="s">
        <v>7</v>
      </c>
      <c r="G1290" s="13">
        <v>1287</v>
      </c>
      <c r="H1290" s="13">
        <v>265</v>
      </c>
      <c r="J1290" s="14">
        <v>78</v>
      </c>
      <c r="K1290" s="14">
        <f t="shared" si="266"/>
        <v>21.666666666666668</v>
      </c>
      <c r="L1290" s="15">
        <v>-6.9444444444444448E-2</v>
      </c>
      <c r="N1290" s="15">
        <f t="shared" si="260"/>
        <v>-20</v>
      </c>
      <c r="O1290" s="15">
        <f t="shared" si="261"/>
        <v>103.87071148939704</v>
      </c>
      <c r="P1290" s="15">
        <f t="shared" si="262"/>
        <v>56.505600000000008</v>
      </c>
      <c r="Q1290" s="15">
        <f t="shared" si="267"/>
        <v>140.37631148939704</v>
      </c>
      <c r="R1290" s="15">
        <f t="shared" si="268"/>
        <v>140.37631148939704</v>
      </c>
      <c r="S1290" s="15">
        <f t="shared" si="269"/>
        <v>0</v>
      </c>
      <c r="U1290" s="15">
        <f t="shared" si="263"/>
        <v>3.0227277489369357</v>
      </c>
      <c r="V1290" s="15">
        <f t="shared" si="270"/>
        <v>3.0227277489369357</v>
      </c>
      <c r="W1290" s="15">
        <f t="shared" si="271"/>
        <v>0</v>
      </c>
      <c r="Y1290" s="15">
        <f t="shared" si="264"/>
        <v>2.9182380888199475</v>
      </c>
      <c r="Z1290" s="15">
        <f t="shared" si="272"/>
        <v>2.9182380888199475</v>
      </c>
      <c r="AA1290" s="15">
        <f t="shared" si="265"/>
        <v>0</v>
      </c>
      <c r="AB1290" s="15">
        <f>SUM($Z$3:Z1290)</f>
        <v>1856.0470979112456</v>
      </c>
      <c r="AC1290" s="15">
        <f>SUM($AA$3:AA1290)</f>
        <v>302.39033202766126</v>
      </c>
      <c r="AD1290" s="15">
        <f>AC1290*'KERS system '!$B$18</f>
        <v>232.68936049528531</v>
      </c>
      <c r="AE1290" s="15">
        <f>AC1290*'KERS system '!$B$19</f>
        <v>179.05446290112206</v>
      </c>
    </row>
    <row r="1291" spans="6:31" x14ac:dyDescent="0.3">
      <c r="F1291" s="9" t="s">
        <v>7</v>
      </c>
      <c r="G1291" s="9">
        <v>1288</v>
      </c>
      <c r="H1291" s="9">
        <v>266</v>
      </c>
      <c r="J1291" s="10">
        <v>77.7</v>
      </c>
      <c r="K1291" s="10">
        <f t="shared" si="266"/>
        <v>21.583333333333332</v>
      </c>
      <c r="L1291" s="11">
        <v>-9.7222222222222612E-2</v>
      </c>
      <c r="N1291" s="11">
        <f t="shared" si="260"/>
        <v>-28.000000000000114</v>
      </c>
      <c r="O1291" s="11">
        <f t="shared" si="261"/>
        <v>103.07324256538817</v>
      </c>
      <c r="P1291" s="11">
        <f t="shared" si="262"/>
        <v>56.505600000000008</v>
      </c>
      <c r="Q1291" s="11">
        <f t="shared" si="267"/>
        <v>131.57884256538807</v>
      </c>
      <c r="R1291" s="11">
        <f t="shared" si="268"/>
        <v>131.57884256538807</v>
      </c>
      <c r="S1291" s="11">
        <f t="shared" si="269"/>
        <v>0</v>
      </c>
      <c r="U1291" s="11">
        <f t="shared" si="263"/>
        <v>2.8137484287029593</v>
      </c>
      <c r="V1291" s="11">
        <f t="shared" si="270"/>
        <v>2.8137484287029593</v>
      </c>
      <c r="W1291" s="11">
        <f t="shared" si="271"/>
        <v>0</v>
      </c>
      <c r="Y1291" s="11">
        <f t="shared" si="264"/>
        <v>2.7503380262258084</v>
      </c>
      <c r="Z1291" s="11">
        <f t="shared" si="272"/>
        <v>2.7503380262258084</v>
      </c>
      <c r="AA1291" s="11">
        <f t="shared" si="265"/>
        <v>0</v>
      </c>
      <c r="AB1291" s="11">
        <f>SUM($Z$3:Z1291)</f>
        <v>1858.7974359374714</v>
      </c>
      <c r="AC1291" s="11">
        <f>SUM($AA$3:AA1291)</f>
        <v>302.39033202766126</v>
      </c>
      <c r="AD1291" s="11">
        <f>AC1291*'KERS system '!$B$18</f>
        <v>232.68936049528531</v>
      </c>
      <c r="AE1291" s="11">
        <f>AC1291*'KERS system '!$B$19</f>
        <v>179.05446290112206</v>
      </c>
    </row>
    <row r="1292" spans="6:31" x14ac:dyDescent="0.3">
      <c r="F1292" s="13" t="s">
        <v>7</v>
      </c>
      <c r="G1292" s="13">
        <v>1289</v>
      </c>
      <c r="H1292" s="13">
        <v>267</v>
      </c>
      <c r="J1292" s="14">
        <v>77.3</v>
      </c>
      <c r="K1292" s="14">
        <f t="shared" si="266"/>
        <v>21.472222222222221</v>
      </c>
      <c r="L1292" s="15">
        <v>-0.11111111111111072</v>
      </c>
      <c r="N1292" s="15">
        <f t="shared" si="260"/>
        <v>-31.999999999999886</v>
      </c>
      <c r="O1292" s="15">
        <f t="shared" si="261"/>
        <v>102.01473104133449</v>
      </c>
      <c r="P1292" s="15">
        <f t="shared" si="262"/>
        <v>56.505600000000008</v>
      </c>
      <c r="Q1292" s="15">
        <f t="shared" si="267"/>
        <v>126.5203310413346</v>
      </c>
      <c r="R1292" s="15">
        <f t="shared" si="268"/>
        <v>126.5203310413346</v>
      </c>
      <c r="S1292" s="15">
        <f t="shared" si="269"/>
        <v>0</v>
      </c>
      <c r="U1292" s="15">
        <f t="shared" si="263"/>
        <v>2.686927623748657</v>
      </c>
      <c r="V1292" s="15">
        <f t="shared" si="270"/>
        <v>2.686927623748657</v>
      </c>
      <c r="W1292" s="15">
        <f t="shared" si="271"/>
        <v>0</v>
      </c>
      <c r="Y1292" s="15">
        <f t="shared" si="264"/>
        <v>2.7133002034739588</v>
      </c>
      <c r="Z1292" s="15">
        <f t="shared" si="272"/>
        <v>2.7133002034739588</v>
      </c>
      <c r="AA1292" s="15">
        <f t="shared" si="265"/>
        <v>0</v>
      </c>
      <c r="AB1292" s="15">
        <f>SUM($Z$3:Z1292)</f>
        <v>1861.5107361409453</v>
      </c>
      <c r="AC1292" s="15">
        <f>SUM($AA$3:AA1292)</f>
        <v>302.39033202766126</v>
      </c>
      <c r="AD1292" s="15">
        <f>AC1292*'KERS system '!$B$18</f>
        <v>232.68936049528531</v>
      </c>
      <c r="AE1292" s="15">
        <f>AC1292*'KERS system '!$B$19</f>
        <v>179.05446290112206</v>
      </c>
    </row>
    <row r="1293" spans="6:31" x14ac:dyDescent="0.3">
      <c r="F1293" s="9" t="s">
        <v>7</v>
      </c>
      <c r="G1293" s="9">
        <v>1290</v>
      </c>
      <c r="H1293" s="9">
        <v>268</v>
      </c>
      <c r="J1293" s="10">
        <v>76.900000000000006</v>
      </c>
      <c r="K1293" s="10">
        <f t="shared" si="266"/>
        <v>21.361111111111111</v>
      </c>
      <c r="L1293" s="11">
        <v>-9.7222222222222612E-2</v>
      </c>
      <c r="N1293" s="11">
        <f t="shared" si="260"/>
        <v>-28.000000000000114</v>
      </c>
      <c r="O1293" s="11">
        <f t="shared" si="261"/>
        <v>100.96168280256624</v>
      </c>
      <c r="P1293" s="11">
        <f t="shared" si="262"/>
        <v>56.505600000000008</v>
      </c>
      <c r="Q1293" s="11">
        <f t="shared" si="267"/>
        <v>129.46728280256613</v>
      </c>
      <c r="R1293" s="11">
        <f t="shared" si="268"/>
        <v>129.46728280256613</v>
      </c>
      <c r="S1293" s="11">
        <f t="shared" si="269"/>
        <v>0</v>
      </c>
      <c r="U1293" s="11">
        <f t="shared" si="263"/>
        <v>2.7396727831992602</v>
      </c>
      <c r="V1293" s="11">
        <f t="shared" si="270"/>
        <v>2.7396727831992602</v>
      </c>
      <c r="W1293" s="11">
        <f t="shared" si="271"/>
        <v>0</v>
      </c>
      <c r="Y1293" s="11">
        <f t="shared" si="264"/>
        <v>2.7259645140831754</v>
      </c>
      <c r="Z1293" s="11">
        <f t="shared" si="272"/>
        <v>2.7259645140831754</v>
      </c>
      <c r="AA1293" s="11">
        <f t="shared" si="265"/>
        <v>0</v>
      </c>
      <c r="AB1293" s="11">
        <f>SUM($Z$3:Z1293)</f>
        <v>1864.2367006550285</v>
      </c>
      <c r="AC1293" s="11">
        <f>SUM($AA$3:AA1293)</f>
        <v>302.39033202766126</v>
      </c>
      <c r="AD1293" s="11">
        <f>AC1293*'KERS system '!$B$18</f>
        <v>232.68936049528531</v>
      </c>
      <c r="AE1293" s="11">
        <f>AC1293*'KERS system '!$B$19</f>
        <v>179.05446290112206</v>
      </c>
    </row>
    <row r="1294" spans="6:31" x14ac:dyDescent="0.3">
      <c r="F1294" s="13" t="s">
        <v>7</v>
      </c>
      <c r="G1294" s="13">
        <v>1291</v>
      </c>
      <c r="H1294" s="13">
        <v>269</v>
      </c>
      <c r="J1294" s="14">
        <v>76.599999999999994</v>
      </c>
      <c r="K1294" s="14">
        <f t="shared" si="266"/>
        <v>21.277777777777779</v>
      </c>
      <c r="L1294" s="15">
        <v>-9.7222222222222612E-2</v>
      </c>
      <c r="N1294" s="15">
        <f t="shared" si="260"/>
        <v>-28.000000000000114</v>
      </c>
      <c r="O1294" s="15">
        <f t="shared" si="261"/>
        <v>100.17548190445865</v>
      </c>
      <c r="P1294" s="15">
        <f t="shared" si="262"/>
        <v>56.505600000000008</v>
      </c>
      <c r="Q1294" s="15">
        <f t="shared" si="267"/>
        <v>128.68108190445855</v>
      </c>
      <c r="R1294" s="15">
        <f t="shared" si="268"/>
        <v>128.68108190445855</v>
      </c>
      <c r="S1294" s="15">
        <f t="shared" si="269"/>
        <v>0</v>
      </c>
      <c r="U1294" s="15">
        <f t="shared" si="263"/>
        <v>2.7122562449670902</v>
      </c>
      <c r="V1294" s="15">
        <f t="shared" si="270"/>
        <v>2.7122562449670902</v>
      </c>
      <c r="W1294" s="15">
        <f t="shared" si="271"/>
        <v>0</v>
      </c>
      <c r="Y1294" s="15">
        <f t="shared" si="264"/>
        <v>2.6057991733749963</v>
      </c>
      <c r="Z1294" s="15">
        <f t="shared" si="272"/>
        <v>2.6057991733749963</v>
      </c>
      <c r="AA1294" s="15">
        <f t="shared" si="265"/>
        <v>0</v>
      </c>
      <c r="AB1294" s="15">
        <f>SUM($Z$3:Z1294)</f>
        <v>1866.8424998284036</v>
      </c>
      <c r="AC1294" s="15">
        <f>SUM($AA$3:AA1294)</f>
        <v>302.39033202766126</v>
      </c>
      <c r="AD1294" s="15">
        <f>AC1294*'KERS system '!$B$18</f>
        <v>232.68936049528531</v>
      </c>
      <c r="AE1294" s="15">
        <f>AC1294*'KERS system '!$B$19</f>
        <v>179.05446290112206</v>
      </c>
    </row>
    <row r="1295" spans="6:31" x14ac:dyDescent="0.3">
      <c r="F1295" s="9" t="s">
        <v>7</v>
      </c>
      <c r="G1295" s="9">
        <v>1292</v>
      </c>
      <c r="H1295" s="9">
        <v>270</v>
      </c>
      <c r="J1295" s="10">
        <v>76.2</v>
      </c>
      <c r="K1295" s="10">
        <f t="shared" si="266"/>
        <v>21.166666666666668</v>
      </c>
      <c r="L1295" s="11">
        <v>-0.12499999999999881</v>
      </c>
      <c r="N1295" s="11">
        <f t="shared" si="260"/>
        <v>-35.999999999999659</v>
      </c>
      <c r="O1295" s="11">
        <f t="shared" si="261"/>
        <v>99.131994414939925</v>
      </c>
      <c r="P1295" s="11">
        <f t="shared" si="262"/>
        <v>56.505600000000008</v>
      </c>
      <c r="Q1295" s="11">
        <f t="shared" si="267"/>
        <v>119.63759441494028</v>
      </c>
      <c r="R1295" s="11">
        <f t="shared" si="268"/>
        <v>119.63759441494028</v>
      </c>
      <c r="S1295" s="11">
        <f t="shared" si="269"/>
        <v>0</v>
      </c>
      <c r="U1295" s="11">
        <f t="shared" si="263"/>
        <v>2.4993421017829029</v>
      </c>
      <c r="V1295" s="11">
        <f t="shared" si="270"/>
        <v>2.4993421017829029</v>
      </c>
      <c r="W1295" s="11">
        <f t="shared" si="271"/>
        <v>0</v>
      </c>
      <c r="Y1295" s="11">
        <f t="shared" si="264"/>
        <v>2.4336329060729298</v>
      </c>
      <c r="Z1295" s="11">
        <f t="shared" si="272"/>
        <v>2.4336329060729298</v>
      </c>
      <c r="AA1295" s="11">
        <f t="shared" si="265"/>
        <v>0</v>
      </c>
      <c r="AB1295" s="11">
        <f>SUM($Z$3:Z1295)</f>
        <v>1869.2761327344765</v>
      </c>
      <c r="AC1295" s="11">
        <f>SUM($AA$3:AA1295)</f>
        <v>302.39033202766126</v>
      </c>
      <c r="AD1295" s="11">
        <f>AC1295*'KERS system '!$B$18</f>
        <v>232.68936049528531</v>
      </c>
      <c r="AE1295" s="11">
        <f>AC1295*'KERS system '!$B$19</f>
        <v>179.05446290112206</v>
      </c>
    </row>
    <row r="1296" spans="6:31" x14ac:dyDescent="0.3">
      <c r="F1296" s="13" t="s">
        <v>7</v>
      </c>
      <c r="G1296" s="13">
        <v>1293</v>
      </c>
      <c r="H1296" s="13">
        <v>271</v>
      </c>
      <c r="J1296" s="14">
        <v>75.7</v>
      </c>
      <c r="K1296" s="14">
        <f t="shared" si="266"/>
        <v>21.027777777777779</v>
      </c>
      <c r="L1296" s="15">
        <v>-0.1388888888888889</v>
      </c>
      <c r="N1296" s="15">
        <f t="shared" si="260"/>
        <v>-40</v>
      </c>
      <c r="O1296" s="15">
        <f t="shared" si="261"/>
        <v>97.835317797974156</v>
      </c>
      <c r="P1296" s="15">
        <f t="shared" si="262"/>
        <v>56.505600000000008</v>
      </c>
      <c r="Q1296" s="15">
        <f t="shared" si="267"/>
        <v>114.34091779797416</v>
      </c>
      <c r="R1296" s="15">
        <f t="shared" si="268"/>
        <v>114.34091779797416</v>
      </c>
      <c r="S1296" s="15">
        <f t="shared" si="269"/>
        <v>0</v>
      </c>
      <c r="U1296" s="15">
        <f t="shared" si="263"/>
        <v>2.3679237103629562</v>
      </c>
      <c r="V1296" s="15">
        <f t="shared" si="270"/>
        <v>2.3679237103629562</v>
      </c>
      <c r="W1296" s="15">
        <f t="shared" si="271"/>
        <v>0</v>
      </c>
      <c r="Y1296" s="15">
        <f t="shared" si="264"/>
        <v>2.346649709741599</v>
      </c>
      <c r="Z1296" s="15">
        <f t="shared" si="272"/>
        <v>2.346649709741599</v>
      </c>
      <c r="AA1296" s="15">
        <f t="shared" si="265"/>
        <v>0</v>
      </c>
      <c r="AB1296" s="15">
        <f>SUM($Z$3:Z1296)</f>
        <v>1871.622782444218</v>
      </c>
      <c r="AC1296" s="15">
        <f>SUM($AA$3:AA1296)</f>
        <v>302.39033202766126</v>
      </c>
      <c r="AD1296" s="15">
        <f>AC1296*'KERS system '!$B$18</f>
        <v>232.68936049528531</v>
      </c>
      <c r="AE1296" s="15">
        <f>AC1296*'KERS system '!$B$19</f>
        <v>179.05446290112206</v>
      </c>
    </row>
    <row r="1297" spans="6:31" x14ac:dyDescent="0.3">
      <c r="F1297" s="9" t="s">
        <v>7</v>
      </c>
      <c r="G1297" s="9">
        <v>1294</v>
      </c>
      <c r="H1297" s="9">
        <v>272</v>
      </c>
      <c r="J1297" s="10">
        <v>75.2</v>
      </c>
      <c r="K1297" s="10">
        <f t="shared" si="266"/>
        <v>20.888888888888889</v>
      </c>
      <c r="L1297" s="11">
        <v>-0.1388888888888889</v>
      </c>
      <c r="N1297" s="11">
        <f t="shared" si="260"/>
        <v>-40</v>
      </c>
      <c r="O1297" s="11">
        <f t="shared" si="261"/>
        <v>96.547177564266889</v>
      </c>
      <c r="P1297" s="11">
        <f t="shared" si="262"/>
        <v>56.505600000000008</v>
      </c>
      <c r="Q1297" s="11">
        <f t="shared" si="267"/>
        <v>113.0527775642669</v>
      </c>
      <c r="R1297" s="11">
        <f t="shared" si="268"/>
        <v>113.0527775642669</v>
      </c>
      <c r="S1297" s="11">
        <f t="shared" si="269"/>
        <v>0</v>
      </c>
      <c r="U1297" s="11">
        <f t="shared" si="263"/>
        <v>2.3253757091202418</v>
      </c>
      <c r="V1297" s="11">
        <f t="shared" si="270"/>
        <v>2.3253757091202418</v>
      </c>
      <c r="W1297" s="11">
        <f t="shared" si="271"/>
        <v>0</v>
      </c>
      <c r="Y1297" s="11">
        <f t="shared" si="264"/>
        <v>2.3909622518409854</v>
      </c>
      <c r="Z1297" s="11">
        <f t="shared" si="272"/>
        <v>2.3909622518409854</v>
      </c>
      <c r="AA1297" s="11">
        <f t="shared" si="265"/>
        <v>0</v>
      </c>
      <c r="AB1297" s="11">
        <f>SUM($Z$3:Z1297)</f>
        <v>1874.0137446960591</v>
      </c>
      <c r="AC1297" s="11">
        <f>SUM($AA$3:AA1297)</f>
        <v>302.39033202766126</v>
      </c>
      <c r="AD1297" s="11">
        <f>AC1297*'KERS system '!$B$18</f>
        <v>232.68936049528531</v>
      </c>
      <c r="AE1297" s="11">
        <f>AC1297*'KERS system '!$B$19</f>
        <v>179.05446290112206</v>
      </c>
    </row>
    <row r="1298" spans="6:31" x14ac:dyDescent="0.3">
      <c r="F1298" s="13" t="s">
        <v>7</v>
      </c>
      <c r="G1298" s="13">
        <v>1295</v>
      </c>
      <c r="H1298" s="13">
        <v>273</v>
      </c>
      <c r="J1298" s="14">
        <v>74.7</v>
      </c>
      <c r="K1298" s="14">
        <f t="shared" si="266"/>
        <v>20.75</v>
      </c>
      <c r="L1298" s="15">
        <v>-0.11111111111111072</v>
      </c>
      <c r="N1298" s="15">
        <f t="shared" si="260"/>
        <v>-31.999999999999886</v>
      </c>
      <c r="O1298" s="15">
        <f t="shared" si="261"/>
        <v>95.267573713818123</v>
      </c>
      <c r="P1298" s="15">
        <f t="shared" si="262"/>
        <v>56.505600000000008</v>
      </c>
      <c r="Q1298" s="15">
        <f t="shared" si="267"/>
        <v>119.77317371381824</v>
      </c>
      <c r="R1298" s="15">
        <f t="shared" si="268"/>
        <v>119.77317371381824</v>
      </c>
      <c r="S1298" s="15">
        <f t="shared" si="269"/>
        <v>0</v>
      </c>
      <c r="U1298" s="15">
        <f t="shared" si="263"/>
        <v>2.4565487945617286</v>
      </c>
      <c r="V1298" s="15">
        <f t="shared" si="270"/>
        <v>2.4565487945617286</v>
      </c>
      <c r="W1298" s="15">
        <f t="shared" si="271"/>
        <v>0</v>
      </c>
      <c r="Y1298" s="15">
        <f t="shared" si="264"/>
        <v>2.6162153755784958</v>
      </c>
      <c r="Z1298" s="15">
        <f t="shared" si="272"/>
        <v>2.6162153755784958</v>
      </c>
      <c r="AA1298" s="15">
        <f t="shared" si="265"/>
        <v>0</v>
      </c>
      <c r="AB1298" s="15">
        <f>SUM($Z$3:Z1298)</f>
        <v>1876.6299600716377</v>
      </c>
      <c r="AC1298" s="15">
        <f>SUM($AA$3:AA1298)</f>
        <v>302.39033202766126</v>
      </c>
      <c r="AD1298" s="15">
        <f>AC1298*'KERS system '!$B$18</f>
        <v>232.68936049528531</v>
      </c>
      <c r="AE1298" s="15">
        <f>AC1298*'KERS system '!$B$19</f>
        <v>179.05446290112206</v>
      </c>
    </row>
    <row r="1299" spans="6:31" x14ac:dyDescent="0.3">
      <c r="F1299" s="9" t="s">
        <v>7</v>
      </c>
      <c r="G1299" s="9">
        <v>1296</v>
      </c>
      <c r="H1299" s="9">
        <v>274</v>
      </c>
      <c r="J1299" s="10">
        <v>74.400000000000006</v>
      </c>
      <c r="K1299" s="10">
        <f t="shared" si="266"/>
        <v>20.666666666666668</v>
      </c>
      <c r="L1299" s="11">
        <v>-5.5555555555556344E-2</v>
      </c>
      <c r="N1299" s="11">
        <f t="shared" si="260"/>
        <v>-16.000000000000227</v>
      </c>
      <c r="O1299" s="11">
        <f t="shared" si="261"/>
        <v>94.503908867512948</v>
      </c>
      <c r="P1299" s="11">
        <f t="shared" si="262"/>
        <v>56.505600000000008</v>
      </c>
      <c r="Q1299" s="11">
        <f t="shared" si="267"/>
        <v>135.00950886751272</v>
      </c>
      <c r="R1299" s="11">
        <f t="shared" si="268"/>
        <v>135.00950886751272</v>
      </c>
      <c r="S1299" s="11">
        <f t="shared" si="269"/>
        <v>0</v>
      </c>
      <c r="U1299" s="11">
        <f t="shared" si="263"/>
        <v>2.7758819565952626</v>
      </c>
      <c r="V1299" s="11">
        <f t="shared" si="270"/>
        <v>2.7758819565952626</v>
      </c>
      <c r="W1299" s="11">
        <f t="shared" si="271"/>
        <v>0</v>
      </c>
      <c r="Y1299" s="11">
        <f t="shared" si="264"/>
        <v>2.9436553972455215</v>
      </c>
      <c r="Z1299" s="11">
        <f t="shared" si="272"/>
        <v>2.9436553972455215</v>
      </c>
      <c r="AA1299" s="11">
        <f t="shared" si="265"/>
        <v>0</v>
      </c>
      <c r="AB1299" s="11">
        <f>SUM($Z$3:Z1299)</f>
        <v>1879.5736154688832</v>
      </c>
      <c r="AC1299" s="11">
        <f>SUM($AA$3:AA1299)</f>
        <v>302.39033202766126</v>
      </c>
      <c r="AD1299" s="11">
        <f>AC1299*'KERS system '!$B$18</f>
        <v>232.68936049528531</v>
      </c>
      <c r="AE1299" s="11">
        <f>AC1299*'KERS system '!$B$19</f>
        <v>179.05446290112206</v>
      </c>
    </row>
    <row r="1300" spans="6:31" x14ac:dyDescent="0.3">
      <c r="F1300" s="13" t="s">
        <v>7</v>
      </c>
      <c r="G1300" s="13">
        <v>1297</v>
      </c>
      <c r="H1300" s="13">
        <v>275</v>
      </c>
      <c r="J1300" s="14">
        <v>74.3</v>
      </c>
      <c r="K1300" s="14">
        <f t="shared" si="266"/>
        <v>20.638888888888889</v>
      </c>
      <c r="L1300" s="15">
        <v>0</v>
      </c>
      <c r="N1300" s="15">
        <f t="shared" si="260"/>
        <v>0</v>
      </c>
      <c r="O1300" s="15">
        <f t="shared" si="261"/>
        <v>94.250036829405232</v>
      </c>
      <c r="P1300" s="15">
        <f t="shared" si="262"/>
        <v>56.505600000000008</v>
      </c>
      <c r="Q1300" s="15">
        <f t="shared" si="267"/>
        <v>150.75563682940523</v>
      </c>
      <c r="R1300" s="15">
        <f t="shared" si="268"/>
        <v>150.75563682940523</v>
      </c>
      <c r="S1300" s="15">
        <f t="shared" si="269"/>
        <v>0</v>
      </c>
      <c r="U1300" s="15">
        <f t="shared" si="263"/>
        <v>3.1114288378957804</v>
      </c>
      <c r="V1300" s="15">
        <f t="shared" si="270"/>
        <v>3.1114288378957804</v>
      </c>
      <c r="W1300" s="15">
        <f t="shared" si="271"/>
        <v>0</v>
      </c>
      <c r="Y1300" s="15">
        <f t="shared" si="264"/>
        <v>3.2455139705788563</v>
      </c>
      <c r="Z1300" s="15">
        <f t="shared" si="272"/>
        <v>3.2455139705788563</v>
      </c>
      <c r="AA1300" s="15">
        <f t="shared" si="265"/>
        <v>0</v>
      </c>
      <c r="AB1300" s="15">
        <f>SUM($Z$3:Z1300)</f>
        <v>1882.8191294394621</v>
      </c>
      <c r="AC1300" s="15">
        <f>SUM($AA$3:AA1300)</f>
        <v>302.39033202766126</v>
      </c>
      <c r="AD1300" s="15">
        <f>AC1300*'KERS system '!$B$18</f>
        <v>232.68936049528531</v>
      </c>
      <c r="AE1300" s="15">
        <f>AC1300*'KERS system '!$B$19</f>
        <v>179.05446290112206</v>
      </c>
    </row>
    <row r="1301" spans="6:31" x14ac:dyDescent="0.3">
      <c r="F1301" s="9" t="s">
        <v>7</v>
      </c>
      <c r="G1301" s="9">
        <v>1298</v>
      </c>
      <c r="H1301" s="9">
        <v>276</v>
      </c>
      <c r="J1301" s="10">
        <v>74.400000000000006</v>
      </c>
      <c r="K1301" s="10">
        <f t="shared" si="266"/>
        <v>20.666666666666668</v>
      </c>
      <c r="L1301" s="11">
        <v>4.1666666666666269E-2</v>
      </c>
      <c r="N1301" s="11">
        <f t="shared" si="260"/>
        <v>11.999999999999886</v>
      </c>
      <c r="O1301" s="11">
        <f t="shared" si="261"/>
        <v>94.503908867512948</v>
      </c>
      <c r="P1301" s="11">
        <f t="shared" si="262"/>
        <v>56.505600000000008</v>
      </c>
      <c r="Q1301" s="11">
        <f t="shared" si="267"/>
        <v>163.00950886751284</v>
      </c>
      <c r="R1301" s="11">
        <f t="shared" si="268"/>
        <v>163.00950886751284</v>
      </c>
      <c r="S1301" s="11">
        <f t="shared" si="269"/>
        <v>0</v>
      </c>
      <c r="U1301" s="11">
        <f t="shared" si="263"/>
        <v>3.3795991032619317</v>
      </c>
      <c r="V1301" s="11">
        <f t="shared" si="270"/>
        <v>3.3795991032619317</v>
      </c>
      <c r="W1301" s="11">
        <f t="shared" si="271"/>
        <v>0</v>
      </c>
      <c r="Y1301" s="11">
        <f t="shared" si="264"/>
        <v>3.4758901304233363</v>
      </c>
      <c r="Z1301" s="11">
        <f t="shared" si="272"/>
        <v>3.4758901304233363</v>
      </c>
      <c r="AA1301" s="11">
        <f t="shared" si="265"/>
        <v>0</v>
      </c>
      <c r="AB1301" s="11">
        <f>SUM($Z$3:Z1301)</f>
        <v>1886.2950195698854</v>
      </c>
      <c r="AC1301" s="11">
        <f>SUM($AA$3:AA1301)</f>
        <v>302.39033202766126</v>
      </c>
      <c r="AD1301" s="11">
        <f>AC1301*'KERS system '!$B$18</f>
        <v>232.68936049528531</v>
      </c>
      <c r="AE1301" s="11">
        <f>AC1301*'KERS system '!$B$19</f>
        <v>179.05446290112206</v>
      </c>
    </row>
    <row r="1302" spans="6:31" x14ac:dyDescent="0.3">
      <c r="F1302" s="13" t="s">
        <v>7</v>
      </c>
      <c r="G1302" s="13">
        <v>1299</v>
      </c>
      <c r="H1302" s="13">
        <v>277</v>
      </c>
      <c r="J1302" s="14">
        <v>74.599999999999994</v>
      </c>
      <c r="K1302" s="14">
        <f t="shared" si="266"/>
        <v>20.722222222222221</v>
      </c>
      <c r="L1302" s="15">
        <v>6.9444444444444448E-2</v>
      </c>
      <c r="N1302" s="15">
        <f t="shared" si="260"/>
        <v>20</v>
      </c>
      <c r="O1302" s="15">
        <f t="shared" si="261"/>
        <v>95.012677309719379</v>
      </c>
      <c r="P1302" s="15">
        <f t="shared" si="262"/>
        <v>56.505600000000008</v>
      </c>
      <c r="Q1302" s="15">
        <f t="shared" si="267"/>
        <v>171.51827730971939</v>
      </c>
      <c r="R1302" s="15">
        <f t="shared" si="268"/>
        <v>171.51827730971939</v>
      </c>
      <c r="S1302" s="15">
        <f t="shared" si="269"/>
        <v>0</v>
      </c>
      <c r="U1302" s="15">
        <f t="shared" si="263"/>
        <v>3.5721811575847409</v>
      </c>
      <c r="V1302" s="15">
        <f t="shared" si="270"/>
        <v>3.5721811575847409</v>
      </c>
      <c r="W1302" s="15">
        <f t="shared" si="271"/>
        <v>0</v>
      </c>
      <c r="Y1302" s="15">
        <f t="shared" si="264"/>
        <v>3.587329375668995</v>
      </c>
      <c r="Z1302" s="15">
        <f t="shared" si="272"/>
        <v>3.587329375668995</v>
      </c>
      <c r="AA1302" s="15">
        <f t="shared" si="265"/>
        <v>0</v>
      </c>
      <c r="AB1302" s="15">
        <f>SUM($Z$3:Z1302)</f>
        <v>1889.8823489455544</v>
      </c>
      <c r="AC1302" s="15">
        <f>SUM($AA$3:AA1302)</f>
        <v>302.39033202766126</v>
      </c>
      <c r="AD1302" s="15">
        <f>AC1302*'KERS system '!$B$18</f>
        <v>232.68936049528531</v>
      </c>
      <c r="AE1302" s="15">
        <f>AC1302*'KERS system '!$B$19</f>
        <v>179.05446290112206</v>
      </c>
    </row>
    <row r="1303" spans="6:31" x14ac:dyDescent="0.3">
      <c r="F1303" s="9" t="s">
        <v>7</v>
      </c>
      <c r="G1303" s="9">
        <v>1300</v>
      </c>
      <c r="H1303" s="9">
        <v>278</v>
      </c>
      <c r="J1303" s="10">
        <v>74.900000000000006</v>
      </c>
      <c r="K1303" s="10">
        <f t="shared" si="266"/>
        <v>20.805555555555557</v>
      </c>
      <c r="L1303" s="11">
        <v>6.9444444444444448E-2</v>
      </c>
      <c r="N1303" s="11">
        <f t="shared" si="260"/>
        <v>20</v>
      </c>
      <c r="O1303" s="11">
        <f t="shared" si="261"/>
        <v>95.778390888006626</v>
      </c>
      <c r="P1303" s="11">
        <f t="shared" si="262"/>
        <v>56.505600000000008</v>
      </c>
      <c r="Q1303" s="11">
        <f t="shared" si="267"/>
        <v>172.28399088800663</v>
      </c>
      <c r="R1303" s="11">
        <f t="shared" si="268"/>
        <v>172.28399088800663</v>
      </c>
      <c r="S1303" s="11">
        <f t="shared" si="269"/>
        <v>0</v>
      </c>
      <c r="U1303" s="11">
        <f t="shared" si="263"/>
        <v>3.6024775937532492</v>
      </c>
      <c r="V1303" s="11">
        <f t="shared" si="270"/>
        <v>3.6024775937532492</v>
      </c>
      <c r="W1303" s="11">
        <f t="shared" si="271"/>
        <v>0</v>
      </c>
      <c r="Y1303" s="11">
        <f t="shared" si="264"/>
        <v>3.5691012861338551</v>
      </c>
      <c r="Z1303" s="11">
        <f t="shared" si="272"/>
        <v>3.5691012861338551</v>
      </c>
      <c r="AA1303" s="11">
        <f t="shared" si="265"/>
        <v>0</v>
      </c>
      <c r="AB1303" s="11">
        <f>SUM($Z$3:Z1303)</f>
        <v>1893.4514502316883</v>
      </c>
      <c r="AC1303" s="11">
        <f>SUM($AA$3:AA1303)</f>
        <v>302.39033202766126</v>
      </c>
      <c r="AD1303" s="11">
        <f>AC1303*'KERS system '!$B$18</f>
        <v>232.68936049528531</v>
      </c>
      <c r="AE1303" s="11">
        <f>AC1303*'KERS system '!$B$19</f>
        <v>179.05446290112206</v>
      </c>
    </row>
    <row r="1304" spans="6:31" x14ac:dyDescent="0.3">
      <c r="F1304" s="13" t="s">
        <v>7</v>
      </c>
      <c r="G1304" s="13">
        <v>1301</v>
      </c>
      <c r="H1304" s="13">
        <v>279</v>
      </c>
      <c r="J1304" s="14">
        <v>75.099999999999994</v>
      </c>
      <c r="K1304" s="14">
        <f t="shared" si="266"/>
        <v>20.861111111111111</v>
      </c>
      <c r="L1304" s="15">
        <v>5.5555555555554373E-2</v>
      </c>
      <c r="N1304" s="15">
        <f t="shared" si="260"/>
        <v>15.999999999999659</v>
      </c>
      <c r="O1304" s="15">
        <f t="shared" si="261"/>
        <v>96.290573883516444</v>
      </c>
      <c r="P1304" s="15">
        <f t="shared" si="262"/>
        <v>56.505600000000008</v>
      </c>
      <c r="Q1304" s="15">
        <f t="shared" si="267"/>
        <v>168.7961738835161</v>
      </c>
      <c r="R1304" s="15">
        <f t="shared" si="268"/>
        <v>168.7961738835161</v>
      </c>
      <c r="S1304" s="15">
        <f t="shared" si="269"/>
        <v>0</v>
      </c>
      <c r="U1304" s="15">
        <f t="shared" si="263"/>
        <v>3.5357249785144607</v>
      </c>
      <c r="V1304" s="15">
        <f t="shared" si="270"/>
        <v>3.5357249785144607</v>
      </c>
      <c r="W1304" s="15">
        <f t="shared" si="271"/>
        <v>0</v>
      </c>
      <c r="Y1304" s="15">
        <f t="shared" si="264"/>
        <v>3.5458038658317026</v>
      </c>
      <c r="Z1304" s="15">
        <f t="shared" si="272"/>
        <v>3.5458038658317026</v>
      </c>
      <c r="AA1304" s="15">
        <f t="shared" si="265"/>
        <v>0</v>
      </c>
      <c r="AB1304" s="15">
        <f>SUM($Z$3:Z1304)</f>
        <v>1896.99725409752</v>
      </c>
      <c r="AC1304" s="15">
        <f>SUM($AA$3:AA1304)</f>
        <v>302.39033202766126</v>
      </c>
      <c r="AD1304" s="15">
        <f>AC1304*'KERS system '!$B$18</f>
        <v>232.68936049528531</v>
      </c>
      <c r="AE1304" s="15">
        <f>AC1304*'KERS system '!$B$19</f>
        <v>179.05446290112206</v>
      </c>
    </row>
    <row r="1305" spans="6:31" x14ac:dyDescent="0.3">
      <c r="F1305" s="9" t="s">
        <v>7</v>
      </c>
      <c r="G1305" s="9">
        <v>1302</v>
      </c>
      <c r="H1305" s="9">
        <v>280</v>
      </c>
      <c r="J1305" s="10">
        <v>75.3</v>
      </c>
      <c r="K1305" s="10">
        <f t="shared" si="266"/>
        <v>20.916666666666668</v>
      </c>
      <c r="L1305" s="11">
        <v>5.5555555555556344E-2</v>
      </c>
      <c r="N1305" s="11">
        <f t="shared" si="260"/>
        <v>16.000000000000227</v>
      </c>
      <c r="O1305" s="11">
        <f t="shared" si="261"/>
        <v>96.804122700347676</v>
      </c>
      <c r="P1305" s="11">
        <f t="shared" si="262"/>
        <v>56.505600000000008</v>
      </c>
      <c r="Q1305" s="11">
        <f t="shared" si="267"/>
        <v>169.30972270034792</v>
      </c>
      <c r="R1305" s="11">
        <f t="shared" si="268"/>
        <v>169.30972270034792</v>
      </c>
      <c r="S1305" s="11">
        <f t="shared" si="269"/>
        <v>0</v>
      </c>
      <c r="U1305" s="11">
        <f t="shared" si="263"/>
        <v>3.5558827531489441</v>
      </c>
      <c r="V1305" s="11">
        <f t="shared" si="270"/>
        <v>3.5558827531489441</v>
      </c>
      <c r="W1305" s="11">
        <f t="shared" si="271"/>
        <v>0</v>
      </c>
      <c r="Y1305" s="11">
        <f t="shared" si="264"/>
        <v>3.6097647125545786</v>
      </c>
      <c r="Z1305" s="11">
        <f t="shared" si="272"/>
        <v>3.6097647125545786</v>
      </c>
      <c r="AA1305" s="11">
        <f t="shared" si="265"/>
        <v>0</v>
      </c>
      <c r="AB1305" s="11">
        <f>SUM($Z$3:Z1305)</f>
        <v>1900.6070188100746</v>
      </c>
      <c r="AC1305" s="11">
        <f>SUM($AA$3:AA1305)</f>
        <v>302.39033202766126</v>
      </c>
      <c r="AD1305" s="11">
        <f>AC1305*'KERS system '!$B$18</f>
        <v>232.68936049528531</v>
      </c>
      <c r="AE1305" s="11">
        <f>AC1305*'KERS system '!$B$19</f>
        <v>179.05446290112206</v>
      </c>
    </row>
    <row r="1306" spans="6:31" x14ac:dyDescent="0.3">
      <c r="F1306" s="13" t="s">
        <v>7</v>
      </c>
      <c r="G1306" s="13">
        <v>1303</v>
      </c>
      <c r="H1306" s="13">
        <v>281</v>
      </c>
      <c r="J1306" s="14">
        <v>75.5</v>
      </c>
      <c r="K1306" s="14">
        <f t="shared" si="266"/>
        <v>20.972222222222221</v>
      </c>
      <c r="L1306" s="15">
        <v>6.9444444444444448E-2</v>
      </c>
      <c r="N1306" s="15">
        <f t="shared" si="260"/>
        <v>20</v>
      </c>
      <c r="O1306" s="15">
        <f t="shared" si="261"/>
        <v>97.319037338500223</v>
      </c>
      <c r="P1306" s="15">
        <f t="shared" si="262"/>
        <v>56.505600000000008</v>
      </c>
      <c r="Q1306" s="15">
        <f t="shared" si="267"/>
        <v>173.82463733850022</v>
      </c>
      <c r="R1306" s="15">
        <f t="shared" si="268"/>
        <v>173.82463733850022</v>
      </c>
      <c r="S1306" s="15">
        <f t="shared" si="269"/>
        <v>0</v>
      </c>
      <c r="U1306" s="15">
        <f t="shared" si="263"/>
        <v>3.6636466719602132</v>
      </c>
      <c r="V1306" s="15">
        <f t="shared" si="270"/>
        <v>3.6636466719602132</v>
      </c>
      <c r="W1306" s="15">
        <f t="shared" si="271"/>
        <v>0</v>
      </c>
      <c r="Y1306" s="15">
        <f t="shared" si="264"/>
        <v>3.6351496601428264</v>
      </c>
      <c r="Z1306" s="15">
        <f t="shared" si="272"/>
        <v>3.6351496601428264</v>
      </c>
      <c r="AA1306" s="15">
        <f t="shared" si="265"/>
        <v>0</v>
      </c>
      <c r="AB1306" s="15">
        <f>SUM($Z$3:Z1306)</f>
        <v>1904.2421684702174</v>
      </c>
      <c r="AC1306" s="15">
        <f>SUM($AA$3:AA1306)</f>
        <v>302.39033202766126</v>
      </c>
      <c r="AD1306" s="15">
        <f>AC1306*'KERS system '!$B$18</f>
        <v>232.68936049528531</v>
      </c>
      <c r="AE1306" s="15">
        <f>AC1306*'KERS system '!$B$19</f>
        <v>179.05446290112206</v>
      </c>
    </row>
    <row r="1307" spans="6:31" x14ac:dyDescent="0.3">
      <c r="F1307" s="9" t="s">
        <v>7</v>
      </c>
      <c r="G1307" s="9">
        <v>1304</v>
      </c>
      <c r="H1307" s="9">
        <v>282</v>
      </c>
      <c r="J1307" s="10">
        <v>75.8</v>
      </c>
      <c r="K1307" s="10">
        <f t="shared" si="266"/>
        <v>21.055555555555557</v>
      </c>
      <c r="L1307" s="11">
        <v>5.5555555555556344E-2</v>
      </c>
      <c r="N1307" s="11">
        <f t="shared" si="260"/>
        <v>16.000000000000227</v>
      </c>
      <c r="O1307" s="11">
        <f t="shared" si="261"/>
        <v>98.093970210706644</v>
      </c>
      <c r="P1307" s="11">
        <f t="shared" si="262"/>
        <v>56.505600000000008</v>
      </c>
      <c r="Q1307" s="11">
        <f t="shared" si="267"/>
        <v>170.59957021070687</v>
      </c>
      <c r="R1307" s="11">
        <f t="shared" si="268"/>
        <v>170.59957021070687</v>
      </c>
      <c r="S1307" s="11">
        <f t="shared" si="269"/>
        <v>0</v>
      </c>
      <c r="U1307" s="11">
        <f t="shared" si="263"/>
        <v>3.6066526483254395</v>
      </c>
      <c r="V1307" s="11">
        <f t="shared" si="270"/>
        <v>3.6066526483254395</v>
      </c>
      <c r="W1307" s="11">
        <f t="shared" si="271"/>
        <v>0</v>
      </c>
      <c r="Y1307" s="11">
        <f t="shared" si="264"/>
        <v>3.5237778104930824</v>
      </c>
      <c r="Z1307" s="11">
        <f t="shared" si="272"/>
        <v>3.5237778104930824</v>
      </c>
      <c r="AA1307" s="11">
        <f t="shared" si="265"/>
        <v>0</v>
      </c>
      <c r="AB1307" s="11">
        <f>SUM($Z$3:Z1307)</f>
        <v>1907.7659462807105</v>
      </c>
      <c r="AC1307" s="11">
        <f>SUM($AA$3:AA1307)</f>
        <v>302.39033202766126</v>
      </c>
      <c r="AD1307" s="11">
        <f>AC1307*'KERS system '!$B$18</f>
        <v>232.68936049528531</v>
      </c>
      <c r="AE1307" s="11">
        <f>AC1307*'KERS system '!$B$19</f>
        <v>179.05446290112206</v>
      </c>
    </row>
    <row r="1308" spans="6:31" x14ac:dyDescent="0.3">
      <c r="F1308" s="13" t="s">
        <v>7</v>
      </c>
      <c r="G1308" s="13">
        <v>1305</v>
      </c>
      <c r="H1308" s="13">
        <v>283</v>
      </c>
      <c r="J1308" s="14">
        <v>75.900000000000006</v>
      </c>
      <c r="K1308" s="14">
        <f t="shared" si="266"/>
        <v>21.083333333333332</v>
      </c>
      <c r="L1308" s="15">
        <v>2.7777777777778172E-2</v>
      </c>
      <c r="N1308" s="15">
        <f t="shared" si="260"/>
        <v>8.0000000000001137</v>
      </c>
      <c r="O1308" s="15">
        <f t="shared" si="261"/>
        <v>98.352964078769432</v>
      </c>
      <c r="P1308" s="15">
        <f t="shared" si="262"/>
        <v>56.505600000000008</v>
      </c>
      <c r="Q1308" s="15">
        <f t="shared" si="267"/>
        <v>162.85856407876955</v>
      </c>
      <c r="R1308" s="15">
        <f t="shared" si="268"/>
        <v>162.85856407876955</v>
      </c>
      <c r="S1308" s="15">
        <f t="shared" si="269"/>
        <v>0</v>
      </c>
      <c r="U1308" s="15">
        <f t="shared" si="263"/>
        <v>3.4409029726607248</v>
      </c>
      <c r="V1308" s="15">
        <f t="shared" si="270"/>
        <v>3.4409029726607248</v>
      </c>
      <c r="W1308" s="15">
        <f t="shared" si="271"/>
        <v>0</v>
      </c>
      <c r="Y1308" s="15">
        <f t="shared" si="264"/>
        <v>3.401857113353187</v>
      </c>
      <c r="Z1308" s="15">
        <f t="shared" si="272"/>
        <v>3.401857113353187</v>
      </c>
      <c r="AA1308" s="15">
        <f t="shared" si="265"/>
        <v>0</v>
      </c>
      <c r="AB1308" s="15">
        <f>SUM($Z$3:Z1308)</f>
        <v>1911.1678033940636</v>
      </c>
      <c r="AC1308" s="15">
        <f>SUM($AA$3:AA1308)</f>
        <v>302.39033202766126</v>
      </c>
      <c r="AD1308" s="15">
        <f>AC1308*'KERS system '!$B$18</f>
        <v>232.68936049528531</v>
      </c>
      <c r="AE1308" s="15">
        <f>AC1308*'KERS system '!$B$19</f>
        <v>179.05446290112206</v>
      </c>
    </row>
    <row r="1309" spans="6:31" x14ac:dyDescent="0.3">
      <c r="F1309" s="9" t="s">
        <v>7</v>
      </c>
      <c r="G1309" s="9">
        <v>1306</v>
      </c>
      <c r="H1309" s="9">
        <v>284</v>
      </c>
      <c r="J1309" s="10">
        <v>76</v>
      </c>
      <c r="K1309" s="10">
        <f t="shared" si="266"/>
        <v>21.111111111111111</v>
      </c>
      <c r="L1309" s="11">
        <v>1.3888888888888099E-2</v>
      </c>
      <c r="N1309" s="11">
        <f t="shared" si="260"/>
        <v>3.9999999999997726</v>
      </c>
      <c r="O1309" s="11">
        <f t="shared" si="261"/>
        <v>98.612299402162577</v>
      </c>
      <c r="P1309" s="11">
        <f t="shared" si="262"/>
        <v>56.505600000000008</v>
      </c>
      <c r="Q1309" s="11">
        <f t="shared" si="267"/>
        <v>159.11789940216235</v>
      </c>
      <c r="R1309" s="11">
        <f t="shared" si="268"/>
        <v>159.11789940216235</v>
      </c>
      <c r="S1309" s="11">
        <f t="shared" si="269"/>
        <v>0</v>
      </c>
      <c r="U1309" s="11">
        <f t="shared" si="263"/>
        <v>3.3628112540456496</v>
      </c>
      <c r="V1309" s="11">
        <f t="shared" si="270"/>
        <v>3.3628112540456496</v>
      </c>
      <c r="W1309" s="11">
        <f t="shared" si="271"/>
        <v>0</v>
      </c>
      <c r="Y1309" s="11">
        <f t="shared" si="264"/>
        <v>3.3187612318234301</v>
      </c>
      <c r="Z1309" s="11">
        <f t="shared" si="272"/>
        <v>3.3187612318234301</v>
      </c>
      <c r="AA1309" s="11">
        <f t="shared" si="265"/>
        <v>0</v>
      </c>
      <c r="AB1309" s="11">
        <f>SUM($Z$3:Z1309)</f>
        <v>1914.486564625887</v>
      </c>
      <c r="AC1309" s="11">
        <f>SUM($AA$3:AA1309)</f>
        <v>302.39033202766126</v>
      </c>
      <c r="AD1309" s="11">
        <f>AC1309*'KERS system '!$B$18</f>
        <v>232.68936049528531</v>
      </c>
      <c r="AE1309" s="11">
        <f>AC1309*'KERS system '!$B$19</f>
        <v>179.05446290112206</v>
      </c>
    </row>
    <row r="1310" spans="6:31" x14ac:dyDescent="0.3">
      <c r="F1310" s="13" t="s">
        <v>7</v>
      </c>
      <c r="G1310" s="13">
        <v>1307</v>
      </c>
      <c r="H1310" s="13">
        <v>285</v>
      </c>
      <c r="J1310" s="14">
        <v>76</v>
      </c>
      <c r="K1310" s="14">
        <f t="shared" si="266"/>
        <v>21.111111111111111</v>
      </c>
      <c r="L1310" s="15">
        <v>0</v>
      </c>
      <c r="N1310" s="15">
        <f t="shared" si="260"/>
        <v>0</v>
      </c>
      <c r="O1310" s="15">
        <f t="shared" si="261"/>
        <v>98.612299402162577</v>
      </c>
      <c r="P1310" s="15">
        <f t="shared" si="262"/>
        <v>56.505600000000008</v>
      </c>
      <c r="Q1310" s="15">
        <f t="shared" si="267"/>
        <v>155.11789940216258</v>
      </c>
      <c r="R1310" s="15">
        <f t="shared" si="268"/>
        <v>155.11789940216258</v>
      </c>
      <c r="S1310" s="15">
        <f t="shared" si="269"/>
        <v>0</v>
      </c>
      <c r="U1310" s="15">
        <f t="shared" si="263"/>
        <v>3.2747112096012101</v>
      </c>
      <c r="V1310" s="15">
        <f t="shared" si="270"/>
        <v>3.2747112096012101</v>
      </c>
      <c r="W1310" s="15">
        <f t="shared" si="271"/>
        <v>0</v>
      </c>
      <c r="Y1310" s="15">
        <f t="shared" si="264"/>
        <v>3.2306611873789901</v>
      </c>
      <c r="Z1310" s="15">
        <f t="shared" si="272"/>
        <v>3.2306611873789901</v>
      </c>
      <c r="AA1310" s="15">
        <f t="shared" si="265"/>
        <v>0</v>
      </c>
      <c r="AB1310" s="15">
        <f>SUM($Z$3:Z1310)</f>
        <v>1917.7172258132659</v>
      </c>
      <c r="AC1310" s="15">
        <f>SUM($AA$3:AA1310)</f>
        <v>302.39033202766126</v>
      </c>
      <c r="AD1310" s="15">
        <f>AC1310*'KERS system '!$B$18</f>
        <v>232.68936049528531</v>
      </c>
      <c r="AE1310" s="15">
        <f>AC1310*'KERS system '!$B$19</f>
        <v>179.05446290112206</v>
      </c>
    </row>
    <row r="1311" spans="6:31" x14ac:dyDescent="0.3">
      <c r="F1311" s="9" t="s">
        <v>7</v>
      </c>
      <c r="G1311" s="9">
        <v>1308</v>
      </c>
      <c r="H1311" s="9">
        <v>286</v>
      </c>
      <c r="J1311" s="10">
        <v>76</v>
      </c>
      <c r="K1311" s="10">
        <f t="shared" si="266"/>
        <v>21.111111111111111</v>
      </c>
      <c r="L1311" s="11">
        <v>-1.3888888888888099E-2</v>
      </c>
      <c r="N1311" s="11">
        <f t="shared" si="260"/>
        <v>-3.9999999999997726</v>
      </c>
      <c r="O1311" s="11">
        <f t="shared" si="261"/>
        <v>98.612299402162577</v>
      </c>
      <c r="P1311" s="11">
        <f t="shared" si="262"/>
        <v>56.505600000000008</v>
      </c>
      <c r="Q1311" s="11">
        <f t="shared" si="267"/>
        <v>151.11789940216281</v>
      </c>
      <c r="R1311" s="11">
        <f t="shared" si="268"/>
        <v>151.11789940216281</v>
      </c>
      <c r="S1311" s="11">
        <f t="shared" si="269"/>
        <v>0</v>
      </c>
      <c r="U1311" s="11">
        <f t="shared" si="263"/>
        <v>3.1866111651567706</v>
      </c>
      <c r="V1311" s="11">
        <f t="shared" si="270"/>
        <v>3.1866111651567706</v>
      </c>
      <c r="W1311" s="11">
        <f t="shared" si="271"/>
        <v>0</v>
      </c>
      <c r="Y1311" s="11">
        <f t="shared" si="264"/>
        <v>3.1817808839087487</v>
      </c>
      <c r="Z1311" s="11">
        <f t="shared" si="272"/>
        <v>3.1817808839087487</v>
      </c>
      <c r="AA1311" s="11">
        <f t="shared" si="265"/>
        <v>0</v>
      </c>
      <c r="AB1311" s="11">
        <f>SUM($Z$3:Z1311)</f>
        <v>1920.8990066971746</v>
      </c>
      <c r="AC1311" s="11">
        <f>SUM($AA$3:AA1311)</f>
        <v>302.39033202766126</v>
      </c>
      <c r="AD1311" s="11">
        <f>AC1311*'KERS system '!$B$18</f>
        <v>232.68936049528531</v>
      </c>
      <c r="AE1311" s="11">
        <f>AC1311*'KERS system '!$B$19</f>
        <v>179.05446290112206</v>
      </c>
    </row>
    <row r="1312" spans="6:31" x14ac:dyDescent="0.3">
      <c r="F1312" s="13" t="s">
        <v>7</v>
      </c>
      <c r="G1312" s="13">
        <v>1309</v>
      </c>
      <c r="H1312" s="13">
        <v>287</v>
      </c>
      <c r="J1312" s="14">
        <v>75.900000000000006</v>
      </c>
      <c r="K1312" s="14">
        <f t="shared" si="266"/>
        <v>21.083333333333332</v>
      </c>
      <c r="L1312" s="15">
        <v>-1.3888888888888099E-2</v>
      </c>
      <c r="N1312" s="15">
        <f t="shared" si="260"/>
        <v>-3.9999999999997726</v>
      </c>
      <c r="O1312" s="15">
        <f t="shared" si="261"/>
        <v>98.352964078769432</v>
      </c>
      <c r="P1312" s="15">
        <f t="shared" si="262"/>
        <v>56.505600000000008</v>
      </c>
      <c r="Q1312" s="15">
        <f t="shared" si="267"/>
        <v>150.85856407876966</v>
      </c>
      <c r="R1312" s="15">
        <f t="shared" si="268"/>
        <v>150.85856407876966</v>
      </c>
      <c r="S1312" s="15">
        <f t="shared" si="269"/>
        <v>0</v>
      </c>
      <c r="U1312" s="15">
        <f t="shared" si="263"/>
        <v>3.1769506026607268</v>
      </c>
      <c r="V1312" s="15">
        <f t="shared" si="270"/>
        <v>3.1769506026607268</v>
      </c>
      <c r="W1312" s="15">
        <f t="shared" si="271"/>
        <v>0</v>
      </c>
      <c r="Y1312" s="15">
        <f t="shared" si="264"/>
        <v>3.1769506026607206</v>
      </c>
      <c r="Z1312" s="15">
        <f t="shared" si="272"/>
        <v>3.1769506026607206</v>
      </c>
      <c r="AA1312" s="15">
        <f t="shared" si="265"/>
        <v>0</v>
      </c>
      <c r="AB1312" s="15">
        <f>SUM($Z$3:Z1312)</f>
        <v>1924.0759572998354</v>
      </c>
      <c r="AC1312" s="15">
        <f>SUM($AA$3:AA1312)</f>
        <v>302.39033202766126</v>
      </c>
      <c r="AD1312" s="15">
        <f>AC1312*'KERS system '!$B$18</f>
        <v>232.68936049528531</v>
      </c>
      <c r="AE1312" s="15">
        <f>AC1312*'KERS system '!$B$19</f>
        <v>179.05446290112206</v>
      </c>
    </row>
    <row r="1313" spans="6:31" x14ac:dyDescent="0.3">
      <c r="F1313" s="9" t="s">
        <v>7</v>
      </c>
      <c r="G1313" s="9">
        <v>1310</v>
      </c>
      <c r="H1313" s="9">
        <v>288</v>
      </c>
      <c r="J1313" s="10">
        <v>75.900000000000006</v>
      </c>
      <c r="K1313" s="10">
        <f t="shared" si="266"/>
        <v>21.083333333333332</v>
      </c>
      <c r="L1313" s="11">
        <v>-1.3888888888890073E-2</v>
      </c>
      <c r="N1313" s="11">
        <f t="shared" si="260"/>
        <v>-4.0000000000003411</v>
      </c>
      <c r="O1313" s="11">
        <f t="shared" si="261"/>
        <v>98.352964078769432</v>
      </c>
      <c r="P1313" s="11">
        <f t="shared" si="262"/>
        <v>56.505600000000008</v>
      </c>
      <c r="Q1313" s="11">
        <f t="shared" si="267"/>
        <v>150.85856407876909</v>
      </c>
      <c r="R1313" s="11">
        <f t="shared" si="268"/>
        <v>150.85856407876909</v>
      </c>
      <c r="S1313" s="11">
        <f t="shared" si="269"/>
        <v>0</v>
      </c>
      <c r="U1313" s="11">
        <f t="shared" si="263"/>
        <v>3.1769506026607144</v>
      </c>
      <c r="V1313" s="11">
        <f t="shared" si="270"/>
        <v>3.1769506026607144</v>
      </c>
      <c r="W1313" s="11">
        <f t="shared" si="271"/>
        <v>0</v>
      </c>
      <c r="Y1313" s="11">
        <f t="shared" si="264"/>
        <v>3.1281970188264068</v>
      </c>
      <c r="Z1313" s="11">
        <f t="shared" si="272"/>
        <v>3.1281970188264068</v>
      </c>
      <c r="AA1313" s="11">
        <f t="shared" si="265"/>
        <v>0</v>
      </c>
      <c r="AB1313" s="11">
        <f>SUM($Z$3:Z1313)</f>
        <v>1927.2041543186617</v>
      </c>
      <c r="AC1313" s="11">
        <f>SUM($AA$3:AA1313)</f>
        <v>302.39033202766126</v>
      </c>
      <c r="AD1313" s="11">
        <f>AC1313*'KERS system '!$B$18</f>
        <v>232.68936049528531</v>
      </c>
      <c r="AE1313" s="11">
        <f>AC1313*'KERS system '!$B$19</f>
        <v>179.05446290112206</v>
      </c>
    </row>
    <row r="1314" spans="6:31" x14ac:dyDescent="0.3">
      <c r="F1314" s="13" t="s">
        <v>7</v>
      </c>
      <c r="G1314" s="13">
        <v>1311</v>
      </c>
      <c r="H1314" s="13">
        <v>289</v>
      </c>
      <c r="J1314" s="14">
        <v>75.8</v>
      </c>
      <c r="K1314" s="14">
        <f t="shared" si="266"/>
        <v>21.055555555555557</v>
      </c>
      <c r="L1314" s="15">
        <v>-2.7777777777778172E-2</v>
      </c>
      <c r="N1314" s="15">
        <f t="shared" si="260"/>
        <v>-8.0000000000001137</v>
      </c>
      <c r="O1314" s="15">
        <f t="shared" si="261"/>
        <v>98.093970210706644</v>
      </c>
      <c r="P1314" s="15">
        <f t="shared" si="262"/>
        <v>56.505600000000008</v>
      </c>
      <c r="Q1314" s="15">
        <f t="shared" si="267"/>
        <v>146.59957021070653</v>
      </c>
      <c r="R1314" s="15">
        <f t="shared" si="268"/>
        <v>146.59957021070653</v>
      </c>
      <c r="S1314" s="15">
        <f t="shared" si="269"/>
        <v>0</v>
      </c>
      <c r="U1314" s="15">
        <f t="shared" si="263"/>
        <v>3.0794434349920992</v>
      </c>
      <c r="V1314" s="15">
        <f t="shared" si="270"/>
        <v>3.0794434349920992</v>
      </c>
      <c r="W1314" s="15">
        <f t="shared" si="271"/>
        <v>0</v>
      </c>
      <c r="Y1314" s="15">
        <f t="shared" si="264"/>
        <v>3.030816556566418</v>
      </c>
      <c r="Z1314" s="15">
        <f t="shared" si="272"/>
        <v>3.030816556566418</v>
      </c>
      <c r="AA1314" s="15">
        <f t="shared" si="265"/>
        <v>0</v>
      </c>
      <c r="AB1314" s="15">
        <f>SUM($Z$3:Z1314)</f>
        <v>1930.2349708752281</v>
      </c>
      <c r="AC1314" s="15">
        <f>SUM($AA$3:AA1314)</f>
        <v>302.39033202766126</v>
      </c>
      <c r="AD1314" s="15">
        <f>AC1314*'KERS system '!$B$18</f>
        <v>232.68936049528531</v>
      </c>
      <c r="AE1314" s="15">
        <f>AC1314*'KERS system '!$B$19</f>
        <v>179.05446290112206</v>
      </c>
    </row>
    <row r="1315" spans="6:31" x14ac:dyDescent="0.3">
      <c r="F1315" s="9" t="s">
        <v>7</v>
      </c>
      <c r="G1315" s="9">
        <v>1312</v>
      </c>
      <c r="H1315" s="9">
        <v>290</v>
      </c>
      <c r="J1315" s="10">
        <v>75.7</v>
      </c>
      <c r="K1315" s="10">
        <f t="shared" si="266"/>
        <v>21.027777777777779</v>
      </c>
      <c r="L1315" s="11">
        <v>-4.1666666666666269E-2</v>
      </c>
      <c r="N1315" s="11">
        <f t="shared" si="260"/>
        <v>-11.999999999999886</v>
      </c>
      <c r="O1315" s="11">
        <f t="shared" si="261"/>
        <v>97.835317797974156</v>
      </c>
      <c r="P1315" s="11">
        <f t="shared" si="262"/>
        <v>56.505600000000008</v>
      </c>
      <c r="Q1315" s="11">
        <f t="shared" si="267"/>
        <v>142.34091779797427</v>
      </c>
      <c r="R1315" s="11">
        <f t="shared" si="268"/>
        <v>142.34091779797427</v>
      </c>
      <c r="S1315" s="11">
        <f t="shared" si="269"/>
        <v>0</v>
      </c>
      <c r="U1315" s="11">
        <f t="shared" si="263"/>
        <v>2.9821896781407369</v>
      </c>
      <c r="V1315" s="11">
        <f t="shared" si="270"/>
        <v>2.9821896781407369</v>
      </c>
      <c r="W1315" s="11">
        <f t="shared" si="271"/>
        <v>0</v>
      </c>
      <c r="Y1315" s="11">
        <f t="shared" si="264"/>
        <v>2.8853159806060305</v>
      </c>
      <c r="Z1315" s="11">
        <f t="shared" si="272"/>
        <v>2.8853159806060305</v>
      </c>
      <c r="AA1315" s="11">
        <f t="shared" si="265"/>
        <v>0</v>
      </c>
      <c r="AB1315" s="11">
        <f>SUM($Z$3:Z1315)</f>
        <v>1933.1202868558341</v>
      </c>
      <c r="AC1315" s="11">
        <f>SUM($AA$3:AA1315)</f>
        <v>302.39033202766126</v>
      </c>
      <c r="AD1315" s="11">
        <f>AC1315*'KERS system '!$B$18</f>
        <v>232.68936049528531</v>
      </c>
      <c r="AE1315" s="11">
        <f>AC1315*'KERS system '!$B$19</f>
        <v>179.05446290112206</v>
      </c>
    </row>
    <row r="1316" spans="6:31" x14ac:dyDescent="0.3">
      <c r="F1316" s="13" t="s">
        <v>7</v>
      </c>
      <c r="G1316" s="13">
        <v>1313</v>
      </c>
      <c r="H1316" s="13">
        <v>291</v>
      </c>
      <c r="J1316" s="14">
        <v>75.5</v>
      </c>
      <c r="K1316" s="14">
        <f t="shared" si="266"/>
        <v>20.972222222222221</v>
      </c>
      <c r="L1316" s="15">
        <v>-6.9444444444444448E-2</v>
      </c>
      <c r="N1316" s="15">
        <f t="shared" si="260"/>
        <v>-20</v>
      </c>
      <c r="O1316" s="15">
        <f t="shared" si="261"/>
        <v>97.319037338500223</v>
      </c>
      <c r="P1316" s="15">
        <f t="shared" si="262"/>
        <v>56.505600000000008</v>
      </c>
      <c r="Q1316" s="15">
        <f t="shared" si="267"/>
        <v>133.82463733850022</v>
      </c>
      <c r="R1316" s="15">
        <f t="shared" si="268"/>
        <v>133.82463733850022</v>
      </c>
      <c r="S1316" s="15">
        <f t="shared" si="269"/>
        <v>0</v>
      </c>
      <c r="U1316" s="15">
        <f t="shared" si="263"/>
        <v>2.788442283071324</v>
      </c>
      <c r="V1316" s="15">
        <f t="shared" si="270"/>
        <v>2.788442283071324</v>
      </c>
      <c r="W1316" s="15">
        <f t="shared" si="271"/>
        <v>0</v>
      </c>
      <c r="Y1316" s="15">
        <f t="shared" si="264"/>
        <v>2.7748406849846718</v>
      </c>
      <c r="Z1316" s="15">
        <f t="shared" si="272"/>
        <v>2.7748406849846718</v>
      </c>
      <c r="AA1316" s="15">
        <f t="shared" si="265"/>
        <v>0</v>
      </c>
      <c r="AB1316" s="15">
        <f>SUM($Z$3:Z1316)</f>
        <v>1935.8951275408187</v>
      </c>
      <c r="AC1316" s="15">
        <f>SUM($AA$3:AA1316)</f>
        <v>302.39033202766126</v>
      </c>
      <c r="AD1316" s="15">
        <f>AC1316*'KERS system '!$B$18</f>
        <v>232.68936049528531</v>
      </c>
      <c r="AE1316" s="15">
        <f>AC1316*'KERS system '!$B$19</f>
        <v>179.05446290112206</v>
      </c>
    </row>
    <row r="1317" spans="6:31" x14ac:dyDescent="0.3">
      <c r="F1317" s="9" t="s">
        <v>7</v>
      </c>
      <c r="G1317" s="9">
        <v>1314</v>
      </c>
      <c r="H1317" s="9">
        <v>292</v>
      </c>
      <c r="J1317" s="10">
        <v>75.2</v>
      </c>
      <c r="K1317" s="10">
        <f t="shared" si="266"/>
        <v>20.888888888888889</v>
      </c>
      <c r="L1317" s="11">
        <v>-6.9444444444444448E-2</v>
      </c>
      <c r="N1317" s="11">
        <f t="shared" si="260"/>
        <v>-20</v>
      </c>
      <c r="O1317" s="11">
        <f t="shared" si="261"/>
        <v>96.547177564266889</v>
      </c>
      <c r="P1317" s="11">
        <f t="shared" si="262"/>
        <v>56.505600000000008</v>
      </c>
      <c r="Q1317" s="11">
        <f t="shared" si="267"/>
        <v>133.0527775642669</v>
      </c>
      <c r="R1317" s="11">
        <f t="shared" si="268"/>
        <v>133.0527775642669</v>
      </c>
      <c r="S1317" s="11">
        <f t="shared" si="269"/>
        <v>0</v>
      </c>
      <c r="U1317" s="11">
        <f t="shared" si="263"/>
        <v>2.7612390868980197</v>
      </c>
      <c r="V1317" s="11">
        <f t="shared" si="270"/>
        <v>2.7612390868980197</v>
      </c>
      <c r="W1317" s="11">
        <f t="shared" si="271"/>
        <v>0</v>
      </c>
      <c r="Y1317" s="11">
        <f t="shared" si="264"/>
        <v>2.7522248732208467</v>
      </c>
      <c r="Z1317" s="11">
        <f t="shared" si="272"/>
        <v>2.7522248732208467</v>
      </c>
      <c r="AA1317" s="11">
        <f t="shared" si="265"/>
        <v>0</v>
      </c>
      <c r="AB1317" s="11">
        <f>SUM($Z$3:Z1317)</f>
        <v>1938.6473524140397</v>
      </c>
      <c r="AC1317" s="11">
        <f>SUM($AA$3:AA1317)</f>
        <v>302.39033202766126</v>
      </c>
      <c r="AD1317" s="11">
        <f>AC1317*'KERS system '!$B$18</f>
        <v>232.68936049528531</v>
      </c>
      <c r="AE1317" s="11">
        <f>AC1317*'KERS system '!$B$19</f>
        <v>179.05446290112206</v>
      </c>
    </row>
    <row r="1318" spans="6:31" x14ac:dyDescent="0.3">
      <c r="F1318" s="13" t="s">
        <v>7</v>
      </c>
      <c r="G1318" s="13">
        <v>1315</v>
      </c>
      <c r="H1318" s="13">
        <v>293</v>
      </c>
      <c r="J1318" s="14">
        <v>75</v>
      </c>
      <c r="K1318" s="14">
        <f t="shared" si="266"/>
        <v>20.833333333333332</v>
      </c>
      <c r="L1318" s="15">
        <v>-6.9444444444444448E-2</v>
      </c>
      <c r="N1318" s="15">
        <f t="shared" si="260"/>
        <v>-20</v>
      </c>
      <c r="O1318" s="15">
        <f t="shared" si="261"/>
        <v>96.034311658096343</v>
      </c>
      <c r="P1318" s="15">
        <f t="shared" si="262"/>
        <v>56.505600000000008</v>
      </c>
      <c r="Q1318" s="15">
        <f t="shared" si="267"/>
        <v>132.53991165809634</v>
      </c>
      <c r="R1318" s="15">
        <f t="shared" si="268"/>
        <v>132.53991165809634</v>
      </c>
      <c r="S1318" s="15">
        <f t="shared" si="269"/>
        <v>0</v>
      </c>
      <c r="U1318" s="15">
        <f t="shared" si="263"/>
        <v>2.7432106595436734</v>
      </c>
      <c r="V1318" s="15">
        <f t="shared" si="270"/>
        <v>2.7432106595436734</v>
      </c>
      <c r="W1318" s="15">
        <f t="shared" si="271"/>
        <v>0</v>
      </c>
      <c r="Y1318" s="15">
        <f t="shared" si="264"/>
        <v>2.5565831920526971</v>
      </c>
      <c r="Z1318" s="15">
        <f t="shared" si="272"/>
        <v>2.5565831920526971</v>
      </c>
      <c r="AA1318" s="15">
        <f t="shared" si="265"/>
        <v>0</v>
      </c>
      <c r="AB1318" s="15">
        <f>SUM($Z$3:Z1318)</f>
        <v>1941.2039356060923</v>
      </c>
      <c r="AC1318" s="15">
        <f>SUM($AA$3:AA1318)</f>
        <v>302.39033202766126</v>
      </c>
      <c r="AD1318" s="15">
        <f>AC1318*'KERS system '!$B$18</f>
        <v>232.68936049528531</v>
      </c>
      <c r="AE1318" s="15">
        <f>AC1318*'KERS system '!$B$19</f>
        <v>179.05446290112206</v>
      </c>
    </row>
    <row r="1319" spans="6:31" x14ac:dyDescent="0.3">
      <c r="F1319" s="9" t="s">
        <v>7</v>
      </c>
      <c r="G1319" s="9">
        <v>1316</v>
      </c>
      <c r="H1319" s="9">
        <v>294</v>
      </c>
      <c r="J1319" s="10">
        <v>74.7</v>
      </c>
      <c r="K1319" s="10">
        <f t="shared" si="266"/>
        <v>20.75</v>
      </c>
      <c r="L1319" s="11">
        <v>-0.12500000000000078</v>
      </c>
      <c r="N1319" s="11">
        <f t="shared" si="260"/>
        <v>-36.000000000000227</v>
      </c>
      <c r="O1319" s="11">
        <f t="shared" si="261"/>
        <v>95.267573713818123</v>
      </c>
      <c r="P1319" s="11">
        <f t="shared" si="262"/>
        <v>56.505600000000008</v>
      </c>
      <c r="Q1319" s="11">
        <f t="shared" si="267"/>
        <v>115.7731737138179</v>
      </c>
      <c r="R1319" s="11">
        <f t="shared" si="268"/>
        <v>115.7731737138179</v>
      </c>
      <c r="S1319" s="11">
        <f t="shared" si="269"/>
        <v>0</v>
      </c>
      <c r="U1319" s="11">
        <f t="shared" si="263"/>
        <v>2.3699557245617213</v>
      </c>
      <c r="V1319" s="11">
        <f t="shared" si="270"/>
        <v>2.3699557245617213</v>
      </c>
      <c r="W1319" s="11">
        <f t="shared" si="271"/>
        <v>0</v>
      </c>
      <c r="Y1319" s="11">
        <f t="shared" si="264"/>
        <v>2.3018019176324298</v>
      </c>
      <c r="Z1319" s="11">
        <f t="shared" si="272"/>
        <v>2.3018019176324298</v>
      </c>
      <c r="AA1319" s="11">
        <f t="shared" si="265"/>
        <v>0</v>
      </c>
      <c r="AB1319" s="11">
        <f>SUM($Z$3:Z1319)</f>
        <v>1943.5057375237247</v>
      </c>
      <c r="AC1319" s="11">
        <f>SUM($AA$3:AA1319)</f>
        <v>302.39033202766126</v>
      </c>
      <c r="AD1319" s="11">
        <f>AC1319*'KERS system '!$B$18</f>
        <v>232.68936049528531</v>
      </c>
      <c r="AE1319" s="11">
        <f>AC1319*'KERS system '!$B$19</f>
        <v>179.05446290112206</v>
      </c>
    </row>
    <row r="1320" spans="6:31" x14ac:dyDescent="0.3">
      <c r="F1320" s="13" t="s">
        <v>7</v>
      </c>
      <c r="G1320" s="13">
        <v>1317</v>
      </c>
      <c r="H1320" s="13">
        <v>295</v>
      </c>
      <c r="J1320" s="14">
        <v>74.099999999999994</v>
      </c>
      <c r="K1320" s="14">
        <f t="shared" si="266"/>
        <v>20.583333333333332</v>
      </c>
      <c r="L1320" s="15">
        <v>-0.1388888888888889</v>
      </c>
      <c r="N1320" s="15">
        <f t="shared" si="260"/>
        <v>-40</v>
      </c>
      <c r="O1320" s="15">
        <f t="shared" si="261"/>
        <v>93.743317119180801</v>
      </c>
      <c r="P1320" s="15">
        <f t="shared" si="262"/>
        <v>56.505600000000008</v>
      </c>
      <c r="Q1320" s="15">
        <f t="shared" si="267"/>
        <v>110.24891711918082</v>
      </c>
      <c r="R1320" s="15">
        <f t="shared" si="268"/>
        <v>110.24891711918082</v>
      </c>
      <c r="S1320" s="15">
        <f t="shared" si="269"/>
        <v>0</v>
      </c>
      <c r="U1320" s="15">
        <f t="shared" si="263"/>
        <v>2.2336481107031378</v>
      </c>
      <c r="V1320" s="15">
        <f t="shared" si="270"/>
        <v>2.2336481107031378</v>
      </c>
      <c r="W1320" s="15">
        <f t="shared" si="271"/>
        <v>0</v>
      </c>
      <c r="Y1320" s="15">
        <f t="shared" si="264"/>
        <v>2.3027214933363895</v>
      </c>
      <c r="Z1320" s="15">
        <f t="shared" si="272"/>
        <v>2.3027214933363895</v>
      </c>
      <c r="AA1320" s="15">
        <f t="shared" si="265"/>
        <v>0</v>
      </c>
      <c r="AB1320" s="15">
        <f>SUM($Z$3:Z1320)</f>
        <v>1945.8084590170611</v>
      </c>
      <c r="AC1320" s="15">
        <f>SUM($AA$3:AA1320)</f>
        <v>302.39033202766126</v>
      </c>
      <c r="AD1320" s="15">
        <f>AC1320*'KERS system '!$B$18</f>
        <v>232.68936049528531</v>
      </c>
      <c r="AE1320" s="15">
        <f>AC1320*'KERS system '!$B$19</f>
        <v>179.05446290112206</v>
      </c>
    </row>
    <row r="1321" spans="6:31" x14ac:dyDescent="0.3">
      <c r="F1321" s="9" t="s">
        <v>7</v>
      </c>
      <c r="G1321" s="9">
        <v>1318</v>
      </c>
      <c r="H1321" s="9">
        <v>296</v>
      </c>
      <c r="J1321" s="10">
        <v>73.7</v>
      </c>
      <c r="K1321" s="10">
        <f t="shared" si="266"/>
        <v>20.472222222222221</v>
      </c>
      <c r="L1321" s="11">
        <v>-0.11111111111111072</v>
      </c>
      <c r="N1321" s="11">
        <f t="shared" si="260"/>
        <v>-31.999999999999886</v>
      </c>
      <c r="O1321" s="11">
        <f t="shared" si="261"/>
        <v>92.733975162696069</v>
      </c>
      <c r="P1321" s="11">
        <f t="shared" si="262"/>
        <v>56.505600000000008</v>
      </c>
      <c r="Q1321" s="11">
        <f t="shared" si="267"/>
        <v>117.23957516269618</v>
      </c>
      <c r="R1321" s="11">
        <f t="shared" si="268"/>
        <v>117.23957516269618</v>
      </c>
      <c r="S1321" s="11">
        <f t="shared" si="269"/>
        <v>0</v>
      </c>
      <c r="U1321" s="11">
        <f t="shared" si="263"/>
        <v>2.3717948759696412</v>
      </c>
      <c r="V1321" s="11">
        <f t="shared" si="270"/>
        <v>2.3717948759696412</v>
      </c>
      <c r="W1321" s="11">
        <f t="shared" si="271"/>
        <v>0</v>
      </c>
      <c r="Y1321" s="11">
        <f t="shared" si="264"/>
        <v>2.6100490069885298</v>
      </c>
      <c r="Z1321" s="11">
        <f t="shared" si="272"/>
        <v>2.6100490069885298</v>
      </c>
      <c r="AA1321" s="11">
        <f t="shared" si="265"/>
        <v>0</v>
      </c>
      <c r="AB1321" s="11">
        <f>SUM($Z$3:Z1321)</f>
        <v>1948.4185080240495</v>
      </c>
      <c r="AC1321" s="11">
        <f>SUM($AA$3:AA1321)</f>
        <v>302.39033202766126</v>
      </c>
      <c r="AD1321" s="11">
        <f>AC1321*'KERS system '!$B$18</f>
        <v>232.68936049528531</v>
      </c>
      <c r="AE1321" s="11">
        <f>AC1321*'KERS system '!$B$19</f>
        <v>179.05446290112206</v>
      </c>
    </row>
    <row r="1322" spans="6:31" x14ac:dyDescent="0.3">
      <c r="F1322" s="13" t="s">
        <v>7</v>
      </c>
      <c r="G1322" s="13">
        <v>1319</v>
      </c>
      <c r="H1322" s="13">
        <v>297</v>
      </c>
      <c r="J1322" s="14">
        <v>73.3</v>
      </c>
      <c r="K1322" s="14">
        <f t="shared" si="266"/>
        <v>20.361111111111111</v>
      </c>
      <c r="L1322" s="15">
        <v>-2.7777777777778172E-2</v>
      </c>
      <c r="N1322" s="15">
        <f t="shared" si="260"/>
        <v>-8.0000000000001137</v>
      </c>
      <c r="O1322" s="15">
        <f t="shared" si="261"/>
        <v>91.730096491496781</v>
      </c>
      <c r="P1322" s="15">
        <f t="shared" si="262"/>
        <v>56.505600000000008</v>
      </c>
      <c r="Q1322" s="15">
        <f t="shared" si="267"/>
        <v>140.23569649149667</v>
      </c>
      <c r="R1322" s="15">
        <f t="shared" si="268"/>
        <v>140.23569649149667</v>
      </c>
      <c r="S1322" s="15">
        <f t="shared" si="269"/>
        <v>0</v>
      </c>
      <c r="U1322" s="15">
        <f t="shared" si="263"/>
        <v>2.848303138007418</v>
      </c>
      <c r="V1322" s="15">
        <f t="shared" si="270"/>
        <v>2.848303138007418</v>
      </c>
      <c r="W1322" s="15">
        <f t="shared" si="271"/>
        <v>0</v>
      </c>
      <c r="Y1322" s="15">
        <f t="shared" si="264"/>
        <v>3.2407150216923251</v>
      </c>
      <c r="Z1322" s="15">
        <f t="shared" si="272"/>
        <v>3.2407150216923251</v>
      </c>
      <c r="AA1322" s="15">
        <f t="shared" si="265"/>
        <v>0</v>
      </c>
      <c r="AB1322" s="15">
        <f>SUM($Z$3:Z1322)</f>
        <v>1951.6592230457418</v>
      </c>
      <c r="AC1322" s="15">
        <f>SUM($AA$3:AA1322)</f>
        <v>302.39033202766126</v>
      </c>
      <c r="AD1322" s="15">
        <f>AC1322*'KERS system '!$B$18</f>
        <v>232.68936049528531</v>
      </c>
      <c r="AE1322" s="15">
        <f>AC1322*'KERS system '!$B$19</f>
        <v>179.05446290112206</v>
      </c>
    </row>
    <row r="1323" spans="6:31" x14ac:dyDescent="0.3">
      <c r="F1323" s="9" t="s">
        <v>7</v>
      </c>
      <c r="G1323" s="9">
        <v>1320</v>
      </c>
      <c r="H1323" s="9">
        <v>298</v>
      </c>
      <c r="J1323" s="10">
        <v>73.5</v>
      </c>
      <c r="K1323" s="10">
        <f t="shared" si="266"/>
        <v>20.416666666666668</v>
      </c>
      <c r="L1323" s="11">
        <v>9.7222222222222612E-2</v>
      </c>
      <c r="N1323" s="11">
        <f t="shared" si="260"/>
        <v>28.000000000000114</v>
      </c>
      <c r="O1323" s="11">
        <f t="shared" si="261"/>
        <v>92.231352916435753</v>
      </c>
      <c r="P1323" s="11">
        <f t="shared" si="262"/>
        <v>56.505600000000008</v>
      </c>
      <c r="Q1323" s="11">
        <f t="shared" si="267"/>
        <v>176.73695291643588</v>
      </c>
      <c r="R1323" s="11">
        <f t="shared" si="268"/>
        <v>176.73695291643588</v>
      </c>
      <c r="S1323" s="11">
        <f t="shared" si="269"/>
        <v>0</v>
      </c>
      <c r="U1323" s="11">
        <f t="shared" si="263"/>
        <v>3.6331269053772326</v>
      </c>
      <c r="V1323" s="11">
        <f t="shared" si="270"/>
        <v>3.6331269053772326</v>
      </c>
      <c r="W1323" s="11">
        <f t="shared" si="271"/>
        <v>0</v>
      </c>
      <c r="Y1323" s="11">
        <f t="shared" si="264"/>
        <v>3.9586610775612225</v>
      </c>
      <c r="Z1323" s="11">
        <f t="shared" si="272"/>
        <v>3.9586610775612225</v>
      </c>
      <c r="AA1323" s="11">
        <f t="shared" si="265"/>
        <v>0</v>
      </c>
      <c r="AB1323" s="11">
        <f>SUM($Z$3:Z1323)</f>
        <v>1955.6178841233029</v>
      </c>
      <c r="AC1323" s="11">
        <f>SUM($AA$3:AA1323)</f>
        <v>302.39033202766126</v>
      </c>
      <c r="AD1323" s="11">
        <f>AC1323*'KERS system '!$B$18</f>
        <v>232.68936049528531</v>
      </c>
      <c r="AE1323" s="11">
        <f>AC1323*'KERS system '!$B$19</f>
        <v>179.05446290112206</v>
      </c>
    </row>
    <row r="1324" spans="6:31" x14ac:dyDescent="0.3">
      <c r="F1324" s="13" t="s">
        <v>7</v>
      </c>
      <c r="G1324" s="13">
        <v>1321</v>
      </c>
      <c r="H1324" s="13">
        <v>299</v>
      </c>
      <c r="J1324" s="14">
        <v>74</v>
      </c>
      <c r="K1324" s="14">
        <f t="shared" si="266"/>
        <v>20.555555555555557</v>
      </c>
      <c r="L1324" s="15">
        <v>0.19444444444444522</v>
      </c>
      <c r="N1324" s="15">
        <f t="shared" si="260"/>
        <v>56.000000000000227</v>
      </c>
      <c r="O1324" s="15">
        <f t="shared" si="261"/>
        <v>93.490469447064129</v>
      </c>
      <c r="P1324" s="15">
        <f t="shared" si="262"/>
        <v>56.505600000000008</v>
      </c>
      <c r="Q1324" s="15">
        <f t="shared" si="267"/>
        <v>205.99606944706437</v>
      </c>
      <c r="R1324" s="15">
        <f t="shared" si="268"/>
        <v>205.99606944706437</v>
      </c>
      <c r="S1324" s="15">
        <f t="shared" si="269"/>
        <v>0</v>
      </c>
      <c r="U1324" s="15">
        <f t="shared" si="263"/>
        <v>4.2841952497452125</v>
      </c>
      <c r="V1324" s="15">
        <f t="shared" si="270"/>
        <v>4.2841952497452125</v>
      </c>
      <c r="W1324" s="15">
        <f t="shared" si="271"/>
        <v>0</v>
      </c>
      <c r="Y1324" s="15">
        <f t="shared" si="264"/>
        <v>4.6379357195270057</v>
      </c>
      <c r="Z1324" s="15">
        <f t="shared" si="272"/>
        <v>4.6379357195270057</v>
      </c>
      <c r="AA1324" s="15">
        <f t="shared" si="265"/>
        <v>0</v>
      </c>
      <c r="AB1324" s="15">
        <f>SUM($Z$3:Z1324)</f>
        <v>1960.2558198428299</v>
      </c>
      <c r="AC1324" s="15">
        <f>SUM($AA$3:AA1324)</f>
        <v>302.39033202766126</v>
      </c>
      <c r="AD1324" s="15">
        <f>AC1324*'KERS system '!$B$18</f>
        <v>232.68936049528531</v>
      </c>
      <c r="AE1324" s="15">
        <f>AC1324*'KERS system '!$B$19</f>
        <v>179.05446290112206</v>
      </c>
    </row>
    <row r="1325" spans="6:31" x14ac:dyDescent="0.3">
      <c r="F1325" s="9" t="s">
        <v>7</v>
      </c>
      <c r="G1325" s="9">
        <v>1322</v>
      </c>
      <c r="H1325" s="9">
        <v>300</v>
      </c>
      <c r="J1325" s="10">
        <v>74.900000000000006</v>
      </c>
      <c r="K1325" s="10">
        <f t="shared" si="266"/>
        <v>20.805555555555557</v>
      </c>
      <c r="L1325" s="11">
        <v>0.29166666666666585</v>
      </c>
      <c r="N1325" s="11">
        <f t="shared" si="260"/>
        <v>83.999999999999773</v>
      </c>
      <c r="O1325" s="11">
        <f t="shared" si="261"/>
        <v>95.778390888006626</v>
      </c>
      <c r="P1325" s="11">
        <f t="shared" si="262"/>
        <v>56.505600000000008</v>
      </c>
      <c r="Q1325" s="11">
        <f t="shared" si="267"/>
        <v>236.28399088800643</v>
      </c>
      <c r="R1325" s="11">
        <f t="shared" si="268"/>
        <v>236.28399088800643</v>
      </c>
      <c r="S1325" s="11">
        <f t="shared" si="269"/>
        <v>0</v>
      </c>
      <c r="U1325" s="11">
        <f t="shared" si="263"/>
        <v>4.9916761893087997</v>
      </c>
      <c r="V1325" s="11">
        <f t="shared" si="270"/>
        <v>4.9916761893087997</v>
      </c>
      <c r="W1325" s="11">
        <f t="shared" si="271"/>
        <v>0</v>
      </c>
      <c r="Y1325" s="11">
        <f t="shared" si="264"/>
        <v>5.3731162717884864</v>
      </c>
      <c r="Z1325" s="11">
        <f t="shared" si="272"/>
        <v>5.3731162717884864</v>
      </c>
      <c r="AA1325" s="11">
        <f t="shared" si="265"/>
        <v>0</v>
      </c>
      <c r="AB1325" s="11">
        <f>SUM($Z$3:Z1325)</f>
        <v>1965.6289361146182</v>
      </c>
      <c r="AC1325" s="11">
        <f>SUM($AA$3:AA1325)</f>
        <v>302.39033202766126</v>
      </c>
      <c r="AD1325" s="11">
        <f>AC1325*'KERS system '!$B$18</f>
        <v>232.68936049528531</v>
      </c>
      <c r="AE1325" s="11">
        <f>AC1325*'KERS system '!$B$19</f>
        <v>179.05446290112206</v>
      </c>
    </row>
    <row r="1326" spans="6:31" x14ac:dyDescent="0.3">
      <c r="F1326" s="13" t="s">
        <v>7</v>
      </c>
      <c r="G1326" s="13">
        <v>1323</v>
      </c>
      <c r="H1326" s="13">
        <v>301</v>
      </c>
      <c r="J1326" s="14">
        <v>76.099999999999994</v>
      </c>
      <c r="K1326" s="14">
        <f t="shared" si="266"/>
        <v>21.138888888888889</v>
      </c>
      <c r="L1326" s="15">
        <v>0.38888888888888851</v>
      </c>
      <c r="N1326" s="15">
        <f t="shared" si="260"/>
        <v>111.99999999999989</v>
      </c>
      <c r="O1326" s="15">
        <f t="shared" si="261"/>
        <v>98.87197618088608</v>
      </c>
      <c r="P1326" s="15">
        <f t="shared" si="262"/>
        <v>56.505600000000008</v>
      </c>
      <c r="Q1326" s="15">
        <f t="shared" si="267"/>
        <v>267.37757618088597</v>
      </c>
      <c r="R1326" s="15">
        <f t="shared" si="268"/>
        <v>267.37757618088597</v>
      </c>
      <c r="S1326" s="15">
        <f t="shared" si="269"/>
        <v>0</v>
      </c>
      <c r="U1326" s="15">
        <f t="shared" si="263"/>
        <v>5.7545563542681721</v>
      </c>
      <c r="V1326" s="15">
        <f t="shared" si="270"/>
        <v>5.7545563542681721</v>
      </c>
      <c r="W1326" s="15">
        <f t="shared" si="271"/>
        <v>0</v>
      </c>
      <c r="Y1326" s="15">
        <f t="shared" si="264"/>
        <v>5.9954957548189043</v>
      </c>
      <c r="Z1326" s="15">
        <f t="shared" si="272"/>
        <v>5.9954957548189043</v>
      </c>
      <c r="AA1326" s="15">
        <f t="shared" si="265"/>
        <v>0</v>
      </c>
      <c r="AB1326" s="15">
        <f>SUM($Z$3:Z1326)</f>
        <v>1971.6244318694371</v>
      </c>
      <c r="AC1326" s="15">
        <f>SUM($AA$3:AA1326)</f>
        <v>302.39033202766126</v>
      </c>
      <c r="AD1326" s="15">
        <f>AC1326*'KERS system '!$B$18</f>
        <v>232.68936049528531</v>
      </c>
      <c r="AE1326" s="15">
        <f>AC1326*'KERS system '!$B$19</f>
        <v>179.05446290112206</v>
      </c>
    </row>
    <row r="1327" spans="6:31" x14ac:dyDescent="0.3">
      <c r="F1327" s="9" t="s">
        <v>7</v>
      </c>
      <c r="G1327" s="9">
        <v>1324</v>
      </c>
      <c r="H1327" s="9">
        <v>302</v>
      </c>
      <c r="J1327" s="10">
        <v>77.7</v>
      </c>
      <c r="K1327" s="10">
        <f t="shared" si="266"/>
        <v>21.583333333333332</v>
      </c>
      <c r="L1327" s="11">
        <v>0.43055555555555675</v>
      </c>
      <c r="N1327" s="11">
        <f t="shared" si="260"/>
        <v>124.00000000000034</v>
      </c>
      <c r="O1327" s="11">
        <f t="shared" si="261"/>
        <v>103.07324256538817</v>
      </c>
      <c r="P1327" s="11">
        <f t="shared" si="262"/>
        <v>56.505600000000008</v>
      </c>
      <c r="Q1327" s="11">
        <f t="shared" si="267"/>
        <v>283.57884256538853</v>
      </c>
      <c r="R1327" s="11">
        <f t="shared" si="268"/>
        <v>283.57884256538853</v>
      </c>
      <c r="S1327" s="11">
        <f t="shared" si="269"/>
        <v>0</v>
      </c>
      <c r="U1327" s="11">
        <f t="shared" si="263"/>
        <v>6.2364351553696364</v>
      </c>
      <c r="V1327" s="11">
        <f t="shared" si="270"/>
        <v>6.2364351553696364</v>
      </c>
      <c r="W1327" s="11">
        <f t="shared" si="271"/>
        <v>0</v>
      </c>
      <c r="Y1327" s="11">
        <f t="shared" si="264"/>
        <v>6.1113074375016083</v>
      </c>
      <c r="Z1327" s="11">
        <f t="shared" si="272"/>
        <v>6.1113074375016083</v>
      </c>
      <c r="AA1327" s="11">
        <f t="shared" si="265"/>
        <v>0</v>
      </c>
      <c r="AB1327" s="11">
        <f>SUM($Z$3:Z1327)</f>
        <v>1977.7357393069387</v>
      </c>
      <c r="AC1327" s="11">
        <f>SUM($AA$3:AA1327)</f>
        <v>302.39033202766126</v>
      </c>
      <c r="AD1327" s="11">
        <f>AC1327*'KERS system '!$B$18</f>
        <v>232.68936049528531</v>
      </c>
      <c r="AE1327" s="11">
        <f>AC1327*'KERS system '!$B$19</f>
        <v>179.05446290112206</v>
      </c>
    </row>
    <row r="1328" spans="6:31" x14ac:dyDescent="0.3">
      <c r="F1328" s="13" t="s">
        <v>7</v>
      </c>
      <c r="G1328" s="13">
        <v>1325</v>
      </c>
      <c r="H1328" s="13">
        <v>303</v>
      </c>
      <c r="J1328" s="14">
        <v>79.2</v>
      </c>
      <c r="K1328" s="14">
        <f t="shared" si="266"/>
        <v>22</v>
      </c>
      <c r="L1328" s="15">
        <v>0.36111111111111033</v>
      </c>
      <c r="N1328" s="15">
        <f t="shared" si="260"/>
        <v>103.99999999999977</v>
      </c>
      <c r="O1328" s="15">
        <f t="shared" si="261"/>
        <v>107.09131816516295</v>
      </c>
      <c r="P1328" s="15">
        <f t="shared" si="262"/>
        <v>56.505600000000008</v>
      </c>
      <c r="Q1328" s="15">
        <f t="shared" si="267"/>
        <v>267.59691816516272</v>
      </c>
      <c r="R1328" s="15">
        <f t="shared" si="268"/>
        <v>267.59691816516272</v>
      </c>
      <c r="S1328" s="15">
        <f t="shared" si="269"/>
        <v>0</v>
      </c>
      <c r="U1328" s="15">
        <f t="shared" si="263"/>
        <v>5.9861797196335793</v>
      </c>
      <c r="V1328" s="15">
        <f t="shared" si="270"/>
        <v>5.9861797196335793</v>
      </c>
      <c r="W1328" s="15">
        <f t="shared" si="271"/>
        <v>0</v>
      </c>
      <c r="Y1328" s="15">
        <f t="shared" si="264"/>
        <v>5.5957343698946689</v>
      </c>
      <c r="Z1328" s="15">
        <f t="shared" si="272"/>
        <v>5.5957343698946689</v>
      </c>
      <c r="AA1328" s="15">
        <f t="shared" si="265"/>
        <v>0</v>
      </c>
      <c r="AB1328" s="15">
        <f>SUM($Z$3:Z1328)</f>
        <v>1983.3314736768334</v>
      </c>
      <c r="AC1328" s="15">
        <f>SUM($AA$3:AA1328)</f>
        <v>302.39033202766126</v>
      </c>
      <c r="AD1328" s="15">
        <f>AC1328*'KERS system '!$B$18</f>
        <v>232.68936049528531</v>
      </c>
      <c r="AE1328" s="15">
        <f>AC1328*'KERS system '!$B$19</f>
        <v>179.05446290112206</v>
      </c>
    </row>
    <row r="1329" spans="6:31" x14ac:dyDescent="0.3">
      <c r="F1329" s="9" t="s">
        <v>7</v>
      </c>
      <c r="G1329" s="9">
        <v>1326</v>
      </c>
      <c r="H1329" s="9">
        <v>304</v>
      </c>
      <c r="J1329" s="10">
        <v>80.3</v>
      </c>
      <c r="K1329" s="10">
        <f t="shared" si="266"/>
        <v>22.305555555555557</v>
      </c>
      <c r="L1329" s="11">
        <v>0.22222222222222143</v>
      </c>
      <c r="N1329" s="11">
        <f t="shared" si="260"/>
        <v>63.999999999999773</v>
      </c>
      <c r="O1329" s="11">
        <f t="shared" si="261"/>
        <v>110.08673505056971</v>
      </c>
      <c r="P1329" s="11">
        <f t="shared" si="262"/>
        <v>56.505600000000008</v>
      </c>
      <c r="Q1329" s="11">
        <f t="shared" si="267"/>
        <v>230.59233505056949</v>
      </c>
      <c r="R1329" s="11">
        <f t="shared" si="268"/>
        <v>230.59233505056949</v>
      </c>
      <c r="S1329" s="11">
        <f t="shared" si="269"/>
        <v>0</v>
      </c>
      <c r="U1329" s="11">
        <f t="shared" si="263"/>
        <v>5.2052890201557585</v>
      </c>
      <c r="V1329" s="11">
        <f t="shared" si="270"/>
        <v>5.2052890201557585</v>
      </c>
      <c r="W1329" s="11">
        <f t="shared" si="271"/>
        <v>0</v>
      </c>
      <c r="Y1329" s="11">
        <f t="shared" si="264"/>
        <v>4.8154385440495329</v>
      </c>
      <c r="Z1329" s="11">
        <f t="shared" si="272"/>
        <v>4.8154385440495329</v>
      </c>
      <c r="AA1329" s="11">
        <f t="shared" si="265"/>
        <v>0</v>
      </c>
      <c r="AB1329" s="11">
        <f>SUM($Z$3:Z1329)</f>
        <v>1988.146912220883</v>
      </c>
      <c r="AC1329" s="11">
        <f>SUM($AA$3:AA1329)</f>
        <v>302.39033202766126</v>
      </c>
      <c r="AD1329" s="11">
        <f>AC1329*'KERS system '!$B$18</f>
        <v>232.68936049528531</v>
      </c>
      <c r="AE1329" s="11">
        <f>AC1329*'KERS system '!$B$19</f>
        <v>179.05446290112206</v>
      </c>
    </row>
    <row r="1330" spans="6:31" x14ac:dyDescent="0.3">
      <c r="F1330" s="13" t="s">
        <v>7</v>
      </c>
      <c r="G1330" s="13">
        <v>1327</v>
      </c>
      <c r="H1330" s="13">
        <v>305</v>
      </c>
      <c r="J1330" s="14">
        <v>80.8</v>
      </c>
      <c r="K1330" s="14">
        <f t="shared" si="266"/>
        <v>22.444444444444443</v>
      </c>
      <c r="L1330" s="15">
        <v>9.7222222222222612E-2</v>
      </c>
      <c r="N1330" s="15">
        <f t="shared" si="260"/>
        <v>28.000000000000114</v>
      </c>
      <c r="O1330" s="15">
        <f t="shared" si="261"/>
        <v>111.46194639351361</v>
      </c>
      <c r="P1330" s="15">
        <f t="shared" si="262"/>
        <v>56.505600000000008</v>
      </c>
      <c r="Q1330" s="15">
        <f t="shared" si="267"/>
        <v>195.96754639351374</v>
      </c>
      <c r="R1330" s="15">
        <f t="shared" si="268"/>
        <v>195.96754639351374</v>
      </c>
      <c r="S1330" s="15">
        <f t="shared" si="269"/>
        <v>0</v>
      </c>
      <c r="U1330" s="15">
        <f t="shared" si="263"/>
        <v>4.4255880679433082</v>
      </c>
      <c r="V1330" s="15">
        <f t="shared" si="270"/>
        <v>4.4255880679433082</v>
      </c>
      <c r="W1330" s="15">
        <f t="shared" si="271"/>
        <v>0</v>
      </c>
      <c r="Y1330" s="15">
        <f t="shared" si="264"/>
        <v>4.2025403715491958</v>
      </c>
      <c r="Z1330" s="15">
        <f t="shared" si="272"/>
        <v>4.2025403715491958</v>
      </c>
      <c r="AA1330" s="15">
        <f t="shared" si="265"/>
        <v>0</v>
      </c>
      <c r="AB1330" s="15">
        <f>SUM($Z$3:Z1330)</f>
        <v>1992.3494525924323</v>
      </c>
      <c r="AC1330" s="15">
        <f>SUM($AA$3:AA1330)</f>
        <v>302.39033202766126</v>
      </c>
      <c r="AD1330" s="15">
        <f>AC1330*'KERS system '!$B$18</f>
        <v>232.68936049528531</v>
      </c>
      <c r="AE1330" s="15">
        <f>AC1330*'KERS system '!$B$19</f>
        <v>179.05446290112206</v>
      </c>
    </row>
    <row r="1331" spans="6:31" x14ac:dyDescent="0.3">
      <c r="F1331" s="9" t="s">
        <v>7</v>
      </c>
      <c r="G1331" s="9">
        <v>1328</v>
      </c>
      <c r="H1331" s="9">
        <v>306</v>
      </c>
      <c r="J1331" s="10">
        <v>81</v>
      </c>
      <c r="K1331" s="10">
        <f t="shared" si="266"/>
        <v>22.5</v>
      </c>
      <c r="L1331" s="11">
        <v>2.7777777777778172E-2</v>
      </c>
      <c r="N1331" s="11">
        <f t="shared" si="260"/>
        <v>8.0000000000001137</v>
      </c>
      <c r="O1331" s="11">
        <f t="shared" si="261"/>
        <v>112.0144211180036</v>
      </c>
      <c r="P1331" s="11">
        <f t="shared" si="262"/>
        <v>56.505600000000008</v>
      </c>
      <c r="Q1331" s="11">
        <f t="shared" si="267"/>
        <v>176.52002111800371</v>
      </c>
      <c r="R1331" s="11">
        <f t="shared" si="268"/>
        <v>176.52002111800371</v>
      </c>
      <c r="S1331" s="11">
        <f t="shared" si="269"/>
        <v>0</v>
      </c>
      <c r="U1331" s="11">
        <f t="shared" si="263"/>
        <v>3.9794926751550839</v>
      </c>
      <c r="V1331" s="11">
        <f t="shared" si="270"/>
        <v>3.9794926751550839</v>
      </c>
      <c r="W1331" s="11">
        <f t="shared" si="271"/>
        <v>0</v>
      </c>
      <c r="Y1331" s="11">
        <f t="shared" si="264"/>
        <v>3.8855965751550823</v>
      </c>
      <c r="Z1331" s="11">
        <f t="shared" si="272"/>
        <v>3.8855965751550823</v>
      </c>
      <c r="AA1331" s="11">
        <f t="shared" si="265"/>
        <v>0</v>
      </c>
      <c r="AB1331" s="11">
        <f>SUM($Z$3:Z1331)</f>
        <v>1996.2350491675872</v>
      </c>
      <c r="AC1331" s="11">
        <f>SUM($AA$3:AA1331)</f>
        <v>302.39033202766126</v>
      </c>
      <c r="AD1331" s="11">
        <f>AC1331*'KERS system '!$B$18</f>
        <v>232.68936049528531</v>
      </c>
      <c r="AE1331" s="11">
        <f>AC1331*'KERS system '!$B$19</f>
        <v>179.05446290112206</v>
      </c>
    </row>
    <row r="1332" spans="6:31" x14ac:dyDescent="0.3">
      <c r="F1332" s="13" t="s">
        <v>7</v>
      </c>
      <c r="G1332" s="13">
        <v>1329</v>
      </c>
      <c r="H1332" s="13">
        <v>307</v>
      </c>
      <c r="J1332" s="14">
        <v>81</v>
      </c>
      <c r="K1332" s="14">
        <f t="shared" si="266"/>
        <v>22.5</v>
      </c>
      <c r="L1332" s="15">
        <v>0</v>
      </c>
      <c r="N1332" s="15">
        <f t="shared" si="260"/>
        <v>0</v>
      </c>
      <c r="O1332" s="15">
        <f t="shared" si="261"/>
        <v>112.0144211180036</v>
      </c>
      <c r="P1332" s="15">
        <f t="shared" si="262"/>
        <v>56.505600000000008</v>
      </c>
      <c r="Q1332" s="15">
        <f t="shared" si="267"/>
        <v>168.5200211180036</v>
      </c>
      <c r="R1332" s="15">
        <f t="shared" si="268"/>
        <v>168.5200211180036</v>
      </c>
      <c r="S1332" s="15">
        <f t="shared" si="269"/>
        <v>0</v>
      </c>
      <c r="U1332" s="15">
        <f t="shared" si="263"/>
        <v>3.7917004751550807</v>
      </c>
      <c r="V1332" s="15">
        <f t="shared" si="270"/>
        <v>3.7917004751550807</v>
      </c>
      <c r="W1332" s="15">
        <f t="shared" si="271"/>
        <v>0</v>
      </c>
      <c r="Y1332" s="15">
        <f t="shared" si="264"/>
        <v>3.7917004751550807</v>
      </c>
      <c r="Z1332" s="15">
        <f t="shared" si="272"/>
        <v>3.7917004751550807</v>
      </c>
      <c r="AA1332" s="15">
        <f t="shared" si="265"/>
        <v>0</v>
      </c>
      <c r="AB1332" s="15">
        <f>SUM($Z$3:Z1332)</f>
        <v>2000.0267496427423</v>
      </c>
      <c r="AC1332" s="15">
        <f>SUM($AA$3:AA1332)</f>
        <v>302.39033202766126</v>
      </c>
      <c r="AD1332" s="15">
        <f>AC1332*'KERS system '!$B$18</f>
        <v>232.68936049528531</v>
      </c>
      <c r="AE1332" s="15">
        <f>AC1332*'KERS system '!$B$19</f>
        <v>179.05446290112206</v>
      </c>
    </row>
    <row r="1333" spans="6:31" x14ac:dyDescent="0.3">
      <c r="F1333" s="9" t="s">
        <v>7</v>
      </c>
      <c r="G1333" s="9">
        <v>1330</v>
      </c>
      <c r="H1333" s="9">
        <v>308</v>
      </c>
      <c r="J1333" s="10">
        <v>81</v>
      </c>
      <c r="K1333" s="10">
        <f t="shared" si="266"/>
        <v>22.5</v>
      </c>
      <c r="L1333" s="11">
        <v>0</v>
      </c>
      <c r="N1333" s="11">
        <f t="shared" si="260"/>
        <v>0</v>
      </c>
      <c r="O1333" s="11">
        <f t="shared" si="261"/>
        <v>112.0144211180036</v>
      </c>
      <c r="P1333" s="11">
        <f t="shared" si="262"/>
        <v>56.505600000000008</v>
      </c>
      <c r="Q1333" s="11">
        <f t="shared" si="267"/>
        <v>168.5200211180036</v>
      </c>
      <c r="R1333" s="11">
        <f t="shared" si="268"/>
        <v>168.5200211180036</v>
      </c>
      <c r="S1333" s="11">
        <f t="shared" si="269"/>
        <v>0</v>
      </c>
      <c r="U1333" s="11">
        <f t="shared" si="263"/>
        <v>3.7917004751550807</v>
      </c>
      <c r="V1333" s="11">
        <f t="shared" si="270"/>
        <v>3.7917004751550807</v>
      </c>
      <c r="W1333" s="11">
        <f t="shared" si="271"/>
        <v>0</v>
      </c>
      <c r="Y1333" s="11">
        <f t="shared" si="264"/>
        <v>3.7917004751550807</v>
      </c>
      <c r="Z1333" s="11">
        <f t="shared" si="272"/>
        <v>3.7917004751550807</v>
      </c>
      <c r="AA1333" s="11">
        <f t="shared" si="265"/>
        <v>0</v>
      </c>
      <c r="AB1333" s="11">
        <f>SUM($Z$3:Z1333)</f>
        <v>2003.8184501178973</v>
      </c>
      <c r="AC1333" s="11">
        <f>SUM($AA$3:AA1333)</f>
        <v>302.39033202766126</v>
      </c>
      <c r="AD1333" s="11">
        <f>AC1333*'KERS system '!$B$18</f>
        <v>232.68936049528531</v>
      </c>
      <c r="AE1333" s="11">
        <f>AC1333*'KERS system '!$B$19</f>
        <v>179.05446290112206</v>
      </c>
    </row>
    <row r="1334" spans="6:31" x14ac:dyDescent="0.3">
      <c r="F1334" s="13" t="s">
        <v>7</v>
      </c>
      <c r="G1334" s="13">
        <v>1331</v>
      </c>
      <c r="H1334" s="13">
        <v>309</v>
      </c>
      <c r="J1334" s="14">
        <v>81</v>
      </c>
      <c r="K1334" s="14">
        <f t="shared" si="266"/>
        <v>22.5</v>
      </c>
      <c r="L1334" s="15">
        <v>0</v>
      </c>
      <c r="N1334" s="15">
        <f t="shared" si="260"/>
        <v>0</v>
      </c>
      <c r="O1334" s="15">
        <f t="shared" si="261"/>
        <v>112.0144211180036</v>
      </c>
      <c r="P1334" s="15">
        <f t="shared" si="262"/>
        <v>56.505600000000008</v>
      </c>
      <c r="Q1334" s="15">
        <f t="shared" si="267"/>
        <v>168.5200211180036</v>
      </c>
      <c r="R1334" s="15">
        <f t="shared" si="268"/>
        <v>168.5200211180036</v>
      </c>
      <c r="S1334" s="15">
        <f t="shared" si="269"/>
        <v>0</v>
      </c>
      <c r="U1334" s="15">
        <f t="shared" si="263"/>
        <v>3.7917004751550807</v>
      </c>
      <c r="V1334" s="15">
        <f t="shared" si="270"/>
        <v>3.7917004751550807</v>
      </c>
      <c r="W1334" s="15">
        <f t="shared" si="271"/>
        <v>0</v>
      </c>
      <c r="Y1334" s="15">
        <f t="shared" si="264"/>
        <v>3.7447524251550837</v>
      </c>
      <c r="Z1334" s="15">
        <f t="shared" si="272"/>
        <v>3.7447524251550837</v>
      </c>
      <c r="AA1334" s="15">
        <f t="shared" si="265"/>
        <v>0</v>
      </c>
      <c r="AB1334" s="15">
        <f>SUM($Z$3:Z1334)</f>
        <v>2007.5632025430525</v>
      </c>
      <c r="AC1334" s="15">
        <f>SUM($AA$3:AA1334)</f>
        <v>302.39033202766126</v>
      </c>
      <c r="AD1334" s="15">
        <f>AC1334*'KERS system '!$B$18</f>
        <v>232.68936049528531</v>
      </c>
      <c r="AE1334" s="15">
        <f>AC1334*'KERS system '!$B$19</f>
        <v>179.05446290112206</v>
      </c>
    </row>
    <row r="1335" spans="6:31" x14ac:dyDescent="0.3">
      <c r="F1335" s="9" t="s">
        <v>7</v>
      </c>
      <c r="G1335" s="9">
        <v>1332</v>
      </c>
      <c r="H1335" s="9">
        <v>310</v>
      </c>
      <c r="J1335" s="10">
        <v>81</v>
      </c>
      <c r="K1335" s="10">
        <f t="shared" si="266"/>
        <v>22.5</v>
      </c>
      <c r="L1335" s="11">
        <v>-1.3888888888888099E-2</v>
      </c>
      <c r="N1335" s="11">
        <f t="shared" si="260"/>
        <v>-3.9999999999997726</v>
      </c>
      <c r="O1335" s="11">
        <f t="shared" si="261"/>
        <v>112.0144211180036</v>
      </c>
      <c r="P1335" s="11">
        <f t="shared" si="262"/>
        <v>56.505600000000008</v>
      </c>
      <c r="Q1335" s="11">
        <f t="shared" si="267"/>
        <v>164.52002111800383</v>
      </c>
      <c r="R1335" s="11">
        <f t="shared" si="268"/>
        <v>164.52002111800383</v>
      </c>
      <c r="S1335" s="11">
        <f t="shared" si="269"/>
        <v>0</v>
      </c>
      <c r="U1335" s="11">
        <f t="shared" si="263"/>
        <v>3.6978043751550862</v>
      </c>
      <c r="V1335" s="11">
        <f t="shared" si="270"/>
        <v>3.6978043751550862</v>
      </c>
      <c r="W1335" s="11">
        <f t="shared" si="271"/>
        <v>0</v>
      </c>
      <c r="Y1335" s="11">
        <f t="shared" si="264"/>
        <v>3.5517457595182016</v>
      </c>
      <c r="Z1335" s="11">
        <f t="shared" si="272"/>
        <v>3.5517457595182016</v>
      </c>
      <c r="AA1335" s="11">
        <f t="shared" si="265"/>
        <v>0</v>
      </c>
      <c r="AB1335" s="11">
        <f>SUM($Z$3:Z1335)</f>
        <v>2011.1149483025706</v>
      </c>
      <c r="AC1335" s="11">
        <f>SUM($AA$3:AA1335)</f>
        <v>302.39033202766126</v>
      </c>
      <c r="AD1335" s="11">
        <f>AC1335*'KERS system '!$B$18</f>
        <v>232.68936049528531</v>
      </c>
      <c r="AE1335" s="11">
        <f>AC1335*'KERS system '!$B$19</f>
        <v>179.05446290112206</v>
      </c>
    </row>
    <row r="1336" spans="6:31" x14ac:dyDescent="0.3">
      <c r="F1336" s="13" t="s">
        <v>7</v>
      </c>
      <c r="G1336" s="13">
        <v>1333</v>
      </c>
      <c r="H1336" s="13">
        <v>311</v>
      </c>
      <c r="J1336" s="14">
        <v>80.900000000000006</v>
      </c>
      <c r="K1336" s="14">
        <f t="shared" si="266"/>
        <v>22.472222222222221</v>
      </c>
      <c r="L1336" s="15">
        <v>-5.5555555555556344E-2</v>
      </c>
      <c r="N1336" s="15">
        <f t="shared" si="260"/>
        <v>-16.000000000000227</v>
      </c>
      <c r="O1336" s="15">
        <f t="shared" si="261"/>
        <v>111.73801302809343</v>
      </c>
      <c r="P1336" s="15">
        <f t="shared" si="262"/>
        <v>56.505600000000008</v>
      </c>
      <c r="Q1336" s="15">
        <f t="shared" si="267"/>
        <v>152.24361302809322</v>
      </c>
      <c r="R1336" s="15">
        <f t="shared" si="268"/>
        <v>152.24361302809322</v>
      </c>
      <c r="S1336" s="15">
        <f t="shared" si="269"/>
        <v>0</v>
      </c>
      <c r="U1336" s="15">
        <f t="shared" si="263"/>
        <v>3.4056871438813165</v>
      </c>
      <c r="V1336" s="15">
        <f t="shared" si="270"/>
        <v>3.4056871438813165</v>
      </c>
      <c r="W1336" s="15">
        <f t="shared" si="271"/>
        <v>0</v>
      </c>
      <c r="Y1336" s="15">
        <f t="shared" si="264"/>
        <v>3.296680333846461</v>
      </c>
      <c r="Z1336" s="15">
        <f t="shared" si="272"/>
        <v>3.296680333846461</v>
      </c>
      <c r="AA1336" s="15">
        <f t="shared" si="265"/>
        <v>0</v>
      </c>
      <c r="AB1336" s="15">
        <f>SUM($Z$3:Z1336)</f>
        <v>2014.4116286364172</v>
      </c>
      <c r="AC1336" s="15">
        <f>SUM($AA$3:AA1336)</f>
        <v>302.39033202766126</v>
      </c>
      <c r="AD1336" s="15">
        <f>AC1336*'KERS system '!$B$18</f>
        <v>232.68936049528531</v>
      </c>
      <c r="AE1336" s="15">
        <f>AC1336*'KERS system '!$B$19</f>
        <v>179.05446290112206</v>
      </c>
    </row>
    <row r="1337" spans="6:31" x14ac:dyDescent="0.3">
      <c r="F1337" s="9" t="s">
        <v>7</v>
      </c>
      <c r="G1337" s="9">
        <v>1334</v>
      </c>
      <c r="H1337" s="9">
        <v>312</v>
      </c>
      <c r="J1337" s="10">
        <v>80.599999999999994</v>
      </c>
      <c r="K1337" s="10">
        <f t="shared" si="266"/>
        <v>22.388888888888889</v>
      </c>
      <c r="L1337" s="11">
        <v>-8.3333333333334522E-2</v>
      </c>
      <c r="N1337" s="11">
        <f t="shared" si="260"/>
        <v>-24.000000000000341</v>
      </c>
      <c r="O1337" s="11">
        <f t="shared" si="261"/>
        <v>110.91083749034505</v>
      </c>
      <c r="P1337" s="11">
        <f t="shared" si="262"/>
        <v>56.505600000000008</v>
      </c>
      <c r="Q1337" s="11">
        <f t="shared" si="267"/>
        <v>143.41643749034472</v>
      </c>
      <c r="R1337" s="11">
        <f t="shared" si="268"/>
        <v>143.41643749034472</v>
      </c>
      <c r="S1337" s="11">
        <f t="shared" si="269"/>
        <v>0</v>
      </c>
      <c r="U1337" s="11">
        <f t="shared" si="263"/>
        <v>3.1876735238116058</v>
      </c>
      <c r="V1337" s="11">
        <f t="shared" si="270"/>
        <v>3.1876735238116058</v>
      </c>
      <c r="W1337" s="11">
        <f t="shared" si="271"/>
        <v>0</v>
      </c>
      <c r="Y1337" s="11">
        <f t="shared" si="264"/>
        <v>3.1725500975392427</v>
      </c>
      <c r="Z1337" s="11">
        <f t="shared" si="272"/>
        <v>3.1725500975392427</v>
      </c>
      <c r="AA1337" s="11">
        <f t="shared" si="265"/>
        <v>0</v>
      </c>
      <c r="AB1337" s="11">
        <f>SUM($Z$3:Z1337)</f>
        <v>2017.5841787339564</v>
      </c>
      <c r="AC1337" s="11">
        <f>SUM($AA$3:AA1337)</f>
        <v>302.39033202766126</v>
      </c>
      <c r="AD1337" s="11">
        <f>AC1337*'KERS system '!$B$18</f>
        <v>232.68936049528531</v>
      </c>
      <c r="AE1337" s="11">
        <f>AC1337*'KERS system '!$B$19</f>
        <v>179.05446290112206</v>
      </c>
    </row>
    <row r="1338" spans="6:31" x14ac:dyDescent="0.3">
      <c r="F1338" s="13" t="s">
        <v>7</v>
      </c>
      <c r="G1338" s="13">
        <v>1335</v>
      </c>
      <c r="H1338" s="13">
        <v>313</v>
      </c>
      <c r="J1338" s="14">
        <v>80.3</v>
      </c>
      <c r="K1338" s="14">
        <f t="shared" si="266"/>
        <v>22.305555555555557</v>
      </c>
      <c r="L1338" s="15">
        <v>-8.3333333333332538E-2</v>
      </c>
      <c r="N1338" s="15">
        <f t="shared" si="260"/>
        <v>-23.999999999999773</v>
      </c>
      <c r="O1338" s="15">
        <f t="shared" si="261"/>
        <v>110.08673505056971</v>
      </c>
      <c r="P1338" s="15">
        <f t="shared" si="262"/>
        <v>56.505600000000008</v>
      </c>
      <c r="Q1338" s="15">
        <f t="shared" si="267"/>
        <v>142.59233505056994</v>
      </c>
      <c r="R1338" s="15">
        <f t="shared" si="268"/>
        <v>142.59233505056994</v>
      </c>
      <c r="S1338" s="15">
        <f t="shared" si="269"/>
        <v>0</v>
      </c>
      <c r="U1338" s="15">
        <f t="shared" si="263"/>
        <v>3.1574266712668799</v>
      </c>
      <c r="V1338" s="15">
        <f t="shared" si="270"/>
        <v>3.1574266712668799</v>
      </c>
      <c r="W1338" s="15">
        <f t="shared" si="271"/>
        <v>0</v>
      </c>
      <c r="Y1338" s="15">
        <f t="shared" si="264"/>
        <v>3.2351429546197483</v>
      </c>
      <c r="Z1338" s="15">
        <f t="shared" si="272"/>
        <v>3.2351429546197483</v>
      </c>
      <c r="AA1338" s="15">
        <f t="shared" si="265"/>
        <v>0</v>
      </c>
      <c r="AB1338" s="15">
        <f>SUM($Z$3:Z1338)</f>
        <v>2020.8193216885761</v>
      </c>
      <c r="AC1338" s="15">
        <f>SUM($AA$3:AA1338)</f>
        <v>302.39033202766126</v>
      </c>
      <c r="AD1338" s="15">
        <f>AC1338*'KERS system '!$B$18</f>
        <v>232.68936049528531</v>
      </c>
      <c r="AE1338" s="15">
        <f>AC1338*'KERS system '!$B$19</f>
        <v>179.05446290112206</v>
      </c>
    </row>
    <row r="1339" spans="6:31" x14ac:dyDescent="0.3">
      <c r="F1339" s="9" t="s">
        <v>7</v>
      </c>
      <c r="G1339" s="9">
        <v>1336</v>
      </c>
      <c r="H1339" s="9">
        <v>314</v>
      </c>
      <c r="J1339" s="10">
        <v>80</v>
      </c>
      <c r="K1339" s="10">
        <f t="shared" si="266"/>
        <v>22.222222222222221</v>
      </c>
      <c r="L1339" s="11">
        <v>-5.5555555555554373E-2</v>
      </c>
      <c r="N1339" s="11">
        <f t="shared" si="260"/>
        <v>-15.999999999999659</v>
      </c>
      <c r="O1339" s="11">
        <f t="shared" si="261"/>
        <v>109.26570570876741</v>
      </c>
      <c r="P1339" s="11">
        <f t="shared" si="262"/>
        <v>56.505600000000008</v>
      </c>
      <c r="Q1339" s="11">
        <f t="shared" si="267"/>
        <v>149.77130570876776</v>
      </c>
      <c r="R1339" s="11">
        <f t="shared" si="268"/>
        <v>149.77130570876776</v>
      </c>
      <c r="S1339" s="11">
        <f t="shared" si="269"/>
        <v>0</v>
      </c>
      <c r="U1339" s="11">
        <f t="shared" si="263"/>
        <v>3.3128592379726172</v>
      </c>
      <c r="V1339" s="11">
        <f t="shared" si="270"/>
        <v>3.3128592379726172</v>
      </c>
      <c r="W1339" s="11">
        <f t="shared" si="271"/>
        <v>0</v>
      </c>
      <c r="Y1339" s="11">
        <f t="shared" si="264"/>
        <v>3.400380198785701</v>
      </c>
      <c r="Z1339" s="11">
        <f t="shared" si="272"/>
        <v>3.400380198785701</v>
      </c>
      <c r="AA1339" s="11">
        <f t="shared" si="265"/>
        <v>0</v>
      </c>
      <c r="AB1339" s="11">
        <f>SUM($Z$3:Z1339)</f>
        <v>2024.2197018873619</v>
      </c>
      <c r="AC1339" s="11">
        <f>SUM($AA$3:AA1339)</f>
        <v>302.39033202766126</v>
      </c>
      <c r="AD1339" s="11">
        <f>AC1339*'KERS system '!$B$18</f>
        <v>232.68936049528531</v>
      </c>
      <c r="AE1339" s="11">
        <f>AC1339*'KERS system '!$B$19</f>
        <v>179.05446290112206</v>
      </c>
    </row>
    <row r="1340" spans="6:31" x14ac:dyDescent="0.3">
      <c r="F1340" s="13" t="s">
        <v>7</v>
      </c>
      <c r="G1340" s="13">
        <v>1337</v>
      </c>
      <c r="H1340" s="13">
        <v>315</v>
      </c>
      <c r="J1340" s="14">
        <v>79.900000000000006</v>
      </c>
      <c r="K1340" s="14">
        <f t="shared" si="266"/>
        <v>22.194444444444443</v>
      </c>
      <c r="L1340" s="15">
        <v>-2.7777777777778172E-2</v>
      </c>
      <c r="N1340" s="15">
        <f t="shared" si="260"/>
        <v>-8.0000000000001137</v>
      </c>
      <c r="O1340" s="15">
        <f t="shared" si="261"/>
        <v>108.99271217216065</v>
      </c>
      <c r="P1340" s="15">
        <f t="shared" si="262"/>
        <v>56.505600000000008</v>
      </c>
      <c r="Q1340" s="15">
        <f t="shared" si="267"/>
        <v>157.49831217216055</v>
      </c>
      <c r="R1340" s="15">
        <f t="shared" si="268"/>
        <v>157.49831217216055</v>
      </c>
      <c r="S1340" s="15">
        <f t="shared" si="269"/>
        <v>0</v>
      </c>
      <c r="U1340" s="15">
        <f t="shared" si="263"/>
        <v>3.4879011595987852</v>
      </c>
      <c r="V1340" s="15">
        <f t="shared" si="270"/>
        <v>3.4879011595987852</v>
      </c>
      <c r="W1340" s="15">
        <f t="shared" si="271"/>
        <v>0</v>
      </c>
      <c r="Y1340" s="15">
        <f t="shared" si="264"/>
        <v>3.5289491224733558</v>
      </c>
      <c r="Z1340" s="15">
        <f t="shared" si="272"/>
        <v>3.5289491224733558</v>
      </c>
      <c r="AA1340" s="15">
        <f t="shared" si="265"/>
        <v>0</v>
      </c>
      <c r="AB1340" s="15">
        <f>SUM($Z$3:Z1340)</f>
        <v>2027.7486510098352</v>
      </c>
      <c r="AC1340" s="15">
        <f>SUM($AA$3:AA1340)</f>
        <v>302.39033202766126</v>
      </c>
      <c r="AD1340" s="15">
        <f>AC1340*'KERS system '!$B$18</f>
        <v>232.68936049528531</v>
      </c>
      <c r="AE1340" s="15">
        <f>AC1340*'KERS system '!$B$19</f>
        <v>179.05446290112206</v>
      </c>
    </row>
    <row r="1341" spans="6:31" x14ac:dyDescent="0.3">
      <c r="F1341" s="9" t="s">
        <v>7</v>
      </c>
      <c r="G1341" s="9">
        <v>1338</v>
      </c>
      <c r="H1341" s="9">
        <v>316</v>
      </c>
      <c r="J1341" s="10">
        <v>79.8</v>
      </c>
      <c r="K1341" s="10">
        <f t="shared" si="266"/>
        <v>22.166666666666668</v>
      </c>
      <c r="L1341" s="11">
        <v>-1.3888888888890073E-2</v>
      </c>
      <c r="N1341" s="11">
        <f t="shared" si="260"/>
        <v>-4.0000000000003411</v>
      </c>
      <c r="O1341" s="11">
        <f t="shared" si="261"/>
        <v>108.72006009088426</v>
      </c>
      <c r="P1341" s="11">
        <f t="shared" si="262"/>
        <v>56.505600000000008</v>
      </c>
      <c r="Q1341" s="11">
        <f t="shared" si="267"/>
        <v>161.22566009088393</v>
      </c>
      <c r="R1341" s="11">
        <f t="shared" si="268"/>
        <v>161.22566009088393</v>
      </c>
      <c r="S1341" s="11">
        <f t="shared" si="269"/>
        <v>0</v>
      </c>
      <c r="U1341" s="11">
        <f t="shared" si="263"/>
        <v>3.5699970853479268</v>
      </c>
      <c r="V1341" s="11">
        <f t="shared" si="270"/>
        <v>3.5699970853479268</v>
      </c>
      <c r="W1341" s="11">
        <f t="shared" si="271"/>
        <v>0</v>
      </c>
      <c r="Y1341" s="11">
        <f t="shared" si="264"/>
        <v>3.6162496086812643</v>
      </c>
      <c r="Z1341" s="11">
        <f t="shared" si="272"/>
        <v>3.6162496086812643</v>
      </c>
      <c r="AA1341" s="11">
        <f t="shared" si="265"/>
        <v>0</v>
      </c>
      <c r="AB1341" s="11">
        <f>SUM($Z$3:Z1341)</f>
        <v>2031.3649006185165</v>
      </c>
      <c r="AC1341" s="11">
        <f>SUM($AA$3:AA1341)</f>
        <v>302.39033202766126</v>
      </c>
      <c r="AD1341" s="11">
        <f>AC1341*'KERS system '!$B$18</f>
        <v>232.68936049528531</v>
      </c>
      <c r="AE1341" s="11">
        <f>AC1341*'KERS system '!$B$19</f>
        <v>179.05446290112206</v>
      </c>
    </row>
    <row r="1342" spans="6:31" x14ac:dyDescent="0.3">
      <c r="F1342" s="13" t="s">
        <v>7</v>
      </c>
      <c r="G1342" s="13">
        <v>1339</v>
      </c>
      <c r="H1342" s="13">
        <v>317</v>
      </c>
      <c r="J1342" s="14">
        <v>79.8</v>
      </c>
      <c r="K1342" s="14">
        <f t="shared" si="266"/>
        <v>22.166666666666668</v>
      </c>
      <c r="L1342" s="15">
        <v>0</v>
      </c>
      <c r="N1342" s="15">
        <f t="shared" si="260"/>
        <v>0</v>
      </c>
      <c r="O1342" s="15">
        <f t="shared" si="261"/>
        <v>108.72006009088426</v>
      </c>
      <c r="P1342" s="15">
        <f t="shared" si="262"/>
        <v>56.505600000000008</v>
      </c>
      <c r="Q1342" s="15">
        <f t="shared" si="267"/>
        <v>165.22566009088428</v>
      </c>
      <c r="R1342" s="15">
        <f t="shared" si="268"/>
        <v>165.22566009088428</v>
      </c>
      <c r="S1342" s="15">
        <f t="shared" si="269"/>
        <v>0</v>
      </c>
      <c r="U1342" s="15">
        <f t="shared" si="263"/>
        <v>3.6625021320146018</v>
      </c>
      <c r="V1342" s="15">
        <f t="shared" si="270"/>
        <v>3.6625021320146018</v>
      </c>
      <c r="W1342" s="15">
        <f t="shared" si="271"/>
        <v>0</v>
      </c>
      <c r="Y1342" s="15">
        <f t="shared" si="264"/>
        <v>3.7087546553479394</v>
      </c>
      <c r="Z1342" s="15">
        <f t="shared" si="272"/>
        <v>3.7087546553479394</v>
      </c>
      <c r="AA1342" s="15">
        <f t="shared" si="265"/>
        <v>0</v>
      </c>
      <c r="AB1342" s="15">
        <f>SUM($Z$3:Z1342)</f>
        <v>2035.0736552738645</v>
      </c>
      <c r="AC1342" s="15">
        <f>SUM($AA$3:AA1342)</f>
        <v>302.39033202766126</v>
      </c>
      <c r="AD1342" s="15">
        <f>AC1342*'KERS system '!$B$18</f>
        <v>232.68936049528531</v>
      </c>
      <c r="AE1342" s="15">
        <f>AC1342*'KERS system '!$B$19</f>
        <v>179.05446290112206</v>
      </c>
    </row>
    <row r="1343" spans="6:31" x14ac:dyDescent="0.3">
      <c r="F1343" s="9" t="s">
        <v>7</v>
      </c>
      <c r="G1343" s="9">
        <v>1340</v>
      </c>
      <c r="H1343" s="9">
        <v>318</v>
      </c>
      <c r="J1343" s="10">
        <v>79.8</v>
      </c>
      <c r="K1343" s="10">
        <f t="shared" si="266"/>
        <v>22.166666666666668</v>
      </c>
      <c r="L1343" s="11">
        <v>1.3888888888890073E-2</v>
      </c>
      <c r="N1343" s="11">
        <f t="shared" si="260"/>
        <v>4.0000000000003411</v>
      </c>
      <c r="O1343" s="11">
        <f t="shared" si="261"/>
        <v>108.72006009088426</v>
      </c>
      <c r="P1343" s="11">
        <f t="shared" si="262"/>
        <v>56.505600000000008</v>
      </c>
      <c r="Q1343" s="11">
        <f t="shared" si="267"/>
        <v>169.22566009088462</v>
      </c>
      <c r="R1343" s="11">
        <f t="shared" si="268"/>
        <v>169.22566009088462</v>
      </c>
      <c r="S1343" s="11">
        <f t="shared" si="269"/>
        <v>0</v>
      </c>
      <c r="U1343" s="11">
        <f t="shared" si="263"/>
        <v>3.7550071786812764</v>
      </c>
      <c r="V1343" s="11">
        <f t="shared" si="270"/>
        <v>3.7550071786812764</v>
      </c>
      <c r="W1343" s="11">
        <f t="shared" si="271"/>
        <v>0</v>
      </c>
      <c r="Y1343" s="11">
        <f t="shared" si="264"/>
        <v>3.8066961046955892</v>
      </c>
      <c r="Z1343" s="11">
        <f t="shared" si="272"/>
        <v>3.8066961046955892</v>
      </c>
      <c r="AA1343" s="11">
        <f t="shared" si="265"/>
        <v>0</v>
      </c>
      <c r="AB1343" s="11">
        <f>SUM($Z$3:Z1343)</f>
        <v>2038.8803513785601</v>
      </c>
      <c r="AC1343" s="11">
        <f>SUM($AA$3:AA1343)</f>
        <v>302.39033202766126</v>
      </c>
      <c r="AD1343" s="11">
        <f>AC1343*'KERS system '!$B$18</f>
        <v>232.68936049528531</v>
      </c>
      <c r="AE1343" s="11">
        <f>AC1343*'KERS system '!$B$19</f>
        <v>179.05446290112206</v>
      </c>
    </row>
    <row r="1344" spans="6:31" x14ac:dyDescent="0.3">
      <c r="F1344" s="13" t="s">
        <v>7</v>
      </c>
      <c r="G1344" s="13">
        <v>1341</v>
      </c>
      <c r="H1344" s="13">
        <v>319</v>
      </c>
      <c r="J1344" s="14">
        <v>79.900000000000006</v>
      </c>
      <c r="K1344" s="14">
        <f t="shared" si="266"/>
        <v>22.194444444444443</v>
      </c>
      <c r="L1344" s="15">
        <v>2.7777777777778172E-2</v>
      </c>
      <c r="N1344" s="15">
        <f t="shared" si="260"/>
        <v>8.0000000000001137</v>
      </c>
      <c r="O1344" s="15">
        <f t="shared" si="261"/>
        <v>108.99271217216065</v>
      </c>
      <c r="P1344" s="15">
        <f t="shared" si="262"/>
        <v>56.505600000000008</v>
      </c>
      <c r="Q1344" s="15">
        <f t="shared" si="267"/>
        <v>173.49831217216078</v>
      </c>
      <c r="R1344" s="15">
        <f t="shared" si="268"/>
        <v>173.49831217216078</v>
      </c>
      <c r="S1344" s="15">
        <f t="shared" si="269"/>
        <v>0</v>
      </c>
      <c r="U1344" s="15">
        <f t="shared" si="263"/>
        <v>3.8583850307099019</v>
      </c>
      <c r="V1344" s="15">
        <f t="shared" si="270"/>
        <v>3.8583850307099019</v>
      </c>
      <c r="W1344" s="15">
        <f t="shared" si="271"/>
        <v>0</v>
      </c>
      <c r="Y1344" s="15">
        <f t="shared" si="264"/>
        <v>4.0029381343412558</v>
      </c>
      <c r="Z1344" s="15">
        <f t="shared" si="272"/>
        <v>4.0029381343412558</v>
      </c>
      <c r="AA1344" s="15">
        <f t="shared" si="265"/>
        <v>0</v>
      </c>
      <c r="AB1344" s="15">
        <f>SUM($Z$3:Z1344)</f>
        <v>2042.8832895129015</v>
      </c>
      <c r="AC1344" s="15">
        <f>SUM($AA$3:AA1344)</f>
        <v>302.39033202766126</v>
      </c>
      <c r="AD1344" s="15">
        <f>AC1344*'KERS system '!$B$18</f>
        <v>232.68936049528531</v>
      </c>
      <c r="AE1344" s="15">
        <f>AC1344*'KERS system '!$B$19</f>
        <v>179.05446290112206</v>
      </c>
    </row>
    <row r="1345" spans="6:31" x14ac:dyDescent="0.3">
      <c r="F1345" s="9" t="s">
        <v>7</v>
      </c>
      <c r="G1345" s="9">
        <v>1342</v>
      </c>
      <c r="H1345" s="9">
        <v>320</v>
      </c>
      <c r="J1345" s="10">
        <v>80</v>
      </c>
      <c r="K1345" s="10">
        <f t="shared" si="266"/>
        <v>22.222222222222221</v>
      </c>
      <c r="L1345" s="11">
        <v>6.9444444444444448E-2</v>
      </c>
      <c r="N1345" s="11">
        <f t="shared" si="260"/>
        <v>20</v>
      </c>
      <c r="O1345" s="11">
        <f t="shared" si="261"/>
        <v>109.26570570876741</v>
      </c>
      <c r="P1345" s="11">
        <f t="shared" si="262"/>
        <v>56.505600000000008</v>
      </c>
      <c r="Q1345" s="11">
        <f t="shared" si="267"/>
        <v>185.77130570876744</v>
      </c>
      <c r="R1345" s="11">
        <f t="shared" si="268"/>
        <v>185.77130570876744</v>
      </c>
      <c r="S1345" s="11">
        <f t="shared" si="269"/>
        <v>0</v>
      </c>
      <c r="U1345" s="11">
        <f t="shared" si="263"/>
        <v>4.1474912379726092</v>
      </c>
      <c r="V1345" s="11">
        <f t="shared" si="270"/>
        <v>4.1474912379726092</v>
      </c>
      <c r="W1345" s="11">
        <f t="shared" si="271"/>
        <v>0</v>
      </c>
      <c r="Y1345" s="11">
        <f t="shared" si="264"/>
        <v>4.3098926665478619</v>
      </c>
      <c r="Z1345" s="11">
        <f t="shared" si="272"/>
        <v>4.3098926665478619</v>
      </c>
      <c r="AA1345" s="11">
        <f t="shared" si="265"/>
        <v>0</v>
      </c>
      <c r="AB1345" s="11">
        <f>SUM($Z$3:Z1345)</f>
        <v>2047.1931821794494</v>
      </c>
      <c r="AC1345" s="11">
        <f>SUM($AA$3:AA1345)</f>
        <v>302.39033202766126</v>
      </c>
      <c r="AD1345" s="11">
        <f>AC1345*'KERS system '!$B$18</f>
        <v>232.68936049528531</v>
      </c>
      <c r="AE1345" s="11">
        <f>AC1345*'KERS system '!$B$19</f>
        <v>179.05446290112206</v>
      </c>
    </row>
    <row r="1346" spans="6:31" x14ac:dyDescent="0.3">
      <c r="F1346" s="13" t="s">
        <v>7</v>
      </c>
      <c r="G1346" s="13">
        <v>1343</v>
      </c>
      <c r="H1346" s="13">
        <v>321</v>
      </c>
      <c r="J1346" s="14">
        <v>80.400000000000006</v>
      </c>
      <c r="K1346" s="14">
        <f t="shared" si="266"/>
        <v>22.333333333333332</v>
      </c>
      <c r="L1346" s="15">
        <v>0.11111111111111072</v>
      </c>
      <c r="N1346" s="15">
        <f t="shared" si="260"/>
        <v>31.999999999999886</v>
      </c>
      <c r="O1346" s="15">
        <f t="shared" si="261"/>
        <v>110.36109440849779</v>
      </c>
      <c r="P1346" s="15">
        <f t="shared" si="262"/>
        <v>56.505600000000008</v>
      </c>
      <c r="Q1346" s="15">
        <f t="shared" si="267"/>
        <v>198.86669440849769</v>
      </c>
      <c r="R1346" s="15">
        <f t="shared" si="268"/>
        <v>198.86669440849769</v>
      </c>
      <c r="S1346" s="15">
        <f t="shared" si="269"/>
        <v>0</v>
      </c>
      <c r="U1346" s="15">
        <f t="shared" si="263"/>
        <v>4.4722940951231154</v>
      </c>
      <c r="V1346" s="15">
        <f t="shared" si="270"/>
        <v>4.4722940951231154</v>
      </c>
      <c r="W1346" s="15">
        <f t="shared" si="271"/>
        <v>0</v>
      </c>
      <c r="Y1346" s="15">
        <f t="shared" si="264"/>
        <v>4.4957732104220982</v>
      </c>
      <c r="Z1346" s="15">
        <f t="shared" si="272"/>
        <v>4.4957732104220982</v>
      </c>
      <c r="AA1346" s="15">
        <f t="shared" si="265"/>
        <v>0</v>
      </c>
      <c r="AB1346" s="15">
        <f>SUM($Z$3:Z1346)</f>
        <v>2051.6889553898714</v>
      </c>
      <c r="AC1346" s="15">
        <f>SUM($AA$3:AA1346)</f>
        <v>302.39033202766126</v>
      </c>
      <c r="AD1346" s="15">
        <f>AC1346*'KERS system '!$B$18</f>
        <v>232.68936049528531</v>
      </c>
      <c r="AE1346" s="15">
        <f>AC1346*'KERS system '!$B$19</f>
        <v>179.05446290112206</v>
      </c>
    </row>
    <row r="1347" spans="6:31" x14ac:dyDescent="0.3">
      <c r="F1347" s="9" t="s">
        <v>7</v>
      </c>
      <c r="G1347" s="9">
        <v>1344</v>
      </c>
      <c r="H1347" s="9">
        <v>322</v>
      </c>
      <c r="J1347" s="10">
        <v>80.8</v>
      </c>
      <c r="K1347" s="10">
        <f t="shared" si="266"/>
        <v>22.444444444444443</v>
      </c>
      <c r="L1347" s="11">
        <v>0.11111111111111072</v>
      </c>
      <c r="N1347" s="11">
        <f t="shared" ref="N1347:N1410" si="273">$C$7*$L1347</f>
        <v>31.999999999999886</v>
      </c>
      <c r="O1347" s="11">
        <f t="shared" ref="O1347:O1410" si="274">0.5*$C$3*$C$17*$C$14*K1347^2</f>
        <v>111.46194639351361</v>
      </c>
      <c r="P1347" s="11">
        <f t="shared" ref="P1347:P1410" si="275">$C$15</f>
        <v>56.505600000000008</v>
      </c>
      <c r="Q1347" s="11">
        <f t="shared" si="267"/>
        <v>199.96754639351352</v>
      </c>
      <c r="R1347" s="11">
        <f t="shared" si="268"/>
        <v>199.96754639351352</v>
      </c>
      <c r="S1347" s="11">
        <f t="shared" si="269"/>
        <v>0</v>
      </c>
      <c r="U1347" s="11">
        <f t="shared" ref="U1347:U1410" si="276">(K1347/1000)*(($C$7*$C$4*$C$18)+(0.5*$C$3*$C$17*$C$14*K1347^2)+($C$7*$C$19*L1347))</f>
        <v>4.519252325721081</v>
      </c>
      <c r="V1347" s="11">
        <f t="shared" si="270"/>
        <v>4.519252325721081</v>
      </c>
      <c r="W1347" s="11">
        <f t="shared" si="271"/>
        <v>0</v>
      </c>
      <c r="Y1347" s="11">
        <f t="shared" ref="Y1347:Y1410" si="277">((U1347+U1348)/2)*(G1348-G1347)</f>
        <v>4.4958514005135655</v>
      </c>
      <c r="Z1347" s="11">
        <f t="shared" si="272"/>
        <v>4.4958514005135655</v>
      </c>
      <c r="AA1347" s="11">
        <f t="shared" ref="AA1347:AA1410" si="278">IF(Y1347 &lt;=0,Y1347,)*-1</f>
        <v>0</v>
      </c>
      <c r="AB1347" s="11">
        <f>SUM($Z$3:Z1347)</f>
        <v>2056.1848067903848</v>
      </c>
      <c r="AC1347" s="11">
        <f>SUM($AA$3:AA1347)</f>
        <v>302.39033202766126</v>
      </c>
      <c r="AD1347" s="11">
        <f>AC1347*'KERS system '!$B$18</f>
        <v>232.68936049528531</v>
      </c>
      <c r="AE1347" s="11">
        <f>AC1347*'KERS system '!$B$19</f>
        <v>179.05446290112206</v>
      </c>
    </row>
    <row r="1348" spans="6:31" x14ac:dyDescent="0.3">
      <c r="F1348" s="13" t="s">
        <v>7</v>
      </c>
      <c r="G1348" s="13">
        <v>1345</v>
      </c>
      <c r="H1348" s="13">
        <v>323</v>
      </c>
      <c r="J1348" s="14">
        <v>81.2</v>
      </c>
      <c r="K1348" s="14">
        <f t="shared" ref="K1348:K1411" si="279">J1348*1000/3600</f>
        <v>22.555555555555557</v>
      </c>
      <c r="L1348" s="15">
        <v>9.7222222222222612E-2</v>
      </c>
      <c r="N1348" s="15">
        <f t="shared" si="273"/>
        <v>28.000000000000114</v>
      </c>
      <c r="O1348" s="15">
        <f t="shared" si="274"/>
        <v>112.56826166381492</v>
      </c>
      <c r="P1348" s="15">
        <f t="shared" si="275"/>
        <v>56.505600000000008</v>
      </c>
      <c r="Q1348" s="15">
        <f t="shared" ref="Q1348:Q1411" si="280">N1348+O1348+P1348</f>
        <v>197.07386166381505</v>
      </c>
      <c r="R1348" s="15">
        <f t="shared" ref="R1348:R1411" si="281">IF(Q1348 &gt;0,Q1348,)</f>
        <v>197.07386166381505</v>
      </c>
      <c r="S1348" s="15">
        <f t="shared" ref="S1348:S1411" si="282">IF(Q1348 &lt;=0,Q1348,)*-1</f>
        <v>0</v>
      </c>
      <c r="U1348" s="15">
        <f t="shared" si="276"/>
        <v>4.4724504753060508</v>
      </c>
      <c r="V1348" s="15">
        <f t="shared" ref="V1348:V1411" si="283">IF(U1348 &gt;0,U1348,)</f>
        <v>4.4724504753060508</v>
      </c>
      <c r="W1348" s="15">
        <f t="shared" ref="W1348:W1411" si="284">IF(U1348 &lt;=0,U1348,)*-1</f>
        <v>0</v>
      </c>
      <c r="Y1348" s="15">
        <f t="shared" si="277"/>
        <v>4.3484315719442739</v>
      </c>
      <c r="Z1348" s="15">
        <f t="shared" ref="Z1348:Z1411" si="285">IF(Y1348 &gt;0,Y1348,)</f>
        <v>4.3484315719442739</v>
      </c>
      <c r="AA1348" s="15">
        <f t="shared" si="278"/>
        <v>0</v>
      </c>
      <c r="AB1348" s="15">
        <f>SUM($Z$3:Z1348)</f>
        <v>2060.533238362329</v>
      </c>
      <c r="AC1348" s="15">
        <f>SUM($AA$3:AA1348)</f>
        <v>302.39033202766126</v>
      </c>
      <c r="AD1348" s="15">
        <f>AC1348*'KERS system '!$B$18</f>
        <v>232.68936049528531</v>
      </c>
      <c r="AE1348" s="15">
        <f>AC1348*'KERS system '!$B$19</f>
        <v>179.05446290112206</v>
      </c>
    </row>
    <row r="1349" spans="6:31" x14ac:dyDescent="0.3">
      <c r="F1349" s="9" t="s">
        <v>7</v>
      </c>
      <c r="G1349" s="9">
        <v>1346</v>
      </c>
      <c r="H1349" s="9">
        <v>324</v>
      </c>
      <c r="J1349" s="10">
        <v>81.5</v>
      </c>
      <c r="K1349" s="10">
        <f t="shared" si="279"/>
        <v>22.638888888888889</v>
      </c>
      <c r="L1349" s="11">
        <v>5.5555555555554373E-2</v>
      </c>
      <c r="N1349" s="11">
        <f t="shared" si="273"/>
        <v>15.999999999999659</v>
      </c>
      <c r="O1349" s="11">
        <f t="shared" si="274"/>
        <v>113.40158339750944</v>
      </c>
      <c r="P1349" s="11">
        <f t="shared" si="275"/>
        <v>56.505600000000008</v>
      </c>
      <c r="Q1349" s="11">
        <f t="shared" si="280"/>
        <v>185.90718339750913</v>
      </c>
      <c r="R1349" s="11">
        <f t="shared" si="281"/>
        <v>185.90718339750913</v>
      </c>
      <c r="S1349" s="11">
        <f t="shared" si="282"/>
        <v>0</v>
      </c>
      <c r="U1349" s="11">
        <f t="shared" si="276"/>
        <v>4.224412668582497</v>
      </c>
      <c r="V1349" s="11">
        <f t="shared" si="283"/>
        <v>4.224412668582497</v>
      </c>
      <c r="W1349" s="11">
        <f t="shared" si="284"/>
        <v>0</v>
      </c>
      <c r="Y1349" s="11">
        <f t="shared" si="277"/>
        <v>4.0882727367777978</v>
      </c>
      <c r="Z1349" s="11">
        <f t="shared" si="285"/>
        <v>4.0882727367777978</v>
      </c>
      <c r="AA1349" s="11">
        <f t="shared" si="278"/>
        <v>0</v>
      </c>
      <c r="AB1349" s="11">
        <f>SUM($Z$3:Z1349)</f>
        <v>2064.621511099107</v>
      </c>
      <c r="AC1349" s="11">
        <f>SUM($AA$3:AA1349)</f>
        <v>302.39033202766126</v>
      </c>
      <c r="AD1349" s="11">
        <f>AC1349*'KERS system '!$B$18</f>
        <v>232.68936049528531</v>
      </c>
      <c r="AE1349" s="11">
        <f>AC1349*'KERS system '!$B$19</f>
        <v>179.05446290112206</v>
      </c>
    </row>
    <row r="1350" spans="6:31" x14ac:dyDescent="0.3">
      <c r="F1350" s="13" t="s">
        <v>7</v>
      </c>
      <c r="G1350" s="13">
        <v>1347</v>
      </c>
      <c r="H1350" s="13">
        <v>325</v>
      </c>
      <c r="J1350" s="14">
        <v>81.599999999999994</v>
      </c>
      <c r="K1350" s="14">
        <f t="shared" si="279"/>
        <v>22.666666666666668</v>
      </c>
      <c r="L1350" s="15">
        <v>1.3888888888888099E-2</v>
      </c>
      <c r="N1350" s="15">
        <f t="shared" si="273"/>
        <v>3.9999999999997726</v>
      </c>
      <c r="O1350" s="15">
        <f t="shared" si="274"/>
        <v>113.68004021940163</v>
      </c>
      <c r="P1350" s="15">
        <f t="shared" si="275"/>
        <v>56.505600000000008</v>
      </c>
      <c r="Q1350" s="15">
        <f t="shared" si="280"/>
        <v>174.18564021940142</v>
      </c>
      <c r="R1350" s="15">
        <f t="shared" si="281"/>
        <v>174.18564021940142</v>
      </c>
      <c r="S1350" s="15">
        <f t="shared" si="282"/>
        <v>0</v>
      </c>
      <c r="U1350" s="15">
        <f t="shared" si="276"/>
        <v>3.952132804973099</v>
      </c>
      <c r="V1350" s="15">
        <f t="shared" si="283"/>
        <v>3.952132804973099</v>
      </c>
      <c r="W1350" s="15">
        <f t="shared" si="284"/>
        <v>0</v>
      </c>
      <c r="Y1350" s="15">
        <f t="shared" si="277"/>
        <v>3.810245364973107</v>
      </c>
      <c r="Z1350" s="15">
        <f t="shared" si="285"/>
        <v>3.810245364973107</v>
      </c>
      <c r="AA1350" s="15">
        <f t="shared" si="278"/>
        <v>0</v>
      </c>
      <c r="AB1350" s="15">
        <f>SUM($Z$3:Z1350)</f>
        <v>2068.4317564640801</v>
      </c>
      <c r="AC1350" s="15">
        <f>SUM($AA$3:AA1350)</f>
        <v>302.39033202766126</v>
      </c>
      <c r="AD1350" s="15">
        <f>AC1350*'KERS system '!$B$18</f>
        <v>232.68936049528531</v>
      </c>
      <c r="AE1350" s="15">
        <f>AC1350*'KERS system '!$B$19</f>
        <v>179.05446290112206</v>
      </c>
    </row>
    <row r="1351" spans="6:31" x14ac:dyDescent="0.3">
      <c r="F1351" s="9" t="s">
        <v>7</v>
      </c>
      <c r="G1351" s="9">
        <v>1348</v>
      </c>
      <c r="H1351" s="9">
        <v>326</v>
      </c>
      <c r="J1351" s="10">
        <v>81.599999999999994</v>
      </c>
      <c r="K1351" s="10">
        <f t="shared" si="279"/>
        <v>22.666666666666668</v>
      </c>
      <c r="L1351" s="11">
        <v>-2.7777777777776198E-2</v>
      </c>
      <c r="N1351" s="11">
        <f t="shared" si="273"/>
        <v>-7.9999999999995453</v>
      </c>
      <c r="O1351" s="11">
        <f t="shared" si="274"/>
        <v>113.68004021940163</v>
      </c>
      <c r="P1351" s="11">
        <f t="shared" si="275"/>
        <v>56.505600000000008</v>
      </c>
      <c r="Q1351" s="11">
        <f t="shared" si="280"/>
        <v>162.1856402194021</v>
      </c>
      <c r="R1351" s="11">
        <f t="shared" si="281"/>
        <v>162.1856402194021</v>
      </c>
      <c r="S1351" s="11">
        <f t="shared" si="282"/>
        <v>0</v>
      </c>
      <c r="U1351" s="11">
        <f t="shared" si="276"/>
        <v>3.6683579249731149</v>
      </c>
      <c r="V1351" s="11">
        <f t="shared" si="283"/>
        <v>3.6683579249731149</v>
      </c>
      <c r="W1351" s="11">
        <f t="shared" si="284"/>
        <v>0</v>
      </c>
      <c r="Y1351" s="11">
        <f t="shared" si="277"/>
        <v>3.3273107849475521</v>
      </c>
      <c r="Z1351" s="11">
        <f t="shared" si="285"/>
        <v>3.3273107849475521</v>
      </c>
      <c r="AA1351" s="11">
        <f t="shared" si="278"/>
        <v>0</v>
      </c>
      <c r="AB1351" s="11">
        <f>SUM($Z$3:Z1351)</f>
        <v>2071.7590672490278</v>
      </c>
      <c r="AC1351" s="11">
        <f>SUM($AA$3:AA1351)</f>
        <v>302.39033202766126</v>
      </c>
      <c r="AD1351" s="11">
        <f>AC1351*'KERS system '!$B$18</f>
        <v>232.68936049528531</v>
      </c>
      <c r="AE1351" s="11">
        <f>AC1351*'KERS system '!$B$19</f>
        <v>179.05446290112206</v>
      </c>
    </row>
    <row r="1352" spans="6:31" x14ac:dyDescent="0.3">
      <c r="F1352" s="13" t="s">
        <v>7</v>
      </c>
      <c r="G1352" s="13">
        <v>1349</v>
      </c>
      <c r="H1352" s="13">
        <v>327</v>
      </c>
      <c r="J1352" s="14">
        <v>81.400000000000006</v>
      </c>
      <c r="K1352" s="14">
        <f t="shared" si="279"/>
        <v>22.611111111111111</v>
      </c>
      <c r="L1352" s="15">
        <v>-0.12499999999999881</v>
      </c>
      <c r="N1352" s="15">
        <f t="shared" si="273"/>
        <v>-35.999999999999659</v>
      </c>
      <c r="O1352" s="15">
        <f t="shared" si="274"/>
        <v>113.12346803094758</v>
      </c>
      <c r="P1352" s="15">
        <f t="shared" si="275"/>
        <v>56.505600000000008</v>
      </c>
      <c r="Q1352" s="15">
        <f t="shared" si="280"/>
        <v>133.62906803094793</v>
      </c>
      <c r="R1352" s="15">
        <f t="shared" si="281"/>
        <v>133.62906803094793</v>
      </c>
      <c r="S1352" s="15">
        <f t="shared" si="282"/>
        <v>0</v>
      </c>
      <c r="U1352" s="15">
        <f t="shared" si="276"/>
        <v>2.9862636449219893</v>
      </c>
      <c r="V1352" s="15">
        <f t="shared" si="283"/>
        <v>2.9862636449219893</v>
      </c>
      <c r="W1352" s="15">
        <f t="shared" si="284"/>
        <v>0</v>
      </c>
      <c r="Y1352" s="15">
        <f t="shared" si="277"/>
        <v>2.5307426219042006</v>
      </c>
      <c r="Z1352" s="15">
        <f t="shared" si="285"/>
        <v>2.5307426219042006</v>
      </c>
      <c r="AA1352" s="15">
        <f t="shared" si="278"/>
        <v>0</v>
      </c>
      <c r="AB1352" s="15">
        <f>SUM($Z$3:Z1352)</f>
        <v>2074.289809870932</v>
      </c>
      <c r="AC1352" s="15">
        <f>SUM($AA$3:AA1352)</f>
        <v>302.39033202766126</v>
      </c>
      <c r="AD1352" s="15">
        <f>AC1352*'KERS system '!$B$18</f>
        <v>232.68936049528531</v>
      </c>
      <c r="AE1352" s="15">
        <f>AC1352*'KERS system '!$B$19</f>
        <v>179.05446290112206</v>
      </c>
    </row>
    <row r="1353" spans="6:31" x14ac:dyDescent="0.3">
      <c r="F1353" s="9" t="s">
        <v>7</v>
      </c>
      <c r="G1353" s="9">
        <v>1350</v>
      </c>
      <c r="H1353" s="9">
        <v>328</v>
      </c>
      <c r="J1353" s="10">
        <v>80.7</v>
      </c>
      <c r="K1353" s="10">
        <f t="shared" si="279"/>
        <v>22.416666666666668</v>
      </c>
      <c r="L1353" s="11">
        <v>-0.25000000000000155</v>
      </c>
      <c r="N1353" s="11">
        <f t="shared" si="273"/>
        <v>-72.000000000000455</v>
      </c>
      <c r="O1353" s="11">
        <f t="shared" si="274"/>
        <v>111.18622121426418</v>
      </c>
      <c r="P1353" s="11">
        <f t="shared" si="275"/>
        <v>56.505600000000008</v>
      </c>
      <c r="Q1353" s="11">
        <f t="shared" si="280"/>
        <v>95.69182121426374</v>
      </c>
      <c r="R1353" s="11">
        <f t="shared" si="281"/>
        <v>95.69182121426374</v>
      </c>
      <c r="S1353" s="11">
        <f t="shared" si="282"/>
        <v>0</v>
      </c>
      <c r="U1353" s="11">
        <f t="shared" si="276"/>
        <v>2.075221598886412</v>
      </c>
      <c r="V1353" s="11">
        <f t="shared" si="283"/>
        <v>2.075221598886412</v>
      </c>
      <c r="W1353" s="11">
        <f t="shared" si="284"/>
        <v>0</v>
      </c>
      <c r="Y1353" s="11">
        <f t="shared" si="277"/>
        <v>1.704839892697104</v>
      </c>
      <c r="Z1353" s="11">
        <f t="shared" si="285"/>
        <v>1.704839892697104</v>
      </c>
      <c r="AA1353" s="11">
        <f t="shared" si="278"/>
        <v>0</v>
      </c>
      <c r="AB1353" s="11">
        <f>SUM($Z$3:Z1353)</f>
        <v>2075.9946497636292</v>
      </c>
      <c r="AC1353" s="11">
        <f>SUM($AA$3:AA1353)</f>
        <v>302.39033202766126</v>
      </c>
      <c r="AD1353" s="11">
        <f>AC1353*'KERS system '!$B$18</f>
        <v>232.68936049528531</v>
      </c>
      <c r="AE1353" s="11">
        <f>AC1353*'KERS system '!$B$19</f>
        <v>179.05446290112206</v>
      </c>
    </row>
    <row r="1354" spans="6:31" x14ac:dyDescent="0.3">
      <c r="F1354" s="13" t="s">
        <v>7</v>
      </c>
      <c r="G1354" s="13">
        <v>1351</v>
      </c>
      <c r="H1354" s="13">
        <v>329</v>
      </c>
      <c r="J1354" s="14">
        <v>79.599999999999994</v>
      </c>
      <c r="K1354" s="14">
        <f t="shared" si="279"/>
        <v>22.111111111111111</v>
      </c>
      <c r="L1354" s="15">
        <v>-0.34722222222222221</v>
      </c>
      <c r="N1354" s="15">
        <f t="shared" si="273"/>
        <v>-100</v>
      </c>
      <c r="O1354" s="15">
        <f t="shared" si="274"/>
        <v>108.17578029432245</v>
      </c>
      <c r="P1354" s="15">
        <f t="shared" si="275"/>
        <v>56.505600000000008</v>
      </c>
      <c r="Q1354" s="15">
        <f t="shared" si="280"/>
        <v>64.681380294322452</v>
      </c>
      <c r="R1354" s="15">
        <f t="shared" si="281"/>
        <v>64.681380294322452</v>
      </c>
      <c r="S1354" s="15">
        <f t="shared" si="282"/>
        <v>0</v>
      </c>
      <c r="U1354" s="15">
        <f t="shared" si="276"/>
        <v>1.3344581865077962</v>
      </c>
      <c r="V1354" s="15">
        <f t="shared" si="283"/>
        <v>1.3344581865077962</v>
      </c>
      <c r="W1354" s="15">
        <f t="shared" si="284"/>
        <v>0</v>
      </c>
      <c r="Y1354" s="15">
        <f t="shared" si="277"/>
        <v>1.1457825161349184</v>
      </c>
      <c r="Z1354" s="15">
        <f t="shared" si="285"/>
        <v>1.1457825161349184</v>
      </c>
      <c r="AA1354" s="15">
        <f t="shared" si="278"/>
        <v>0</v>
      </c>
      <c r="AB1354" s="15">
        <f>SUM($Z$3:Z1354)</f>
        <v>2077.1404322797644</v>
      </c>
      <c r="AC1354" s="15">
        <f>SUM($AA$3:AA1354)</f>
        <v>302.39033202766126</v>
      </c>
      <c r="AD1354" s="15">
        <f>AC1354*'KERS system '!$B$18</f>
        <v>232.68936049528531</v>
      </c>
      <c r="AE1354" s="15">
        <f>AC1354*'KERS system '!$B$19</f>
        <v>179.05446290112206</v>
      </c>
    </row>
    <row r="1355" spans="6:31" x14ac:dyDescent="0.3">
      <c r="F1355" s="9" t="s">
        <v>7</v>
      </c>
      <c r="G1355" s="9">
        <v>1352</v>
      </c>
      <c r="H1355" s="9">
        <v>330</v>
      </c>
      <c r="J1355" s="10">
        <v>78.2</v>
      </c>
      <c r="K1355" s="10">
        <f t="shared" si="279"/>
        <v>21.722222222222221</v>
      </c>
      <c r="L1355" s="11">
        <v>-0.38888888888888851</v>
      </c>
      <c r="N1355" s="11">
        <f t="shared" si="273"/>
        <v>-111.99999999999989</v>
      </c>
      <c r="O1355" s="11">
        <f t="shared" si="274"/>
        <v>104.40406471538793</v>
      </c>
      <c r="P1355" s="11">
        <f t="shared" si="275"/>
        <v>56.505600000000008</v>
      </c>
      <c r="Q1355" s="11">
        <f t="shared" si="280"/>
        <v>48.909664715388054</v>
      </c>
      <c r="R1355" s="11">
        <f t="shared" si="281"/>
        <v>48.909664715388054</v>
      </c>
      <c r="S1355" s="11">
        <f t="shared" si="282"/>
        <v>0</v>
      </c>
      <c r="U1355" s="11">
        <f t="shared" si="276"/>
        <v>0.95710684576204053</v>
      </c>
      <c r="V1355" s="11">
        <f t="shared" si="283"/>
        <v>0.95710684576204053</v>
      </c>
      <c r="W1355" s="11">
        <f t="shared" si="284"/>
        <v>0</v>
      </c>
      <c r="Y1355" s="11">
        <f t="shared" si="277"/>
        <v>0.86450792294715151</v>
      </c>
      <c r="Z1355" s="11">
        <f t="shared" si="285"/>
        <v>0.86450792294715151</v>
      </c>
      <c r="AA1355" s="11">
        <f t="shared" si="278"/>
        <v>0</v>
      </c>
      <c r="AB1355" s="11">
        <f>SUM($Z$3:Z1355)</f>
        <v>2078.0049402027116</v>
      </c>
      <c r="AC1355" s="11">
        <f>SUM($AA$3:AA1355)</f>
        <v>302.39033202766126</v>
      </c>
      <c r="AD1355" s="11">
        <f>AC1355*'KERS system '!$B$18</f>
        <v>232.68936049528531</v>
      </c>
      <c r="AE1355" s="11">
        <f>AC1355*'KERS system '!$B$19</f>
        <v>179.05446290112206</v>
      </c>
    </row>
    <row r="1356" spans="6:31" x14ac:dyDescent="0.3">
      <c r="F1356" s="13" t="s">
        <v>7</v>
      </c>
      <c r="G1356" s="13">
        <v>1353</v>
      </c>
      <c r="H1356" s="13">
        <v>331</v>
      </c>
      <c r="J1356" s="14">
        <v>76.8</v>
      </c>
      <c r="K1356" s="14">
        <f t="shared" si="279"/>
        <v>21.333333333333332</v>
      </c>
      <c r="L1356" s="15">
        <v>-0.40277777777777857</v>
      </c>
      <c r="N1356" s="15">
        <f t="shared" si="273"/>
        <v>-116.00000000000023</v>
      </c>
      <c r="O1356" s="15">
        <f t="shared" si="274"/>
        <v>100.69927438120004</v>
      </c>
      <c r="P1356" s="15">
        <f t="shared" si="275"/>
        <v>56.505600000000008</v>
      </c>
      <c r="Q1356" s="15">
        <f t="shared" si="280"/>
        <v>41.204874381199822</v>
      </c>
      <c r="R1356" s="15">
        <f t="shared" si="281"/>
        <v>41.204874381199822</v>
      </c>
      <c r="S1356" s="15">
        <f t="shared" si="282"/>
        <v>0</v>
      </c>
      <c r="U1356" s="15">
        <f t="shared" si="276"/>
        <v>0.7719090001322626</v>
      </c>
      <c r="V1356" s="15">
        <f t="shared" si="283"/>
        <v>0.7719090001322626</v>
      </c>
      <c r="W1356" s="15">
        <f t="shared" si="284"/>
        <v>0</v>
      </c>
      <c r="Y1356" s="15">
        <f t="shared" si="277"/>
        <v>0.67998973330726753</v>
      </c>
      <c r="Z1356" s="15">
        <f t="shared" si="285"/>
        <v>0.67998973330726753</v>
      </c>
      <c r="AA1356" s="15">
        <f t="shared" si="278"/>
        <v>0</v>
      </c>
      <c r="AB1356" s="15">
        <f>SUM($Z$3:Z1356)</f>
        <v>2078.6849299360188</v>
      </c>
      <c r="AC1356" s="15">
        <f>SUM($AA$3:AA1356)</f>
        <v>302.39033202766126</v>
      </c>
      <c r="AD1356" s="15">
        <f>AC1356*'KERS system '!$B$18</f>
        <v>232.68936049528531</v>
      </c>
      <c r="AE1356" s="15">
        <f>AC1356*'KERS system '!$B$19</f>
        <v>179.05446290112206</v>
      </c>
    </row>
    <row r="1357" spans="6:31" x14ac:dyDescent="0.3">
      <c r="F1357" s="9" t="s">
        <v>7</v>
      </c>
      <c r="G1357" s="9">
        <v>1354</v>
      </c>
      <c r="H1357" s="9">
        <v>332</v>
      </c>
      <c r="J1357" s="10">
        <v>75.3</v>
      </c>
      <c r="K1357" s="10">
        <f t="shared" si="279"/>
        <v>20.916666666666668</v>
      </c>
      <c r="L1357" s="11">
        <v>-0.41666666666666663</v>
      </c>
      <c r="N1357" s="11">
        <f t="shared" si="273"/>
        <v>-119.99999999999999</v>
      </c>
      <c r="O1357" s="11">
        <f t="shared" si="274"/>
        <v>96.804122700347676</v>
      </c>
      <c r="P1357" s="11">
        <f t="shared" si="275"/>
        <v>56.505600000000008</v>
      </c>
      <c r="Q1357" s="11">
        <f t="shared" si="280"/>
        <v>33.309722700347699</v>
      </c>
      <c r="R1357" s="11">
        <f t="shared" si="281"/>
        <v>33.309722700347699</v>
      </c>
      <c r="S1357" s="11">
        <f t="shared" si="282"/>
        <v>0</v>
      </c>
      <c r="U1357" s="11">
        <f t="shared" si="276"/>
        <v>0.58807046648227257</v>
      </c>
      <c r="V1357" s="11">
        <f t="shared" si="283"/>
        <v>0.58807046648227257</v>
      </c>
      <c r="W1357" s="11">
        <f t="shared" si="284"/>
        <v>0</v>
      </c>
      <c r="Y1357" s="11">
        <f t="shared" si="277"/>
        <v>0.45752558754655803</v>
      </c>
      <c r="Z1357" s="11">
        <f t="shared" si="285"/>
        <v>0.45752558754655803</v>
      </c>
      <c r="AA1357" s="11">
        <f t="shared" si="278"/>
        <v>0</v>
      </c>
      <c r="AB1357" s="11">
        <f>SUM($Z$3:Z1357)</f>
        <v>2079.1424555235653</v>
      </c>
      <c r="AC1357" s="11">
        <f>SUM($AA$3:AA1357)</f>
        <v>302.39033202766126</v>
      </c>
      <c r="AD1357" s="11">
        <f>AC1357*'KERS system '!$B$18</f>
        <v>232.68936049528531</v>
      </c>
      <c r="AE1357" s="11">
        <f>AC1357*'KERS system '!$B$19</f>
        <v>179.05446290112206</v>
      </c>
    </row>
    <row r="1358" spans="6:31" x14ac:dyDescent="0.3">
      <c r="F1358" s="13" t="s">
        <v>7</v>
      </c>
      <c r="G1358" s="13">
        <v>1355</v>
      </c>
      <c r="H1358" s="13">
        <v>333</v>
      </c>
      <c r="J1358" s="14">
        <v>73.8</v>
      </c>
      <c r="K1358" s="14">
        <f t="shared" si="279"/>
        <v>20.5</v>
      </c>
      <c r="L1358" s="15">
        <v>-0.44444444444444481</v>
      </c>
      <c r="N1358" s="15">
        <f t="shared" si="273"/>
        <v>-128.00000000000011</v>
      </c>
      <c r="O1358" s="15">
        <f t="shared" si="274"/>
        <v>92.985798468821741</v>
      </c>
      <c r="P1358" s="15">
        <f t="shared" si="275"/>
        <v>56.505600000000008</v>
      </c>
      <c r="Q1358" s="15">
        <f t="shared" si="280"/>
        <v>21.491398468821636</v>
      </c>
      <c r="R1358" s="15">
        <f t="shared" si="281"/>
        <v>21.491398468821636</v>
      </c>
      <c r="S1358" s="15">
        <f t="shared" si="282"/>
        <v>0</v>
      </c>
      <c r="U1358" s="15">
        <f t="shared" si="276"/>
        <v>0.32698070861084355</v>
      </c>
      <c r="V1358" s="15">
        <f t="shared" si="283"/>
        <v>0.32698070861084355</v>
      </c>
      <c r="W1358" s="15">
        <f t="shared" si="284"/>
        <v>0</v>
      </c>
      <c r="Y1358" s="15">
        <f t="shared" si="277"/>
        <v>0.1136520323152837</v>
      </c>
      <c r="Z1358" s="15">
        <f t="shared" si="285"/>
        <v>0.1136520323152837</v>
      </c>
      <c r="AA1358" s="15">
        <f t="shared" si="278"/>
        <v>0</v>
      </c>
      <c r="AB1358" s="15">
        <f>SUM($Z$3:Z1358)</f>
        <v>2079.2561075558806</v>
      </c>
      <c r="AC1358" s="15">
        <f>SUM($AA$3:AA1358)</f>
        <v>302.39033202766126</v>
      </c>
      <c r="AD1358" s="15">
        <f>AC1358*'KERS system '!$B$18</f>
        <v>232.68936049528531</v>
      </c>
      <c r="AE1358" s="15">
        <f>AC1358*'KERS system '!$B$19</f>
        <v>179.05446290112206</v>
      </c>
    </row>
    <row r="1359" spans="6:31" x14ac:dyDescent="0.3">
      <c r="F1359" s="9" t="s">
        <v>7</v>
      </c>
      <c r="G1359" s="9">
        <v>1356</v>
      </c>
      <c r="H1359" s="9">
        <v>334</v>
      </c>
      <c r="J1359" s="10">
        <v>72.099999999999994</v>
      </c>
      <c r="K1359" s="10">
        <f t="shared" si="279"/>
        <v>20.027777777777779</v>
      </c>
      <c r="L1359" s="11">
        <v>-0.49999999999999922</v>
      </c>
      <c r="N1359" s="11">
        <f t="shared" si="273"/>
        <v>-143.99999999999977</v>
      </c>
      <c r="O1359" s="11">
        <f t="shared" si="274"/>
        <v>88.751240189611508</v>
      </c>
      <c r="P1359" s="11">
        <f t="shared" si="275"/>
        <v>56.505600000000008</v>
      </c>
      <c r="Q1359" s="11">
        <f t="shared" si="280"/>
        <v>1.2568401896117436</v>
      </c>
      <c r="R1359" s="11">
        <f t="shared" si="281"/>
        <v>1.2568401896117436</v>
      </c>
      <c r="S1359" s="11">
        <f t="shared" si="282"/>
        <v>0</v>
      </c>
      <c r="U1359" s="11">
        <f t="shared" si="276"/>
        <v>-9.9676643980276133E-2</v>
      </c>
      <c r="V1359" s="11">
        <f t="shared" si="283"/>
        <v>0</v>
      </c>
      <c r="W1359" s="11">
        <f t="shared" si="284"/>
        <v>9.9676643980276133E-2</v>
      </c>
      <c r="Y1359" s="11">
        <f t="shared" si="277"/>
        <v>-0.2654338680026217</v>
      </c>
      <c r="Z1359" s="11">
        <f t="shared" si="285"/>
        <v>0</v>
      </c>
      <c r="AA1359" s="11">
        <f t="shared" si="278"/>
        <v>0.2654338680026217</v>
      </c>
      <c r="AB1359" s="11">
        <f>SUM($Z$3:Z1359)</f>
        <v>2079.2561075558806</v>
      </c>
      <c r="AC1359" s="11">
        <f>SUM($AA$3:AA1359)</f>
        <v>302.65576589566388</v>
      </c>
      <c r="AD1359" s="11">
        <f>AC1359*'KERS system '!$B$18</f>
        <v>232.89361185671333</v>
      </c>
      <c r="AE1359" s="11">
        <f>AC1359*'KERS system '!$B$19</f>
        <v>179.21163432374092</v>
      </c>
    </row>
    <row r="1360" spans="6:31" x14ac:dyDescent="0.3">
      <c r="F1360" s="13" t="s">
        <v>7</v>
      </c>
      <c r="G1360" s="13">
        <v>1357</v>
      </c>
      <c r="H1360" s="13">
        <v>335</v>
      </c>
      <c r="J1360" s="14">
        <v>70.2</v>
      </c>
      <c r="K1360" s="14">
        <f t="shared" si="279"/>
        <v>19.5</v>
      </c>
      <c r="L1360" s="15">
        <v>-0.54166666666666552</v>
      </c>
      <c r="N1360" s="15">
        <f t="shared" si="273"/>
        <v>-155.99999999999966</v>
      </c>
      <c r="O1360" s="15">
        <f t="shared" si="274"/>
        <v>84.135276306411583</v>
      </c>
      <c r="P1360" s="15">
        <f t="shared" si="275"/>
        <v>56.505600000000008</v>
      </c>
      <c r="Q1360" s="15">
        <f t="shared" si="280"/>
        <v>-15.359123693588067</v>
      </c>
      <c r="R1360" s="15">
        <f t="shared" si="281"/>
        <v>0</v>
      </c>
      <c r="S1360" s="15">
        <f t="shared" si="282"/>
        <v>15.359123693588067</v>
      </c>
      <c r="U1360" s="15">
        <f t="shared" si="276"/>
        <v>-0.43119109202496725</v>
      </c>
      <c r="V1360" s="15">
        <f t="shared" si="283"/>
        <v>0</v>
      </c>
      <c r="W1360" s="15">
        <f t="shared" si="284"/>
        <v>0.43119109202496725</v>
      </c>
      <c r="Y1360" s="15">
        <f t="shared" si="277"/>
        <v>-0.54887024278284768</v>
      </c>
      <c r="Z1360" s="15">
        <f t="shared" si="285"/>
        <v>0</v>
      </c>
      <c r="AA1360" s="15">
        <f t="shared" si="278"/>
        <v>0.54887024278284768</v>
      </c>
      <c r="AB1360" s="15">
        <f>SUM($Z$3:Z1360)</f>
        <v>2079.2561075558806</v>
      </c>
      <c r="AC1360" s="15">
        <f>SUM($AA$3:AA1360)</f>
        <v>303.20463613844674</v>
      </c>
      <c r="AD1360" s="15">
        <f>AC1360*'KERS system '!$B$18</f>
        <v>233.31596750853475</v>
      </c>
      <c r="AE1360" s="15">
        <f>AC1360*'KERS system '!$B$19</f>
        <v>179.53663699781751</v>
      </c>
    </row>
    <row r="1361" spans="6:31" x14ac:dyDescent="0.3">
      <c r="F1361" s="9" t="s">
        <v>7</v>
      </c>
      <c r="G1361" s="9">
        <v>1358</v>
      </c>
      <c r="H1361" s="9">
        <v>336</v>
      </c>
      <c r="J1361" s="10">
        <v>68.2</v>
      </c>
      <c r="K1361" s="10">
        <f t="shared" si="279"/>
        <v>18.944444444444443</v>
      </c>
      <c r="L1361" s="11">
        <v>-0.56944444444444564</v>
      </c>
      <c r="N1361" s="11">
        <f t="shared" si="273"/>
        <v>-164.00000000000034</v>
      </c>
      <c r="O1361" s="11">
        <f t="shared" si="274"/>
        <v>79.409534534507387</v>
      </c>
      <c r="P1361" s="11">
        <f t="shared" si="275"/>
        <v>56.505600000000008</v>
      </c>
      <c r="Q1361" s="11">
        <f t="shared" si="280"/>
        <v>-28.084865465492946</v>
      </c>
      <c r="R1361" s="11">
        <f t="shared" si="281"/>
        <v>0</v>
      </c>
      <c r="S1361" s="11">
        <f t="shared" si="282"/>
        <v>28.084865465492946</v>
      </c>
      <c r="U1361" s="11">
        <f t="shared" si="276"/>
        <v>-0.66654939354072806</v>
      </c>
      <c r="V1361" s="11">
        <f t="shared" si="283"/>
        <v>0</v>
      </c>
      <c r="W1361" s="11">
        <f t="shared" si="284"/>
        <v>0.66654939354072806</v>
      </c>
      <c r="Y1361" s="11">
        <f t="shared" si="277"/>
        <v>-0.81542772301969324</v>
      </c>
      <c r="Z1361" s="11">
        <f t="shared" si="285"/>
        <v>0</v>
      </c>
      <c r="AA1361" s="11">
        <f t="shared" si="278"/>
        <v>0.81542772301969324</v>
      </c>
      <c r="AB1361" s="11">
        <f>SUM($Z$3:Z1361)</f>
        <v>2079.2561075558806</v>
      </c>
      <c r="AC1361" s="11">
        <f>SUM($AA$3:AA1361)</f>
        <v>304.02006386146644</v>
      </c>
      <c r="AD1361" s="11">
        <f>AC1361*'KERS system '!$B$18</f>
        <v>233.94343914139841</v>
      </c>
      <c r="AE1361" s="11">
        <f>AC1361*'KERS system '!$B$19</f>
        <v>180.01947641930607</v>
      </c>
    </row>
    <row r="1362" spans="6:31" x14ac:dyDescent="0.3">
      <c r="F1362" s="13" t="s">
        <v>7</v>
      </c>
      <c r="G1362" s="13">
        <v>1359</v>
      </c>
      <c r="H1362" s="13">
        <v>337</v>
      </c>
      <c r="J1362" s="14">
        <v>66.099999999999994</v>
      </c>
      <c r="K1362" s="14">
        <f t="shared" si="279"/>
        <v>18.361111111111111</v>
      </c>
      <c r="L1362" s="15">
        <v>-0.61111111111111194</v>
      </c>
      <c r="N1362" s="15">
        <f t="shared" si="273"/>
        <v>-176.00000000000023</v>
      </c>
      <c r="O1362" s="15">
        <f t="shared" si="274"/>
        <v>74.594502193719322</v>
      </c>
      <c r="P1362" s="15">
        <f t="shared" si="275"/>
        <v>56.505600000000008</v>
      </c>
      <c r="Q1362" s="15">
        <f t="shared" si="280"/>
        <v>-44.899897806280897</v>
      </c>
      <c r="R1362" s="15">
        <f t="shared" si="281"/>
        <v>0</v>
      </c>
      <c r="S1362" s="15">
        <f t="shared" si="282"/>
        <v>44.899897806280897</v>
      </c>
      <c r="U1362" s="15">
        <f t="shared" si="276"/>
        <v>-0.96430605249865842</v>
      </c>
      <c r="V1362" s="15">
        <f t="shared" si="283"/>
        <v>0</v>
      </c>
      <c r="W1362" s="15">
        <f t="shared" si="284"/>
        <v>0.96430605249865842</v>
      </c>
      <c r="Y1362" s="15">
        <f t="shared" si="277"/>
        <v>-1.0297070294293733</v>
      </c>
      <c r="Z1362" s="15">
        <f t="shared" si="285"/>
        <v>0</v>
      </c>
      <c r="AA1362" s="15">
        <f t="shared" si="278"/>
        <v>1.0297070294293733</v>
      </c>
      <c r="AB1362" s="15">
        <f>SUM($Z$3:Z1362)</f>
        <v>2079.2561075558806</v>
      </c>
      <c r="AC1362" s="15">
        <f>SUM($AA$3:AA1362)</f>
        <v>305.04977089089579</v>
      </c>
      <c r="AD1362" s="15">
        <f>AC1362*'KERS system '!$B$18</f>
        <v>234.73579870054431</v>
      </c>
      <c r="AE1362" s="15">
        <f>AC1362*'KERS system '!$B$19</f>
        <v>180.62919710006884</v>
      </c>
    </row>
    <row r="1363" spans="6:31" x14ac:dyDescent="0.3">
      <c r="F1363" s="9" t="s">
        <v>7</v>
      </c>
      <c r="G1363" s="9">
        <v>1360</v>
      </c>
      <c r="H1363" s="9">
        <v>338</v>
      </c>
      <c r="J1363" s="10">
        <v>63.8</v>
      </c>
      <c r="K1363" s="10">
        <f t="shared" si="279"/>
        <v>17.722222222222221</v>
      </c>
      <c r="L1363" s="11">
        <v>-0.624999999999999</v>
      </c>
      <c r="N1363" s="11">
        <f t="shared" si="273"/>
        <v>-179.99999999999972</v>
      </c>
      <c r="O1363" s="11">
        <f t="shared" si="274"/>
        <v>69.493671741436742</v>
      </c>
      <c r="P1363" s="11">
        <f t="shared" si="275"/>
        <v>56.505600000000008</v>
      </c>
      <c r="Q1363" s="11">
        <f t="shared" si="280"/>
        <v>-54.000728258562965</v>
      </c>
      <c r="R1363" s="11">
        <f t="shared" si="281"/>
        <v>0</v>
      </c>
      <c r="S1363" s="11">
        <f t="shared" si="282"/>
        <v>54.000728258562965</v>
      </c>
      <c r="U1363" s="11">
        <f t="shared" si="276"/>
        <v>-1.0951080063600882</v>
      </c>
      <c r="V1363" s="11">
        <f t="shared" si="283"/>
        <v>0</v>
      </c>
      <c r="W1363" s="11">
        <f t="shared" si="284"/>
        <v>1.0951080063600882</v>
      </c>
      <c r="Y1363" s="11">
        <f t="shared" si="277"/>
        <v>-0.79519047846514546</v>
      </c>
      <c r="Z1363" s="11">
        <f t="shared" si="285"/>
        <v>0</v>
      </c>
      <c r="AA1363" s="11">
        <f t="shared" si="278"/>
        <v>0.79519047846514546</v>
      </c>
      <c r="AB1363" s="11">
        <f>SUM($Z$3:Z1363)</f>
        <v>2079.2561075558806</v>
      </c>
      <c r="AC1363" s="11">
        <f>SUM($AA$3:AA1363)</f>
        <v>305.84496136936093</v>
      </c>
      <c r="AD1363" s="11">
        <f>AC1363*'KERS system '!$B$18</f>
        <v>235.34769777372321</v>
      </c>
      <c r="AE1363" s="11">
        <f>AC1363*'KERS system '!$B$19</f>
        <v>181.10005343688002</v>
      </c>
    </row>
    <row r="1364" spans="6:31" x14ac:dyDescent="0.3">
      <c r="F1364" s="13" t="s">
        <v>7</v>
      </c>
      <c r="G1364" s="13">
        <v>1361</v>
      </c>
      <c r="H1364" s="13">
        <v>339</v>
      </c>
      <c r="J1364" s="14">
        <v>61.6</v>
      </c>
      <c r="K1364" s="14">
        <f t="shared" si="279"/>
        <v>17.111111111111111</v>
      </c>
      <c r="L1364" s="15">
        <v>-0.49999999999999922</v>
      </c>
      <c r="N1364" s="15">
        <f t="shared" si="273"/>
        <v>-143.99999999999977</v>
      </c>
      <c r="O1364" s="15">
        <f t="shared" si="274"/>
        <v>64.783636914728206</v>
      </c>
      <c r="P1364" s="15">
        <f t="shared" si="275"/>
        <v>56.505600000000008</v>
      </c>
      <c r="Q1364" s="15">
        <f t="shared" si="280"/>
        <v>-22.710763085271559</v>
      </c>
      <c r="R1364" s="15">
        <f t="shared" si="281"/>
        <v>0</v>
      </c>
      <c r="S1364" s="15">
        <f t="shared" si="282"/>
        <v>22.710763085271559</v>
      </c>
      <c r="U1364" s="15">
        <f t="shared" si="276"/>
        <v>-0.49527295057020265</v>
      </c>
      <c r="V1364" s="15">
        <f t="shared" si="283"/>
        <v>0</v>
      </c>
      <c r="W1364" s="15">
        <f t="shared" si="284"/>
        <v>0.49527295057020265</v>
      </c>
      <c r="Y1364" s="15">
        <f t="shared" si="277"/>
        <v>0.11407446191610024</v>
      </c>
      <c r="Z1364" s="15">
        <f t="shared" si="285"/>
        <v>0.11407446191610024</v>
      </c>
      <c r="AA1364" s="15">
        <f t="shared" si="278"/>
        <v>0</v>
      </c>
      <c r="AB1364" s="15">
        <f>SUM($Z$3:Z1364)</f>
        <v>2079.3701820177967</v>
      </c>
      <c r="AC1364" s="15">
        <f>SUM($AA$3:AA1364)</f>
        <v>305.84496136936093</v>
      </c>
      <c r="AD1364" s="15">
        <f>AC1364*'KERS system '!$B$18</f>
        <v>235.34769777372321</v>
      </c>
      <c r="AE1364" s="15">
        <f>AC1364*'KERS system '!$B$19</f>
        <v>181.10005343688002</v>
      </c>
    </row>
    <row r="1365" spans="6:31" x14ac:dyDescent="0.3">
      <c r="F1365" s="9" t="s">
        <v>7</v>
      </c>
      <c r="G1365" s="9">
        <v>1362</v>
      </c>
      <c r="H1365" s="9">
        <v>340</v>
      </c>
      <c r="J1365" s="10">
        <v>60.2</v>
      </c>
      <c r="K1365" s="10">
        <f t="shared" si="279"/>
        <v>16.722222222222221</v>
      </c>
      <c r="L1365" s="11">
        <v>-0.25000000000000061</v>
      </c>
      <c r="N1365" s="11">
        <f t="shared" si="273"/>
        <v>-72.000000000000171</v>
      </c>
      <c r="O1365" s="11">
        <f t="shared" si="274"/>
        <v>61.872388768250218</v>
      </c>
      <c r="P1365" s="11">
        <f t="shared" si="275"/>
        <v>56.505600000000008</v>
      </c>
      <c r="Q1365" s="11">
        <f t="shared" si="280"/>
        <v>46.377988768250056</v>
      </c>
      <c r="R1365" s="11">
        <f t="shared" si="281"/>
        <v>46.377988768250056</v>
      </c>
      <c r="S1365" s="11">
        <f t="shared" si="282"/>
        <v>0</v>
      </c>
      <c r="U1365" s="11">
        <f t="shared" si="276"/>
        <v>0.72342187440240313</v>
      </c>
      <c r="V1365" s="11">
        <f t="shared" si="283"/>
        <v>0.72342187440240313</v>
      </c>
      <c r="W1365" s="11">
        <f t="shared" si="284"/>
        <v>0</v>
      </c>
      <c r="Y1365" s="11">
        <f t="shared" si="277"/>
        <v>1.4074203809971697</v>
      </c>
      <c r="Z1365" s="11">
        <f t="shared" si="285"/>
        <v>1.4074203809971697</v>
      </c>
      <c r="AA1365" s="11">
        <f t="shared" si="278"/>
        <v>0</v>
      </c>
      <c r="AB1365" s="11">
        <f>SUM($Z$3:Z1365)</f>
        <v>2080.777602398794</v>
      </c>
      <c r="AC1365" s="11">
        <f>SUM($AA$3:AA1365)</f>
        <v>305.84496136936093</v>
      </c>
      <c r="AD1365" s="11">
        <f>AC1365*'KERS system '!$B$18</f>
        <v>235.34769777372321</v>
      </c>
      <c r="AE1365" s="11">
        <f>AC1365*'KERS system '!$B$19</f>
        <v>181.10005343688002</v>
      </c>
    </row>
    <row r="1366" spans="6:31" x14ac:dyDescent="0.3">
      <c r="F1366" s="13" t="s">
        <v>7</v>
      </c>
      <c r="G1366" s="13">
        <v>1363</v>
      </c>
      <c r="H1366" s="13">
        <v>341</v>
      </c>
      <c r="J1366" s="14">
        <v>59.8</v>
      </c>
      <c r="K1366" s="14">
        <f t="shared" si="279"/>
        <v>16.611111111111111</v>
      </c>
      <c r="L1366" s="15">
        <v>2.7777777777777186E-2</v>
      </c>
      <c r="N1366" s="15">
        <f t="shared" si="273"/>
        <v>7.9999999999998295</v>
      </c>
      <c r="O1366" s="15">
        <f t="shared" si="274"/>
        <v>61.052895975434467</v>
      </c>
      <c r="P1366" s="15">
        <f t="shared" si="275"/>
        <v>56.505600000000008</v>
      </c>
      <c r="Q1366" s="15">
        <f t="shared" si="280"/>
        <v>125.55849597543431</v>
      </c>
      <c r="R1366" s="15">
        <f t="shared" si="281"/>
        <v>125.55849597543431</v>
      </c>
      <c r="S1366" s="15">
        <f t="shared" si="282"/>
        <v>0</v>
      </c>
      <c r="U1366" s="15">
        <f t="shared" si="276"/>
        <v>2.0914188875919364</v>
      </c>
      <c r="V1366" s="15">
        <f t="shared" si="283"/>
        <v>2.0914188875919364</v>
      </c>
      <c r="W1366" s="15">
        <f t="shared" si="284"/>
        <v>0</v>
      </c>
      <c r="Y1366" s="15">
        <f t="shared" si="277"/>
        <v>2.742387253151116</v>
      </c>
      <c r="Z1366" s="15">
        <f t="shared" si="285"/>
        <v>2.742387253151116</v>
      </c>
      <c r="AA1366" s="15">
        <f t="shared" si="278"/>
        <v>0</v>
      </c>
      <c r="AB1366" s="15">
        <f>SUM($Z$3:Z1366)</f>
        <v>2083.5199896519453</v>
      </c>
      <c r="AC1366" s="15">
        <f>SUM($AA$3:AA1366)</f>
        <v>305.84496136936093</v>
      </c>
      <c r="AD1366" s="15">
        <f>AC1366*'KERS system '!$B$18</f>
        <v>235.34769777372321</v>
      </c>
      <c r="AE1366" s="15">
        <f>AC1366*'KERS system '!$B$19</f>
        <v>181.10005343688002</v>
      </c>
    </row>
    <row r="1367" spans="6:31" x14ac:dyDescent="0.3">
      <c r="F1367" s="9" t="s">
        <v>7</v>
      </c>
      <c r="G1367" s="9">
        <v>1364</v>
      </c>
      <c r="H1367" s="9">
        <v>342</v>
      </c>
      <c r="J1367" s="10">
        <v>60.4</v>
      </c>
      <c r="K1367" s="10">
        <f t="shared" si="279"/>
        <v>16.777777777777779</v>
      </c>
      <c r="L1367" s="11">
        <v>0.27777777777777779</v>
      </c>
      <c r="N1367" s="11">
        <f t="shared" si="273"/>
        <v>80</v>
      </c>
      <c r="O1367" s="11">
        <f t="shared" si="274"/>
        <v>62.284183896640158</v>
      </c>
      <c r="P1367" s="11">
        <f t="shared" si="275"/>
        <v>56.505600000000008</v>
      </c>
      <c r="Q1367" s="11">
        <f t="shared" si="280"/>
        <v>198.78978389664019</v>
      </c>
      <c r="R1367" s="11">
        <f t="shared" si="281"/>
        <v>198.78978389664019</v>
      </c>
      <c r="S1367" s="11">
        <f t="shared" si="282"/>
        <v>0</v>
      </c>
      <c r="U1367" s="11">
        <f t="shared" si="276"/>
        <v>3.393355618710296</v>
      </c>
      <c r="V1367" s="11">
        <f t="shared" si="283"/>
        <v>3.393355618710296</v>
      </c>
      <c r="W1367" s="11">
        <f t="shared" si="284"/>
        <v>0</v>
      </c>
      <c r="Y1367" s="11">
        <f t="shared" si="277"/>
        <v>3.5293921108229713</v>
      </c>
      <c r="Z1367" s="11">
        <f t="shared" si="285"/>
        <v>3.5293921108229713</v>
      </c>
      <c r="AA1367" s="11">
        <f t="shared" si="278"/>
        <v>0</v>
      </c>
      <c r="AB1367" s="11">
        <f>SUM($Z$3:Z1367)</f>
        <v>2087.049381762768</v>
      </c>
      <c r="AC1367" s="11">
        <f>SUM($AA$3:AA1367)</f>
        <v>305.84496136936093</v>
      </c>
      <c r="AD1367" s="11">
        <f>AC1367*'KERS system '!$B$18</f>
        <v>235.34769777372321</v>
      </c>
      <c r="AE1367" s="11">
        <f>AC1367*'KERS system '!$B$19</f>
        <v>181.10005343688002</v>
      </c>
    </row>
    <row r="1368" spans="6:31" x14ac:dyDescent="0.3">
      <c r="F1368" s="13" t="s">
        <v>7</v>
      </c>
      <c r="G1368" s="13">
        <v>1365</v>
      </c>
      <c r="H1368" s="13">
        <v>343</v>
      </c>
      <c r="J1368" s="14">
        <v>61.8</v>
      </c>
      <c r="K1368" s="14">
        <f t="shared" si="279"/>
        <v>17.166666666666668</v>
      </c>
      <c r="L1368" s="15">
        <v>0.30555555555555597</v>
      </c>
      <c r="N1368" s="15">
        <f t="shared" si="273"/>
        <v>88.000000000000114</v>
      </c>
      <c r="O1368" s="15">
        <f t="shared" si="274"/>
        <v>65.204992792367634</v>
      </c>
      <c r="P1368" s="15">
        <f t="shared" si="275"/>
        <v>56.505600000000008</v>
      </c>
      <c r="Q1368" s="15">
        <f t="shared" si="280"/>
        <v>209.71059279236778</v>
      </c>
      <c r="R1368" s="15">
        <f t="shared" si="281"/>
        <v>209.71059279236778</v>
      </c>
      <c r="S1368" s="15">
        <f t="shared" si="282"/>
        <v>0</v>
      </c>
      <c r="U1368" s="15">
        <f t="shared" si="276"/>
        <v>3.6654286029356467</v>
      </c>
      <c r="V1368" s="15">
        <f t="shared" si="283"/>
        <v>3.6654286029356467</v>
      </c>
      <c r="W1368" s="15">
        <f t="shared" si="284"/>
        <v>0</v>
      </c>
      <c r="Y1368" s="15">
        <f t="shared" si="277"/>
        <v>3.2322426304553673</v>
      </c>
      <c r="Z1368" s="15">
        <f t="shared" si="285"/>
        <v>3.2322426304553673</v>
      </c>
      <c r="AA1368" s="15">
        <f t="shared" si="278"/>
        <v>0</v>
      </c>
      <c r="AB1368" s="15">
        <f>SUM($Z$3:Z1368)</f>
        <v>2090.2816243932234</v>
      </c>
      <c r="AC1368" s="15">
        <f>SUM($AA$3:AA1368)</f>
        <v>305.84496136936093</v>
      </c>
      <c r="AD1368" s="15">
        <f>AC1368*'KERS system '!$B$18</f>
        <v>235.34769777372321</v>
      </c>
      <c r="AE1368" s="15">
        <f>AC1368*'KERS system '!$B$19</f>
        <v>181.10005343688002</v>
      </c>
    </row>
    <row r="1369" spans="6:31" x14ac:dyDescent="0.3">
      <c r="F1369" s="9" t="s">
        <v>7</v>
      </c>
      <c r="G1369" s="9">
        <v>1366</v>
      </c>
      <c r="H1369" s="9">
        <v>344</v>
      </c>
      <c r="J1369" s="10">
        <v>62.6</v>
      </c>
      <c r="K1369" s="10">
        <f t="shared" si="279"/>
        <v>17.388888888888889</v>
      </c>
      <c r="L1369" s="11">
        <v>0.12500000000000078</v>
      </c>
      <c r="N1369" s="11">
        <f t="shared" si="273"/>
        <v>36.000000000000227</v>
      </c>
      <c r="O1369" s="11">
        <f t="shared" si="274"/>
        <v>66.904074516138976</v>
      </c>
      <c r="P1369" s="11">
        <f t="shared" si="275"/>
        <v>56.505600000000008</v>
      </c>
      <c r="Q1369" s="11">
        <f t="shared" si="280"/>
        <v>159.40967451613921</v>
      </c>
      <c r="R1369" s="11">
        <f t="shared" si="281"/>
        <v>159.40967451613921</v>
      </c>
      <c r="S1369" s="11">
        <f t="shared" si="282"/>
        <v>0</v>
      </c>
      <c r="U1369" s="11">
        <f t="shared" si="276"/>
        <v>2.7990566579750875</v>
      </c>
      <c r="V1369" s="11">
        <f t="shared" si="283"/>
        <v>2.7990566579750875</v>
      </c>
      <c r="W1369" s="11">
        <f t="shared" si="284"/>
        <v>0</v>
      </c>
      <c r="Y1369" s="11">
        <f t="shared" si="277"/>
        <v>2.2216949349310742</v>
      </c>
      <c r="Z1369" s="11">
        <f t="shared" si="285"/>
        <v>2.2216949349310742</v>
      </c>
      <c r="AA1369" s="11">
        <f t="shared" si="278"/>
        <v>0</v>
      </c>
      <c r="AB1369" s="11">
        <f>SUM($Z$3:Z1369)</f>
        <v>2092.5033193281547</v>
      </c>
      <c r="AC1369" s="11">
        <f>SUM($AA$3:AA1369)</f>
        <v>305.84496136936093</v>
      </c>
      <c r="AD1369" s="11">
        <f>AC1369*'KERS system '!$B$18</f>
        <v>235.34769777372321</v>
      </c>
      <c r="AE1369" s="11">
        <f>AC1369*'KERS system '!$B$19</f>
        <v>181.10005343688002</v>
      </c>
    </row>
    <row r="1370" spans="6:31" x14ac:dyDescent="0.3">
      <c r="F1370" s="13" t="s">
        <v>7</v>
      </c>
      <c r="G1370" s="13">
        <v>1367</v>
      </c>
      <c r="H1370" s="13">
        <v>345</v>
      </c>
      <c r="J1370" s="14">
        <v>62.7</v>
      </c>
      <c r="K1370" s="14">
        <f t="shared" si="279"/>
        <v>17.416666666666668</v>
      </c>
      <c r="L1370" s="15">
        <v>-9.7222222222222612E-2</v>
      </c>
      <c r="N1370" s="15">
        <f t="shared" si="273"/>
        <v>-28.000000000000114</v>
      </c>
      <c r="O1370" s="15">
        <f t="shared" si="274"/>
        <v>67.117996280596927</v>
      </c>
      <c r="P1370" s="15">
        <f t="shared" si="275"/>
        <v>56.505600000000008</v>
      </c>
      <c r="Q1370" s="15">
        <f t="shared" si="280"/>
        <v>95.623596280596814</v>
      </c>
      <c r="R1370" s="15">
        <f t="shared" si="281"/>
        <v>95.623596280596814</v>
      </c>
      <c r="S1370" s="15">
        <f t="shared" si="282"/>
        <v>0</v>
      </c>
      <c r="U1370" s="15">
        <f t="shared" si="276"/>
        <v>1.6443332118870613</v>
      </c>
      <c r="V1370" s="15">
        <f t="shared" si="283"/>
        <v>1.6443332118870613</v>
      </c>
      <c r="W1370" s="15">
        <f t="shared" si="284"/>
        <v>0</v>
      </c>
      <c r="Y1370" s="15">
        <f t="shared" si="277"/>
        <v>0.90166050238629614</v>
      </c>
      <c r="Z1370" s="15">
        <f t="shared" si="285"/>
        <v>0.90166050238629614</v>
      </c>
      <c r="AA1370" s="15">
        <f t="shared" si="278"/>
        <v>0</v>
      </c>
      <c r="AB1370" s="15">
        <f>SUM($Z$3:Z1370)</f>
        <v>2093.4049798305409</v>
      </c>
      <c r="AC1370" s="15">
        <f>SUM($AA$3:AA1370)</f>
        <v>305.84496136936093</v>
      </c>
      <c r="AD1370" s="15">
        <f>AC1370*'KERS system '!$B$18</f>
        <v>235.34769777372321</v>
      </c>
      <c r="AE1370" s="15">
        <f>AC1370*'KERS system '!$B$19</f>
        <v>181.10005343688002</v>
      </c>
    </row>
    <row r="1371" spans="6:31" x14ac:dyDescent="0.3">
      <c r="F1371" s="9" t="s">
        <v>7</v>
      </c>
      <c r="G1371" s="9">
        <v>1368</v>
      </c>
      <c r="H1371" s="9">
        <v>346</v>
      </c>
      <c r="J1371" s="10">
        <v>61.9</v>
      </c>
      <c r="K1371" s="10">
        <f t="shared" si="279"/>
        <v>17.194444444444443</v>
      </c>
      <c r="L1371" s="11">
        <v>-0.37500000000000039</v>
      </c>
      <c r="N1371" s="11">
        <f t="shared" si="273"/>
        <v>-108.00000000000011</v>
      </c>
      <c r="O1371" s="11">
        <f t="shared" si="274"/>
        <v>65.416182914182855</v>
      </c>
      <c r="P1371" s="11">
        <f t="shared" si="275"/>
        <v>56.505600000000008</v>
      </c>
      <c r="Q1371" s="11">
        <f t="shared" si="280"/>
        <v>13.921782914182749</v>
      </c>
      <c r="R1371" s="11">
        <f t="shared" si="281"/>
        <v>13.921782914182749</v>
      </c>
      <c r="S1371" s="11">
        <f t="shared" si="282"/>
        <v>0</v>
      </c>
      <c r="U1371" s="11">
        <f t="shared" si="276"/>
        <v>0.15898779288553103</v>
      </c>
      <c r="V1371" s="11">
        <f t="shared" si="283"/>
        <v>0.15898779288553103</v>
      </c>
      <c r="W1371" s="11">
        <f t="shared" si="284"/>
        <v>0</v>
      </c>
      <c r="Y1371" s="11">
        <f t="shared" si="277"/>
        <v>-0.15461477471405399</v>
      </c>
      <c r="Z1371" s="11">
        <f t="shared" si="285"/>
        <v>0</v>
      </c>
      <c r="AA1371" s="11">
        <f t="shared" si="278"/>
        <v>0.15461477471405399</v>
      </c>
      <c r="AB1371" s="11">
        <f>SUM($Z$3:Z1371)</f>
        <v>2093.4049798305409</v>
      </c>
      <c r="AC1371" s="11">
        <f>SUM($AA$3:AA1371)</f>
        <v>305.99957614407498</v>
      </c>
      <c r="AD1371" s="11">
        <f>AC1371*'KERS system '!$B$18</f>
        <v>235.46667384286567</v>
      </c>
      <c r="AE1371" s="11">
        <f>AC1371*'KERS system '!$B$19</f>
        <v>181.19160552208515</v>
      </c>
    </row>
    <row r="1372" spans="6:31" x14ac:dyDescent="0.3">
      <c r="F1372" s="13" t="s">
        <v>7</v>
      </c>
      <c r="G1372" s="13">
        <v>1369</v>
      </c>
      <c r="H1372" s="13">
        <v>347</v>
      </c>
      <c r="J1372" s="14">
        <v>60</v>
      </c>
      <c r="K1372" s="14">
        <f t="shared" si="279"/>
        <v>16.666666666666668</v>
      </c>
      <c r="L1372" s="15">
        <v>-0.4861111111111111</v>
      </c>
      <c r="N1372" s="15">
        <f t="shared" si="273"/>
        <v>-140</v>
      </c>
      <c r="O1372" s="15">
        <f t="shared" si="274"/>
        <v>61.461959461181678</v>
      </c>
      <c r="P1372" s="15">
        <f t="shared" si="275"/>
        <v>56.505600000000008</v>
      </c>
      <c r="Q1372" s="15">
        <f t="shared" si="280"/>
        <v>-22.032440538818314</v>
      </c>
      <c r="R1372" s="15">
        <f t="shared" si="281"/>
        <v>0</v>
      </c>
      <c r="S1372" s="15">
        <f t="shared" si="282"/>
        <v>22.032440538818314</v>
      </c>
      <c r="U1372" s="15">
        <f t="shared" si="276"/>
        <v>-0.46821734231363904</v>
      </c>
      <c r="V1372" s="15">
        <f t="shared" si="283"/>
        <v>0</v>
      </c>
      <c r="W1372" s="15">
        <f t="shared" si="284"/>
        <v>0.46821734231363904</v>
      </c>
      <c r="Y1372" s="15">
        <f t="shared" si="277"/>
        <v>-4.8171388515625357E-2</v>
      </c>
      <c r="Z1372" s="15">
        <f t="shared" si="285"/>
        <v>0</v>
      </c>
      <c r="AA1372" s="15">
        <f t="shared" si="278"/>
        <v>4.8171388515625357E-2</v>
      </c>
      <c r="AB1372" s="15">
        <f>SUM($Z$3:Z1372)</f>
        <v>2093.4049798305409</v>
      </c>
      <c r="AC1372" s="15">
        <f>SUM($AA$3:AA1372)</f>
        <v>306.04774753259062</v>
      </c>
      <c r="AD1372" s="15">
        <f>AC1372*'KERS system '!$B$18</f>
        <v>235.50374172632846</v>
      </c>
      <c r="AE1372" s="15">
        <f>AC1372*'KERS system '!$B$19</f>
        <v>181.22012925840977</v>
      </c>
    </row>
    <row r="1373" spans="6:31" x14ac:dyDescent="0.3">
      <c r="F1373" s="9" t="s">
        <v>7</v>
      </c>
      <c r="G1373" s="9">
        <v>1370</v>
      </c>
      <c r="H1373" s="9">
        <v>348</v>
      </c>
      <c r="J1373" s="10">
        <v>58.4</v>
      </c>
      <c r="K1373" s="10">
        <f t="shared" si="279"/>
        <v>16.222222222222221</v>
      </c>
      <c r="L1373" s="11">
        <v>-0.30555555555555597</v>
      </c>
      <c r="N1373" s="11">
        <f t="shared" si="273"/>
        <v>-88.000000000000114</v>
      </c>
      <c r="O1373" s="11">
        <f t="shared" si="274"/>
        <v>58.227694572202147</v>
      </c>
      <c r="P1373" s="11">
        <f t="shared" si="275"/>
        <v>56.505600000000008</v>
      </c>
      <c r="Q1373" s="11">
        <f t="shared" si="280"/>
        <v>26.733294572202041</v>
      </c>
      <c r="R1373" s="11">
        <f t="shared" si="281"/>
        <v>26.733294572202041</v>
      </c>
      <c r="S1373" s="11">
        <f t="shared" si="282"/>
        <v>0</v>
      </c>
      <c r="U1373" s="11">
        <f t="shared" si="276"/>
        <v>0.37187456528238833</v>
      </c>
      <c r="V1373" s="11">
        <f t="shared" si="283"/>
        <v>0.37187456528238833</v>
      </c>
      <c r="W1373" s="11">
        <f t="shared" si="284"/>
        <v>0</v>
      </c>
      <c r="Y1373" s="11">
        <f t="shared" si="277"/>
        <v>0.89642789800214295</v>
      </c>
      <c r="Z1373" s="11">
        <f t="shared" si="285"/>
        <v>0.89642789800214295</v>
      </c>
      <c r="AA1373" s="11">
        <f t="shared" si="278"/>
        <v>0</v>
      </c>
      <c r="AB1373" s="11">
        <f>SUM($Z$3:Z1373)</f>
        <v>2094.3014077285429</v>
      </c>
      <c r="AC1373" s="11">
        <f>SUM($AA$3:AA1373)</f>
        <v>306.04774753259062</v>
      </c>
      <c r="AD1373" s="11">
        <f>AC1373*'KERS system '!$B$18</f>
        <v>235.50374172632846</v>
      </c>
      <c r="AE1373" s="11">
        <f>AC1373*'KERS system '!$B$19</f>
        <v>181.22012925840977</v>
      </c>
    </row>
    <row r="1374" spans="6:31" x14ac:dyDescent="0.3">
      <c r="F1374" s="13" t="s">
        <v>7</v>
      </c>
      <c r="G1374" s="13">
        <v>1371</v>
      </c>
      <c r="H1374" s="13">
        <v>349</v>
      </c>
      <c r="J1374" s="14">
        <v>57.8</v>
      </c>
      <c r="K1374" s="14">
        <f t="shared" si="279"/>
        <v>16.055555555555557</v>
      </c>
      <c r="L1374" s="15">
        <v>-8.3333333333333523E-2</v>
      </c>
      <c r="N1374" s="15">
        <f t="shared" si="273"/>
        <v>-24.000000000000053</v>
      </c>
      <c r="O1374" s="15">
        <f t="shared" si="274"/>
        <v>57.037381290637278</v>
      </c>
      <c r="P1374" s="15">
        <f t="shared" si="275"/>
        <v>56.505600000000008</v>
      </c>
      <c r="Q1374" s="15">
        <f t="shared" si="280"/>
        <v>89.542981290637243</v>
      </c>
      <c r="R1374" s="15">
        <f t="shared" si="281"/>
        <v>89.542981290637243</v>
      </c>
      <c r="S1374" s="15">
        <f t="shared" si="282"/>
        <v>0</v>
      </c>
      <c r="U1374" s="15">
        <f t="shared" si="276"/>
        <v>1.4209812307218976</v>
      </c>
      <c r="V1374" s="15">
        <f t="shared" si="283"/>
        <v>1.4209812307218976</v>
      </c>
      <c r="W1374" s="15">
        <f t="shared" si="284"/>
        <v>0</v>
      </c>
      <c r="Y1374" s="15">
        <f t="shared" si="277"/>
        <v>1.6219884373885649</v>
      </c>
      <c r="Z1374" s="15">
        <f t="shared" si="285"/>
        <v>1.6219884373885649</v>
      </c>
      <c r="AA1374" s="15">
        <f t="shared" si="278"/>
        <v>0</v>
      </c>
      <c r="AB1374" s="15">
        <f>SUM($Z$3:Z1374)</f>
        <v>2095.9233961659315</v>
      </c>
      <c r="AC1374" s="15">
        <f>SUM($AA$3:AA1374)</f>
        <v>306.04774753259062</v>
      </c>
      <c r="AD1374" s="15">
        <f>AC1374*'KERS system '!$B$18</f>
        <v>235.50374172632846</v>
      </c>
      <c r="AE1374" s="15">
        <f>AC1374*'KERS system '!$B$19</f>
        <v>181.22012925840977</v>
      </c>
    </row>
    <row r="1375" spans="6:31" x14ac:dyDescent="0.3">
      <c r="F1375" s="9" t="s">
        <v>7</v>
      </c>
      <c r="G1375" s="9">
        <v>1372</v>
      </c>
      <c r="H1375" s="9">
        <v>350</v>
      </c>
      <c r="J1375" s="10">
        <v>57.8</v>
      </c>
      <c r="K1375" s="10">
        <f t="shared" si="279"/>
        <v>16.055555555555557</v>
      </c>
      <c r="L1375" s="11">
        <v>0</v>
      </c>
      <c r="N1375" s="11">
        <f t="shared" si="273"/>
        <v>0</v>
      </c>
      <c r="O1375" s="11">
        <f t="shared" si="274"/>
        <v>57.037381290637278</v>
      </c>
      <c r="P1375" s="11">
        <f t="shared" si="275"/>
        <v>56.505600000000008</v>
      </c>
      <c r="Q1375" s="11">
        <f t="shared" si="280"/>
        <v>113.54298129063729</v>
      </c>
      <c r="R1375" s="11">
        <f t="shared" si="281"/>
        <v>113.54298129063729</v>
      </c>
      <c r="S1375" s="11">
        <f t="shared" si="282"/>
        <v>0</v>
      </c>
      <c r="U1375" s="11">
        <f t="shared" si="276"/>
        <v>1.822995644055232</v>
      </c>
      <c r="V1375" s="11">
        <f t="shared" si="283"/>
        <v>1.822995644055232</v>
      </c>
      <c r="W1375" s="11">
        <f t="shared" si="284"/>
        <v>0</v>
      </c>
      <c r="Y1375" s="11">
        <f t="shared" si="277"/>
        <v>1.6554896384996765</v>
      </c>
      <c r="Z1375" s="11">
        <f t="shared" si="285"/>
        <v>1.6554896384996765</v>
      </c>
      <c r="AA1375" s="11">
        <f t="shared" si="278"/>
        <v>0</v>
      </c>
      <c r="AB1375" s="11">
        <f>SUM($Z$3:Z1375)</f>
        <v>2097.5788858044311</v>
      </c>
      <c r="AC1375" s="11">
        <f>SUM($AA$3:AA1375)</f>
        <v>306.04774753259062</v>
      </c>
      <c r="AD1375" s="11">
        <f>AC1375*'KERS system '!$B$18</f>
        <v>235.50374172632846</v>
      </c>
      <c r="AE1375" s="11">
        <f>AC1375*'KERS system '!$B$19</f>
        <v>181.22012925840977</v>
      </c>
    </row>
    <row r="1376" spans="6:31" x14ac:dyDescent="0.3">
      <c r="F1376" s="13" t="s">
        <v>7</v>
      </c>
      <c r="G1376" s="13">
        <v>1373</v>
      </c>
      <c r="H1376" s="13">
        <v>351</v>
      </c>
      <c r="J1376" s="14">
        <v>57.8</v>
      </c>
      <c r="K1376" s="14">
        <f t="shared" si="279"/>
        <v>16.055555555555557</v>
      </c>
      <c r="L1376" s="15">
        <v>-6.9444444444444448E-2</v>
      </c>
      <c r="N1376" s="15">
        <f t="shared" si="273"/>
        <v>-20</v>
      </c>
      <c r="O1376" s="15">
        <f t="shared" si="274"/>
        <v>57.037381290637278</v>
      </c>
      <c r="P1376" s="15">
        <f t="shared" si="275"/>
        <v>56.505600000000008</v>
      </c>
      <c r="Q1376" s="15">
        <f t="shared" si="280"/>
        <v>93.542981290637286</v>
      </c>
      <c r="R1376" s="15">
        <f t="shared" si="281"/>
        <v>93.542981290637286</v>
      </c>
      <c r="S1376" s="15">
        <f t="shared" si="282"/>
        <v>0</v>
      </c>
      <c r="U1376" s="15">
        <f t="shared" si="276"/>
        <v>1.4879836329441207</v>
      </c>
      <c r="V1376" s="15">
        <f t="shared" si="283"/>
        <v>1.4879836329441207</v>
      </c>
      <c r="W1376" s="15">
        <f t="shared" si="284"/>
        <v>0</v>
      </c>
      <c r="Y1376" s="15">
        <f t="shared" si="277"/>
        <v>1.1084029732770031</v>
      </c>
      <c r="Z1376" s="15">
        <f t="shared" si="285"/>
        <v>1.1084029732770031</v>
      </c>
      <c r="AA1376" s="15">
        <f t="shared" si="278"/>
        <v>0</v>
      </c>
      <c r="AB1376" s="15">
        <f>SUM($Z$3:Z1376)</f>
        <v>2098.6872887777081</v>
      </c>
      <c r="AC1376" s="15">
        <f>SUM($AA$3:AA1376)</f>
        <v>306.04774753259062</v>
      </c>
      <c r="AD1376" s="15">
        <f>AC1376*'KERS system '!$B$18</f>
        <v>235.50374172632846</v>
      </c>
      <c r="AE1376" s="15">
        <f>AC1376*'KERS system '!$B$19</f>
        <v>181.22012925840977</v>
      </c>
    </row>
    <row r="1377" spans="6:31" x14ac:dyDescent="0.3">
      <c r="F1377" s="9" t="s">
        <v>7</v>
      </c>
      <c r="G1377" s="9">
        <v>1374</v>
      </c>
      <c r="H1377" s="9">
        <v>352</v>
      </c>
      <c r="J1377" s="10">
        <v>57.3</v>
      </c>
      <c r="K1377" s="10">
        <f t="shared" si="279"/>
        <v>15.916666666666666</v>
      </c>
      <c r="L1377" s="11">
        <v>-0.22222222222222143</v>
      </c>
      <c r="N1377" s="11">
        <f t="shared" si="273"/>
        <v>-63.999999999999773</v>
      </c>
      <c r="O1377" s="11">
        <f t="shared" si="274"/>
        <v>56.054843577584208</v>
      </c>
      <c r="P1377" s="11">
        <f t="shared" si="275"/>
        <v>56.505600000000008</v>
      </c>
      <c r="Q1377" s="11">
        <f t="shared" si="280"/>
        <v>48.560443577584444</v>
      </c>
      <c r="R1377" s="11">
        <f t="shared" si="281"/>
        <v>48.560443577584444</v>
      </c>
      <c r="S1377" s="11">
        <f t="shared" si="282"/>
        <v>0</v>
      </c>
      <c r="U1377" s="11">
        <f t="shared" si="276"/>
        <v>0.72882231360988547</v>
      </c>
      <c r="V1377" s="11">
        <f t="shared" si="283"/>
        <v>0.72882231360988547</v>
      </c>
      <c r="W1377" s="11">
        <f t="shared" si="284"/>
        <v>0</v>
      </c>
      <c r="Y1377" s="11">
        <f t="shared" si="277"/>
        <v>0.24915517176328755</v>
      </c>
      <c r="Z1377" s="11">
        <f t="shared" si="285"/>
        <v>0.24915517176328755</v>
      </c>
      <c r="AA1377" s="11">
        <f t="shared" si="278"/>
        <v>0</v>
      </c>
      <c r="AB1377" s="11">
        <f>SUM($Z$3:Z1377)</f>
        <v>2098.9364439494716</v>
      </c>
      <c r="AC1377" s="11">
        <f>SUM($AA$3:AA1377)</f>
        <v>306.04774753259062</v>
      </c>
      <c r="AD1377" s="11">
        <f>AC1377*'KERS system '!$B$18</f>
        <v>235.50374172632846</v>
      </c>
      <c r="AE1377" s="11">
        <f>AC1377*'KERS system '!$B$19</f>
        <v>181.22012925840977</v>
      </c>
    </row>
    <row r="1378" spans="6:31" x14ac:dyDescent="0.3">
      <c r="F1378" s="13" t="s">
        <v>7</v>
      </c>
      <c r="G1378" s="13">
        <v>1375</v>
      </c>
      <c r="H1378" s="13">
        <v>353</v>
      </c>
      <c r="J1378" s="14">
        <v>56.2</v>
      </c>
      <c r="K1378" s="14">
        <f t="shared" si="279"/>
        <v>15.611111111111111</v>
      </c>
      <c r="L1378" s="15">
        <v>-0.41666666666666663</v>
      </c>
      <c r="N1378" s="15">
        <f t="shared" si="273"/>
        <v>-119.99999999999999</v>
      </c>
      <c r="O1378" s="15">
        <f t="shared" si="274"/>
        <v>53.923308677937399</v>
      </c>
      <c r="P1378" s="15">
        <f t="shared" si="275"/>
        <v>56.505600000000008</v>
      </c>
      <c r="Q1378" s="15">
        <f t="shared" si="280"/>
        <v>-9.5710913220625784</v>
      </c>
      <c r="R1378" s="15">
        <f t="shared" si="281"/>
        <v>0</v>
      </c>
      <c r="S1378" s="15">
        <f t="shared" si="282"/>
        <v>9.5710913220625784</v>
      </c>
      <c r="U1378" s="15">
        <f t="shared" si="276"/>
        <v>-0.23051197008331037</v>
      </c>
      <c r="V1378" s="15">
        <f t="shared" si="283"/>
        <v>0</v>
      </c>
      <c r="W1378" s="15">
        <f t="shared" si="284"/>
        <v>0.23051197008331037</v>
      </c>
      <c r="Y1378" s="15">
        <f t="shared" si="277"/>
        <v>-1.0089899315444624</v>
      </c>
      <c r="Z1378" s="15">
        <f t="shared" si="285"/>
        <v>0</v>
      </c>
      <c r="AA1378" s="15">
        <f t="shared" si="278"/>
        <v>1.0089899315444624</v>
      </c>
      <c r="AB1378" s="15">
        <f>SUM($Z$3:Z1378)</f>
        <v>2098.9364439494716</v>
      </c>
      <c r="AC1378" s="15">
        <f>SUM($AA$3:AA1378)</f>
        <v>307.0567374641351</v>
      </c>
      <c r="AD1378" s="15">
        <f>AC1378*'KERS system '!$B$18</f>
        <v>236.28015947865194</v>
      </c>
      <c r="AE1378" s="15">
        <f>AC1378*'KERS system '!$B$19</f>
        <v>181.81758271882268</v>
      </c>
    </row>
    <row r="1379" spans="6:31" x14ac:dyDescent="0.3">
      <c r="F1379" s="9" t="s">
        <v>7</v>
      </c>
      <c r="G1379" s="9">
        <v>1376</v>
      </c>
      <c r="H1379" s="9">
        <v>354</v>
      </c>
      <c r="J1379" s="10">
        <v>54.3</v>
      </c>
      <c r="K1379" s="10">
        <f t="shared" si="279"/>
        <v>15.083333333333334</v>
      </c>
      <c r="L1379" s="11">
        <v>-0.75000000000000078</v>
      </c>
      <c r="N1379" s="11">
        <f t="shared" si="273"/>
        <v>-216.00000000000023</v>
      </c>
      <c r="O1379" s="11">
        <f t="shared" si="274"/>
        <v>50.338881347694318</v>
      </c>
      <c r="P1379" s="11">
        <f t="shared" si="275"/>
        <v>56.505600000000008</v>
      </c>
      <c r="Q1379" s="11">
        <f t="shared" si="280"/>
        <v>-109.15551865230589</v>
      </c>
      <c r="R1379" s="11">
        <f t="shared" si="281"/>
        <v>0</v>
      </c>
      <c r="S1379" s="11">
        <f t="shared" si="282"/>
        <v>109.15551865230589</v>
      </c>
      <c r="U1379" s="11">
        <f t="shared" si="276"/>
        <v>-1.7874678930056145</v>
      </c>
      <c r="V1379" s="11">
        <f t="shared" si="283"/>
        <v>0</v>
      </c>
      <c r="W1379" s="11">
        <f t="shared" si="284"/>
        <v>1.7874678930056145</v>
      </c>
      <c r="Y1379" s="11">
        <f t="shared" si="277"/>
        <v>-2.775265869201637</v>
      </c>
      <c r="Z1379" s="11">
        <f t="shared" si="285"/>
        <v>0</v>
      </c>
      <c r="AA1379" s="11">
        <f t="shared" si="278"/>
        <v>2.775265869201637</v>
      </c>
      <c r="AB1379" s="11">
        <f>SUM($Z$3:Z1379)</f>
        <v>2098.9364439494716</v>
      </c>
      <c r="AC1379" s="11">
        <f>SUM($AA$3:AA1379)</f>
        <v>309.83200333333673</v>
      </c>
      <c r="AD1379" s="11">
        <f>AC1379*'KERS system '!$B$18</f>
        <v>238.41572656500261</v>
      </c>
      <c r="AE1379" s="11">
        <f>AC1379*'KERS system '!$B$19</f>
        <v>183.4609015917695</v>
      </c>
    </row>
    <row r="1380" spans="6:31" x14ac:dyDescent="0.3">
      <c r="F1380" s="13" t="s">
        <v>7</v>
      </c>
      <c r="G1380" s="13">
        <v>1377</v>
      </c>
      <c r="H1380" s="13">
        <v>355</v>
      </c>
      <c r="J1380" s="14">
        <v>50.8</v>
      </c>
      <c r="K1380" s="14">
        <f t="shared" si="279"/>
        <v>14.111111111111111</v>
      </c>
      <c r="L1380" s="15">
        <v>-1.2222222222222219</v>
      </c>
      <c r="N1380" s="15">
        <f t="shared" si="273"/>
        <v>-351.99999999999989</v>
      </c>
      <c r="O1380" s="15">
        <f t="shared" si="274"/>
        <v>44.058664184417736</v>
      </c>
      <c r="P1380" s="15">
        <f t="shared" si="275"/>
        <v>56.505600000000008</v>
      </c>
      <c r="Q1380" s="15">
        <f t="shared" si="280"/>
        <v>-251.43573581558212</v>
      </c>
      <c r="R1380" s="15">
        <f t="shared" si="281"/>
        <v>0</v>
      </c>
      <c r="S1380" s="15">
        <f t="shared" si="282"/>
        <v>251.43573581558212</v>
      </c>
      <c r="U1380" s="15">
        <f t="shared" si="276"/>
        <v>-3.7630638453976597</v>
      </c>
      <c r="V1380" s="15">
        <f t="shared" si="283"/>
        <v>0</v>
      </c>
      <c r="W1380" s="15">
        <f t="shared" si="284"/>
        <v>3.7630638453976597</v>
      </c>
      <c r="Y1380" s="15">
        <f t="shared" si="277"/>
        <v>-4.0965254175429537</v>
      </c>
      <c r="Z1380" s="15">
        <f t="shared" si="285"/>
        <v>0</v>
      </c>
      <c r="AA1380" s="15">
        <f t="shared" si="278"/>
        <v>4.0965254175429537</v>
      </c>
      <c r="AB1380" s="15">
        <f>SUM($Z$3:Z1380)</f>
        <v>2098.9364439494716</v>
      </c>
      <c r="AC1380" s="15">
        <f>SUM($AA$3:AA1380)</f>
        <v>313.92852875087971</v>
      </c>
      <c r="AD1380" s="15">
        <f>AC1380*'KERS system '!$B$18</f>
        <v>241.56800287380193</v>
      </c>
      <c r="AE1380" s="15">
        <f>AC1380*'KERS system '!$B$19</f>
        <v>185.88657821139057</v>
      </c>
    </row>
    <row r="1381" spans="6:31" x14ac:dyDescent="0.3">
      <c r="F1381" s="9" t="s">
        <v>7</v>
      </c>
      <c r="G1381" s="9">
        <v>1378</v>
      </c>
      <c r="H1381" s="9">
        <v>356</v>
      </c>
      <c r="J1381" s="10">
        <v>45.5</v>
      </c>
      <c r="K1381" s="10">
        <f t="shared" si="279"/>
        <v>12.638888888888889</v>
      </c>
      <c r="L1381" s="11">
        <v>-1.4722222222222214</v>
      </c>
      <c r="N1381" s="11">
        <f t="shared" si="273"/>
        <v>-423.99999999999977</v>
      </c>
      <c r="O1381" s="11">
        <f t="shared" si="274"/>
        <v>35.344894881808706</v>
      </c>
      <c r="P1381" s="11">
        <f t="shared" si="275"/>
        <v>56.505600000000008</v>
      </c>
      <c r="Q1381" s="11">
        <f t="shared" si="280"/>
        <v>-332.14950511819103</v>
      </c>
      <c r="R1381" s="11">
        <f t="shared" si="281"/>
        <v>0</v>
      </c>
      <c r="S1381" s="11">
        <f t="shared" si="282"/>
        <v>332.14950511819103</v>
      </c>
      <c r="U1381" s="11">
        <f t="shared" si="276"/>
        <v>-4.4299869896882482</v>
      </c>
      <c r="V1381" s="11">
        <f t="shared" si="283"/>
        <v>0</v>
      </c>
      <c r="W1381" s="11">
        <f t="shared" si="284"/>
        <v>4.4299869896882482</v>
      </c>
      <c r="Y1381" s="11">
        <f t="shared" si="277"/>
        <v>-4.2152733938989293</v>
      </c>
      <c r="Z1381" s="11">
        <f t="shared" si="285"/>
        <v>0</v>
      </c>
      <c r="AA1381" s="11">
        <f t="shared" si="278"/>
        <v>4.2152733938989293</v>
      </c>
      <c r="AB1381" s="11">
        <f>SUM($Z$3:Z1381)</f>
        <v>2098.9364439494716</v>
      </c>
      <c r="AC1381" s="11">
        <f>SUM($AA$3:AA1381)</f>
        <v>318.14380214477865</v>
      </c>
      <c r="AD1381" s="11">
        <f>AC1381*'KERS system '!$B$18</f>
        <v>244.81165575040717</v>
      </c>
      <c r="AE1381" s="11">
        <f>AC1381*'KERS system '!$B$19</f>
        <v>188.38256909993831</v>
      </c>
    </row>
    <row r="1382" spans="6:31" x14ac:dyDescent="0.3">
      <c r="F1382" s="13" t="s">
        <v>7</v>
      </c>
      <c r="G1382" s="13">
        <v>1379</v>
      </c>
      <c r="H1382" s="13">
        <v>357</v>
      </c>
      <c r="J1382" s="14">
        <v>40.200000000000003</v>
      </c>
      <c r="K1382" s="14">
        <f t="shared" si="279"/>
        <v>11.166666666666666</v>
      </c>
      <c r="L1382" s="15">
        <v>-1.4722222222222223</v>
      </c>
      <c r="N1382" s="15">
        <f t="shared" si="273"/>
        <v>-424</v>
      </c>
      <c r="O1382" s="15">
        <f t="shared" si="274"/>
        <v>27.590273602124448</v>
      </c>
      <c r="P1382" s="15">
        <f t="shared" si="275"/>
        <v>56.505600000000008</v>
      </c>
      <c r="Q1382" s="15">
        <f t="shared" si="280"/>
        <v>-339.90412639787553</v>
      </c>
      <c r="R1382" s="15">
        <f t="shared" si="281"/>
        <v>0</v>
      </c>
      <c r="S1382" s="15">
        <f t="shared" si="282"/>
        <v>339.90412639787553</v>
      </c>
      <c r="U1382" s="15">
        <f t="shared" si="276"/>
        <v>-4.0005597981096104</v>
      </c>
      <c r="V1382" s="15">
        <f t="shared" si="283"/>
        <v>0</v>
      </c>
      <c r="W1382" s="15">
        <f t="shared" si="284"/>
        <v>4.0005597981096104</v>
      </c>
      <c r="Y1382" s="15">
        <f t="shared" si="277"/>
        <v>-3.7697804729363007</v>
      </c>
      <c r="Z1382" s="15">
        <f t="shared" si="285"/>
        <v>0</v>
      </c>
      <c r="AA1382" s="15">
        <f t="shared" si="278"/>
        <v>3.7697804729363007</v>
      </c>
      <c r="AB1382" s="15">
        <f>SUM($Z$3:Z1382)</f>
        <v>2098.9364439494716</v>
      </c>
      <c r="AC1382" s="15">
        <f>SUM($AA$3:AA1382)</f>
        <v>321.91358261771495</v>
      </c>
      <c r="AD1382" s="15">
        <f>AC1382*'KERS system '!$B$18</f>
        <v>247.71250182433164</v>
      </c>
      <c r="AE1382" s="15">
        <f>AC1382*'KERS system '!$B$19</f>
        <v>190.6147701538232</v>
      </c>
    </row>
    <row r="1383" spans="6:31" x14ac:dyDescent="0.3">
      <c r="F1383" s="9" t="s">
        <v>7</v>
      </c>
      <c r="G1383" s="9">
        <v>1380</v>
      </c>
      <c r="H1383" s="9">
        <v>358</v>
      </c>
      <c r="J1383" s="10">
        <v>34.9</v>
      </c>
      <c r="K1383" s="10">
        <f t="shared" si="279"/>
        <v>9.6944444444444446</v>
      </c>
      <c r="L1383" s="11">
        <v>-1.4722222222222223</v>
      </c>
      <c r="N1383" s="11">
        <f t="shared" si="273"/>
        <v>-424</v>
      </c>
      <c r="O1383" s="11">
        <f t="shared" si="274"/>
        <v>20.794800345364969</v>
      </c>
      <c r="P1383" s="11">
        <f t="shared" si="275"/>
        <v>56.505600000000008</v>
      </c>
      <c r="Q1383" s="11">
        <f t="shared" si="280"/>
        <v>-346.69959965463499</v>
      </c>
      <c r="R1383" s="11">
        <f t="shared" si="281"/>
        <v>0</v>
      </c>
      <c r="S1383" s="11">
        <f t="shared" si="282"/>
        <v>346.69959965463499</v>
      </c>
      <c r="U1383" s="11">
        <f t="shared" si="276"/>
        <v>-3.5390011477629906</v>
      </c>
      <c r="V1383" s="11">
        <f t="shared" si="283"/>
        <v>0</v>
      </c>
      <c r="W1383" s="11">
        <f t="shared" si="284"/>
        <v>3.5390011477629906</v>
      </c>
      <c r="Y1383" s="11">
        <f t="shared" si="277"/>
        <v>-2.7795844784229815</v>
      </c>
      <c r="Z1383" s="11">
        <f t="shared" si="285"/>
        <v>0</v>
      </c>
      <c r="AA1383" s="11">
        <f t="shared" si="278"/>
        <v>2.7795844784229815</v>
      </c>
      <c r="AB1383" s="11">
        <f>SUM($Z$3:Z1383)</f>
        <v>2098.9364439494716</v>
      </c>
      <c r="AC1383" s="11">
        <f>SUM($AA$3:AA1383)</f>
        <v>324.69316709613793</v>
      </c>
      <c r="AD1383" s="11">
        <f>AC1383*'KERS system '!$B$18</f>
        <v>249.85139208047812</v>
      </c>
      <c r="AE1383" s="11">
        <f>AC1383*'KERS system '!$B$19</f>
        <v>192.26064620592791</v>
      </c>
    </row>
    <row r="1384" spans="6:31" x14ac:dyDescent="0.3">
      <c r="F1384" s="13" t="s">
        <v>7</v>
      </c>
      <c r="G1384" s="13">
        <v>1381</v>
      </c>
      <c r="H1384" s="13">
        <v>359</v>
      </c>
      <c r="J1384" s="14">
        <v>29.6</v>
      </c>
      <c r="K1384" s="14">
        <f t="shared" si="279"/>
        <v>8.2222222222222214</v>
      </c>
      <c r="L1384" s="15">
        <v>-1.0555555555555551</v>
      </c>
      <c r="N1384" s="15">
        <f t="shared" si="273"/>
        <v>-303.99999999999989</v>
      </c>
      <c r="O1384" s="15">
        <f t="shared" si="274"/>
        <v>14.958475111530255</v>
      </c>
      <c r="P1384" s="15">
        <f t="shared" si="275"/>
        <v>56.505600000000008</v>
      </c>
      <c r="Q1384" s="15">
        <f t="shared" si="280"/>
        <v>-232.53592488846959</v>
      </c>
      <c r="R1384" s="15">
        <f t="shared" si="281"/>
        <v>0</v>
      </c>
      <c r="S1384" s="15">
        <f t="shared" si="282"/>
        <v>232.53592488846959</v>
      </c>
      <c r="U1384" s="15">
        <f t="shared" si="276"/>
        <v>-2.0201678090829724</v>
      </c>
      <c r="V1384" s="15">
        <f t="shared" si="283"/>
        <v>0</v>
      </c>
      <c r="W1384" s="15">
        <f t="shared" si="284"/>
        <v>2.0201678090829724</v>
      </c>
      <c r="Y1384" s="15">
        <f t="shared" si="277"/>
        <v>-0.79505741802781738</v>
      </c>
      <c r="Z1384" s="15">
        <f t="shared" si="285"/>
        <v>0</v>
      </c>
      <c r="AA1384" s="15">
        <f t="shared" si="278"/>
        <v>0.79505741802781738</v>
      </c>
      <c r="AB1384" s="15">
        <f>SUM($Z$3:Z1384)</f>
        <v>2098.9364439494716</v>
      </c>
      <c r="AC1384" s="15">
        <f>SUM($AA$3:AA1384)</f>
        <v>325.48822451416572</v>
      </c>
      <c r="AD1384" s="15">
        <f>AC1384*'KERS system '!$B$18</f>
        <v>250.46318876365052</v>
      </c>
      <c r="AE1384" s="15">
        <f>AC1384*'KERS system '!$B$19</f>
        <v>192.73142375362906</v>
      </c>
    </row>
    <row r="1385" spans="6:31" x14ac:dyDescent="0.3">
      <c r="F1385" s="9" t="s">
        <v>7</v>
      </c>
      <c r="G1385" s="9">
        <v>1382</v>
      </c>
      <c r="H1385" s="9">
        <v>360</v>
      </c>
      <c r="J1385" s="10">
        <v>27.3</v>
      </c>
      <c r="K1385" s="10">
        <f t="shared" si="279"/>
        <v>7.583333333333333</v>
      </c>
      <c r="L1385" s="11">
        <v>-4.1666666666666761E-2</v>
      </c>
      <c r="N1385" s="11">
        <f t="shared" si="273"/>
        <v>-12.000000000000027</v>
      </c>
      <c r="O1385" s="11">
        <f t="shared" si="274"/>
        <v>12.724162157451135</v>
      </c>
      <c r="P1385" s="11">
        <f t="shared" si="275"/>
        <v>56.505600000000008</v>
      </c>
      <c r="Q1385" s="11">
        <f t="shared" si="280"/>
        <v>57.22976215745112</v>
      </c>
      <c r="R1385" s="11">
        <f t="shared" si="281"/>
        <v>57.22976215745112</v>
      </c>
      <c r="S1385" s="11">
        <f t="shared" si="282"/>
        <v>0</v>
      </c>
      <c r="U1385" s="11">
        <f t="shared" si="276"/>
        <v>0.43005297302733764</v>
      </c>
      <c r="V1385" s="11">
        <f t="shared" si="283"/>
        <v>0.43005297302733764</v>
      </c>
      <c r="W1385" s="11">
        <f t="shared" si="284"/>
        <v>0</v>
      </c>
      <c r="Y1385" s="11">
        <f t="shared" si="277"/>
        <v>1.4556347126645335</v>
      </c>
      <c r="Z1385" s="11">
        <f t="shared" si="285"/>
        <v>1.4556347126645335</v>
      </c>
      <c r="AA1385" s="11">
        <f t="shared" si="278"/>
        <v>0</v>
      </c>
      <c r="AB1385" s="11">
        <f>SUM($Z$3:Z1385)</f>
        <v>2100.3920786621361</v>
      </c>
      <c r="AC1385" s="11">
        <f>SUM($AA$3:AA1385)</f>
        <v>325.48822451416572</v>
      </c>
      <c r="AD1385" s="11">
        <f>AC1385*'KERS system '!$B$18</f>
        <v>250.46318876365052</v>
      </c>
      <c r="AE1385" s="11">
        <f>AC1385*'KERS system '!$B$19</f>
        <v>192.73142375362906</v>
      </c>
    </row>
    <row r="1386" spans="6:31" x14ac:dyDescent="0.3">
      <c r="F1386" s="13" t="s">
        <v>7</v>
      </c>
      <c r="G1386" s="13">
        <v>1383</v>
      </c>
      <c r="H1386" s="13">
        <v>361</v>
      </c>
      <c r="J1386" s="14">
        <v>29.3</v>
      </c>
      <c r="K1386" s="14">
        <f t="shared" si="279"/>
        <v>8.1388888888888893</v>
      </c>
      <c r="L1386" s="15">
        <v>0.77777777777777746</v>
      </c>
      <c r="N1386" s="15">
        <f t="shared" si="273"/>
        <v>223.99999999999991</v>
      </c>
      <c r="O1386" s="15">
        <f t="shared" si="274"/>
        <v>14.656799327174959</v>
      </c>
      <c r="P1386" s="15">
        <f t="shared" si="275"/>
        <v>56.505600000000008</v>
      </c>
      <c r="Q1386" s="15">
        <f t="shared" si="280"/>
        <v>295.16239932717485</v>
      </c>
      <c r="R1386" s="15">
        <f t="shared" si="281"/>
        <v>295.16239932717485</v>
      </c>
      <c r="S1386" s="15">
        <f t="shared" si="282"/>
        <v>0</v>
      </c>
      <c r="U1386" s="15">
        <f t="shared" si="276"/>
        <v>2.4812164523017293</v>
      </c>
      <c r="V1386" s="15">
        <f t="shared" si="283"/>
        <v>2.4812164523017293</v>
      </c>
      <c r="W1386" s="15">
        <f t="shared" si="284"/>
        <v>0</v>
      </c>
      <c r="Y1386" s="15">
        <f t="shared" si="277"/>
        <v>2.7845979753822858</v>
      </c>
      <c r="Z1386" s="15">
        <f t="shared" si="285"/>
        <v>2.7845979753822858</v>
      </c>
      <c r="AA1386" s="15">
        <f t="shared" si="278"/>
        <v>0</v>
      </c>
      <c r="AB1386" s="15">
        <f>SUM($Z$3:Z1386)</f>
        <v>2103.1766766375185</v>
      </c>
      <c r="AC1386" s="15">
        <f>SUM($AA$3:AA1386)</f>
        <v>325.48822451416572</v>
      </c>
      <c r="AD1386" s="15">
        <f>AC1386*'KERS system '!$B$18</f>
        <v>250.46318876365052</v>
      </c>
      <c r="AE1386" s="15">
        <f>AC1386*'KERS system '!$B$19</f>
        <v>192.73142375362906</v>
      </c>
    </row>
    <row r="1387" spans="6:31" x14ac:dyDescent="0.3">
      <c r="F1387" s="9" t="s">
        <v>7</v>
      </c>
      <c r="G1387" s="9">
        <v>1384</v>
      </c>
      <c r="H1387" s="9">
        <v>362</v>
      </c>
      <c r="J1387" s="10">
        <v>32.9</v>
      </c>
      <c r="K1387" s="10">
        <f t="shared" si="279"/>
        <v>9.1388888888888893</v>
      </c>
      <c r="L1387" s="11">
        <v>0.87500000000000011</v>
      </c>
      <c r="N1387" s="11">
        <f t="shared" si="273"/>
        <v>252.00000000000003</v>
      </c>
      <c r="O1387" s="11">
        <f t="shared" si="274"/>
        <v>18.479733205660459</v>
      </c>
      <c r="P1387" s="11">
        <f t="shared" si="275"/>
        <v>56.505600000000008</v>
      </c>
      <c r="Q1387" s="11">
        <f t="shared" si="280"/>
        <v>326.98533320566048</v>
      </c>
      <c r="R1387" s="11">
        <f t="shared" si="281"/>
        <v>326.98533320566048</v>
      </c>
      <c r="S1387" s="11">
        <f t="shared" si="282"/>
        <v>0</v>
      </c>
      <c r="U1387" s="11">
        <f t="shared" si="276"/>
        <v>3.0879794984628424</v>
      </c>
      <c r="V1387" s="11">
        <f t="shared" si="283"/>
        <v>3.0879794984628424</v>
      </c>
      <c r="W1387" s="11">
        <f t="shared" si="284"/>
        <v>0</v>
      </c>
      <c r="Y1387" s="11">
        <f t="shared" si="277"/>
        <v>2.7144535771311498</v>
      </c>
      <c r="Z1387" s="11">
        <f t="shared" si="285"/>
        <v>2.7144535771311498</v>
      </c>
      <c r="AA1387" s="11">
        <f t="shared" si="278"/>
        <v>0</v>
      </c>
      <c r="AB1387" s="11">
        <f>SUM($Z$3:Z1387)</f>
        <v>2105.8911302146498</v>
      </c>
      <c r="AC1387" s="11">
        <f>SUM($AA$3:AA1387)</f>
        <v>325.48822451416572</v>
      </c>
      <c r="AD1387" s="11">
        <f>AC1387*'KERS system '!$B$18</f>
        <v>250.46318876365052</v>
      </c>
      <c r="AE1387" s="11">
        <f>AC1387*'KERS system '!$B$19</f>
        <v>192.73142375362906</v>
      </c>
    </row>
    <row r="1388" spans="6:31" x14ac:dyDescent="0.3">
      <c r="F1388" s="13" t="s">
        <v>7</v>
      </c>
      <c r="G1388" s="13">
        <v>1385</v>
      </c>
      <c r="H1388" s="13">
        <v>363</v>
      </c>
      <c r="J1388" s="14">
        <v>35.6</v>
      </c>
      <c r="K1388" s="14">
        <f t="shared" si="279"/>
        <v>9.8888888888888893</v>
      </c>
      <c r="L1388" s="15">
        <v>0.52777777777777835</v>
      </c>
      <c r="N1388" s="15">
        <f t="shared" si="273"/>
        <v>152.00000000000017</v>
      </c>
      <c r="O1388" s="15">
        <f t="shared" si="274"/>
        <v>21.637341372978668</v>
      </c>
      <c r="P1388" s="15">
        <f t="shared" si="275"/>
        <v>56.505600000000008</v>
      </c>
      <c r="Q1388" s="15">
        <f t="shared" si="280"/>
        <v>230.14294137297884</v>
      </c>
      <c r="R1388" s="15">
        <f t="shared" si="281"/>
        <v>230.14294137297884</v>
      </c>
      <c r="S1388" s="15">
        <f t="shared" si="282"/>
        <v>0</v>
      </c>
      <c r="U1388" s="15">
        <f t="shared" si="276"/>
        <v>2.3409276557994576</v>
      </c>
      <c r="V1388" s="15">
        <f t="shared" si="283"/>
        <v>2.3409276557994576</v>
      </c>
      <c r="W1388" s="15">
        <f t="shared" si="284"/>
        <v>0</v>
      </c>
      <c r="Y1388" s="15">
        <f t="shared" si="277"/>
        <v>2.001127236612585</v>
      </c>
      <c r="Z1388" s="15">
        <f t="shared" si="285"/>
        <v>2.001127236612585</v>
      </c>
      <c r="AA1388" s="15">
        <f t="shared" si="278"/>
        <v>0</v>
      </c>
      <c r="AB1388" s="15">
        <f>SUM($Z$3:Z1388)</f>
        <v>2107.8922574512626</v>
      </c>
      <c r="AC1388" s="15">
        <f>SUM($AA$3:AA1388)</f>
        <v>325.48822451416572</v>
      </c>
      <c r="AD1388" s="15">
        <f>AC1388*'KERS system '!$B$18</f>
        <v>250.46318876365052</v>
      </c>
      <c r="AE1388" s="15">
        <f>AC1388*'KERS system '!$B$19</f>
        <v>192.73142375362906</v>
      </c>
    </row>
    <row r="1389" spans="6:31" x14ac:dyDescent="0.3">
      <c r="F1389" s="9" t="s">
        <v>7</v>
      </c>
      <c r="G1389" s="9">
        <v>1386</v>
      </c>
      <c r="H1389" s="9">
        <v>364</v>
      </c>
      <c r="J1389" s="10">
        <v>36.700000000000003</v>
      </c>
      <c r="K1389" s="10">
        <f t="shared" si="279"/>
        <v>10.194444444444445</v>
      </c>
      <c r="L1389" s="11">
        <v>0.27777777777777779</v>
      </c>
      <c r="N1389" s="11">
        <f t="shared" si="273"/>
        <v>80</v>
      </c>
      <c r="O1389" s="11">
        <f t="shared" si="274"/>
        <v>22.995138494075274</v>
      </c>
      <c r="P1389" s="11">
        <f t="shared" si="275"/>
        <v>56.505600000000008</v>
      </c>
      <c r="Q1389" s="11">
        <f t="shared" si="280"/>
        <v>159.50073849407528</v>
      </c>
      <c r="R1389" s="11">
        <f t="shared" si="281"/>
        <v>159.50073849407528</v>
      </c>
      <c r="S1389" s="11">
        <f t="shared" si="282"/>
        <v>0</v>
      </c>
      <c r="U1389" s="11">
        <f t="shared" si="276"/>
        <v>1.6613268174257123</v>
      </c>
      <c r="V1389" s="11">
        <f t="shared" si="283"/>
        <v>1.6613268174257123</v>
      </c>
      <c r="W1389" s="11">
        <f t="shared" si="284"/>
        <v>0</v>
      </c>
      <c r="Y1389" s="11">
        <f t="shared" si="277"/>
        <v>1.8402114727550927</v>
      </c>
      <c r="Z1389" s="11">
        <f t="shared" si="285"/>
        <v>1.8402114727550927</v>
      </c>
      <c r="AA1389" s="11">
        <f t="shared" si="278"/>
        <v>0</v>
      </c>
      <c r="AB1389" s="11">
        <f>SUM($Z$3:Z1389)</f>
        <v>2109.7324689240177</v>
      </c>
      <c r="AC1389" s="11">
        <f>SUM($AA$3:AA1389)</f>
        <v>325.48822451416572</v>
      </c>
      <c r="AD1389" s="11">
        <f>AC1389*'KERS system '!$B$18</f>
        <v>250.46318876365052</v>
      </c>
      <c r="AE1389" s="11">
        <f>AC1389*'KERS system '!$B$19</f>
        <v>192.73142375362906</v>
      </c>
    </row>
    <row r="1390" spans="6:31" x14ac:dyDescent="0.3">
      <c r="F1390" s="13" t="s">
        <v>7</v>
      </c>
      <c r="G1390" s="13">
        <v>1387</v>
      </c>
      <c r="H1390" s="13">
        <v>365</v>
      </c>
      <c r="J1390" s="14">
        <v>37.6</v>
      </c>
      <c r="K1390" s="14">
        <f t="shared" si="279"/>
        <v>10.444444444444445</v>
      </c>
      <c r="L1390" s="15">
        <v>0.37499999999999939</v>
      </c>
      <c r="N1390" s="15">
        <f t="shared" si="273"/>
        <v>107.99999999999983</v>
      </c>
      <c r="O1390" s="15">
        <f t="shared" si="274"/>
        <v>24.136794391066722</v>
      </c>
      <c r="P1390" s="15">
        <f t="shared" si="275"/>
        <v>56.505600000000008</v>
      </c>
      <c r="Q1390" s="15">
        <f t="shared" si="280"/>
        <v>188.64239439106657</v>
      </c>
      <c r="R1390" s="15">
        <f t="shared" si="281"/>
        <v>188.64239439106657</v>
      </c>
      <c r="S1390" s="15">
        <f t="shared" si="282"/>
        <v>0</v>
      </c>
      <c r="U1390" s="15">
        <f t="shared" si="276"/>
        <v>2.019096128084473</v>
      </c>
      <c r="V1390" s="15">
        <f t="shared" si="283"/>
        <v>2.019096128084473</v>
      </c>
      <c r="W1390" s="15">
        <f t="shared" si="284"/>
        <v>0</v>
      </c>
      <c r="Y1390" s="15">
        <f t="shared" si="277"/>
        <v>2.5827764920026102</v>
      </c>
      <c r="Z1390" s="15">
        <f t="shared" si="285"/>
        <v>2.5827764920026102</v>
      </c>
      <c r="AA1390" s="15">
        <f t="shared" si="278"/>
        <v>0</v>
      </c>
      <c r="AB1390" s="15">
        <f>SUM($Z$3:Z1390)</f>
        <v>2112.3152454160204</v>
      </c>
      <c r="AC1390" s="15">
        <f>SUM($AA$3:AA1390)</f>
        <v>325.48822451416572</v>
      </c>
      <c r="AD1390" s="15">
        <f>AC1390*'KERS system '!$B$18</f>
        <v>250.46318876365052</v>
      </c>
      <c r="AE1390" s="15">
        <f>AC1390*'KERS system '!$B$19</f>
        <v>192.73142375362906</v>
      </c>
    </row>
    <row r="1391" spans="6:31" x14ac:dyDescent="0.3">
      <c r="F1391" s="9" t="s">
        <v>7</v>
      </c>
      <c r="G1391" s="9">
        <v>1388</v>
      </c>
      <c r="H1391" s="9">
        <v>366</v>
      </c>
      <c r="J1391" s="10">
        <v>39.4</v>
      </c>
      <c r="K1391" s="10">
        <f t="shared" si="279"/>
        <v>10.944444444444445</v>
      </c>
      <c r="L1391" s="11">
        <v>0.68055555555555536</v>
      </c>
      <c r="N1391" s="11">
        <f t="shared" si="273"/>
        <v>195.99999999999994</v>
      </c>
      <c r="O1391" s="11">
        <f t="shared" si="274"/>
        <v>26.503079830322218</v>
      </c>
      <c r="P1391" s="11">
        <f t="shared" si="275"/>
        <v>56.505600000000008</v>
      </c>
      <c r="Q1391" s="11">
        <f t="shared" si="280"/>
        <v>279.00867983032214</v>
      </c>
      <c r="R1391" s="11">
        <f t="shared" si="281"/>
        <v>279.00867983032214</v>
      </c>
      <c r="S1391" s="11">
        <f t="shared" si="282"/>
        <v>0</v>
      </c>
      <c r="U1391" s="11">
        <f t="shared" si="276"/>
        <v>3.1464568559207478</v>
      </c>
      <c r="V1391" s="11">
        <f t="shared" si="283"/>
        <v>3.1464568559207478</v>
      </c>
      <c r="W1391" s="11">
        <f t="shared" si="284"/>
        <v>0</v>
      </c>
      <c r="Y1391" s="11">
        <f t="shared" si="277"/>
        <v>3.837756190759845</v>
      </c>
      <c r="Z1391" s="11">
        <f t="shared" si="285"/>
        <v>3.837756190759845</v>
      </c>
      <c r="AA1391" s="11">
        <f t="shared" si="278"/>
        <v>0</v>
      </c>
      <c r="AB1391" s="11">
        <f>SUM($Z$3:Z1391)</f>
        <v>2116.1530016067804</v>
      </c>
      <c r="AC1391" s="11">
        <f>SUM($AA$3:AA1391)</f>
        <v>325.48822451416572</v>
      </c>
      <c r="AD1391" s="11">
        <f>AC1391*'KERS system '!$B$18</f>
        <v>250.46318876365052</v>
      </c>
      <c r="AE1391" s="11">
        <f>AC1391*'KERS system '!$B$19</f>
        <v>192.73142375362906</v>
      </c>
    </row>
    <row r="1392" spans="6:31" x14ac:dyDescent="0.3">
      <c r="F1392" s="13" t="s">
        <v>7</v>
      </c>
      <c r="G1392" s="13">
        <v>1389</v>
      </c>
      <c r="H1392" s="13">
        <v>367</v>
      </c>
      <c r="J1392" s="14">
        <v>42.5</v>
      </c>
      <c r="K1392" s="14">
        <f t="shared" si="279"/>
        <v>11.805555555555555</v>
      </c>
      <c r="L1392" s="15">
        <v>0.98611111111111127</v>
      </c>
      <c r="N1392" s="15">
        <f t="shared" si="273"/>
        <v>284.00000000000006</v>
      </c>
      <c r="O1392" s="15">
        <f t="shared" si="274"/>
        <v>30.83768452132205</v>
      </c>
      <c r="P1392" s="15">
        <f t="shared" si="275"/>
        <v>56.505600000000008</v>
      </c>
      <c r="Q1392" s="15">
        <f t="shared" si="280"/>
        <v>371.34328452132212</v>
      </c>
      <c r="R1392" s="15">
        <f t="shared" si="281"/>
        <v>371.34328452132212</v>
      </c>
      <c r="S1392" s="15">
        <f t="shared" si="282"/>
        <v>0</v>
      </c>
      <c r="U1392" s="15">
        <f t="shared" si="276"/>
        <v>4.5290555255989418</v>
      </c>
      <c r="V1392" s="15">
        <f t="shared" si="283"/>
        <v>4.5290555255989418</v>
      </c>
      <c r="W1392" s="15">
        <f t="shared" si="284"/>
        <v>0</v>
      </c>
      <c r="Y1392" s="15">
        <f t="shared" si="277"/>
        <v>4.9431506360166679</v>
      </c>
      <c r="Z1392" s="15">
        <f t="shared" si="285"/>
        <v>4.9431506360166679</v>
      </c>
      <c r="AA1392" s="15">
        <f t="shared" si="278"/>
        <v>0</v>
      </c>
      <c r="AB1392" s="15">
        <f>SUM($Z$3:Z1392)</f>
        <v>2121.096152242797</v>
      </c>
      <c r="AC1392" s="15">
        <f>SUM($AA$3:AA1392)</f>
        <v>325.48822451416572</v>
      </c>
      <c r="AD1392" s="15">
        <f>AC1392*'KERS system '!$B$18</f>
        <v>250.46318876365052</v>
      </c>
      <c r="AE1392" s="15">
        <f>AC1392*'KERS system '!$B$19</f>
        <v>192.73142375362906</v>
      </c>
    </row>
    <row r="1393" spans="6:31" x14ac:dyDescent="0.3">
      <c r="F1393" s="9" t="s">
        <v>7</v>
      </c>
      <c r="G1393" s="9">
        <v>1390</v>
      </c>
      <c r="H1393" s="9">
        <v>368</v>
      </c>
      <c r="J1393" s="10">
        <v>46.5</v>
      </c>
      <c r="K1393" s="10">
        <f t="shared" si="279"/>
        <v>12.916666666666666</v>
      </c>
      <c r="L1393" s="11">
        <v>1.0694444444444449</v>
      </c>
      <c r="N1393" s="11">
        <f t="shared" si="273"/>
        <v>308.00000000000011</v>
      </c>
      <c r="O1393" s="11">
        <f t="shared" si="274"/>
        <v>36.915589401372237</v>
      </c>
      <c r="P1393" s="11">
        <f t="shared" si="275"/>
        <v>56.505600000000008</v>
      </c>
      <c r="Q1393" s="11">
        <f t="shared" si="280"/>
        <v>401.42118940137237</v>
      </c>
      <c r="R1393" s="11">
        <f t="shared" si="281"/>
        <v>401.42118940137237</v>
      </c>
      <c r="S1393" s="11">
        <f t="shared" si="282"/>
        <v>0</v>
      </c>
      <c r="U1393" s="11">
        <f t="shared" si="276"/>
        <v>5.3572457464343941</v>
      </c>
      <c r="V1393" s="11">
        <f t="shared" si="283"/>
        <v>5.3572457464343941</v>
      </c>
      <c r="W1393" s="11">
        <f t="shared" si="284"/>
        <v>0</v>
      </c>
      <c r="Y1393" s="11">
        <f t="shared" si="277"/>
        <v>5.2056262723256808</v>
      </c>
      <c r="Z1393" s="11">
        <f t="shared" si="285"/>
        <v>5.2056262723256808</v>
      </c>
      <c r="AA1393" s="11">
        <f t="shared" si="278"/>
        <v>0</v>
      </c>
      <c r="AB1393" s="11">
        <f>SUM($Z$3:Z1393)</f>
        <v>2126.3017785151228</v>
      </c>
      <c r="AC1393" s="11">
        <f>SUM($AA$3:AA1393)</f>
        <v>325.48822451416572</v>
      </c>
      <c r="AD1393" s="11">
        <f>AC1393*'KERS system '!$B$18</f>
        <v>250.46318876365052</v>
      </c>
      <c r="AE1393" s="11">
        <f>AC1393*'KERS system '!$B$19</f>
        <v>192.73142375362906</v>
      </c>
    </row>
    <row r="1394" spans="6:31" x14ac:dyDescent="0.3">
      <c r="F1394" s="13" t="s">
        <v>7</v>
      </c>
      <c r="G1394" s="13">
        <v>1391</v>
      </c>
      <c r="H1394" s="13">
        <v>369</v>
      </c>
      <c r="J1394" s="14">
        <v>50.2</v>
      </c>
      <c r="K1394" s="14">
        <f t="shared" si="279"/>
        <v>13.944444444444445</v>
      </c>
      <c r="L1394" s="15">
        <v>0.87499999999999956</v>
      </c>
      <c r="N1394" s="15">
        <f t="shared" si="273"/>
        <v>251.99999999999989</v>
      </c>
      <c r="O1394" s="15">
        <f t="shared" si="274"/>
        <v>43.024054533487849</v>
      </c>
      <c r="P1394" s="15">
        <f t="shared" si="275"/>
        <v>56.505600000000008</v>
      </c>
      <c r="Q1394" s="15">
        <f t="shared" si="280"/>
        <v>351.52965453348776</v>
      </c>
      <c r="R1394" s="15">
        <f t="shared" si="281"/>
        <v>351.52965453348776</v>
      </c>
      <c r="S1394" s="15">
        <f t="shared" si="282"/>
        <v>0</v>
      </c>
      <c r="U1394" s="15">
        <f t="shared" si="276"/>
        <v>5.0540067982169683</v>
      </c>
      <c r="V1394" s="15">
        <f t="shared" si="283"/>
        <v>5.0540067982169683</v>
      </c>
      <c r="W1394" s="15">
        <f t="shared" si="284"/>
        <v>0</v>
      </c>
      <c r="Y1394" s="15">
        <f t="shared" si="277"/>
        <v>4.545146276091236</v>
      </c>
      <c r="Z1394" s="15">
        <f t="shared" si="285"/>
        <v>4.545146276091236</v>
      </c>
      <c r="AA1394" s="15">
        <f t="shared" si="278"/>
        <v>0</v>
      </c>
      <c r="AB1394" s="15">
        <f>SUM($Z$3:Z1394)</f>
        <v>2130.846924791214</v>
      </c>
      <c r="AC1394" s="15">
        <f>SUM($AA$3:AA1394)</f>
        <v>325.48822451416572</v>
      </c>
      <c r="AD1394" s="15">
        <f>AC1394*'KERS system '!$B$18</f>
        <v>250.46318876365052</v>
      </c>
      <c r="AE1394" s="15">
        <f>AC1394*'KERS system '!$B$19</f>
        <v>192.73142375362906</v>
      </c>
    </row>
    <row r="1395" spans="6:31" x14ac:dyDescent="0.3">
      <c r="F1395" s="9" t="s">
        <v>7</v>
      </c>
      <c r="G1395" s="9">
        <v>1392</v>
      </c>
      <c r="H1395" s="9">
        <v>370</v>
      </c>
      <c r="J1395" s="10">
        <v>52.8</v>
      </c>
      <c r="K1395" s="10">
        <f t="shared" si="279"/>
        <v>14.666666666666666</v>
      </c>
      <c r="L1395" s="11">
        <v>0.56944444444444364</v>
      </c>
      <c r="N1395" s="11">
        <f t="shared" si="273"/>
        <v>163.99999999999977</v>
      </c>
      <c r="O1395" s="11">
        <f t="shared" si="274"/>
        <v>47.596141406739079</v>
      </c>
      <c r="P1395" s="11">
        <f t="shared" si="275"/>
        <v>56.505600000000008</v>
      </c>
      <c r="Q1395" s="11">
        <f t="shared" si="280"/>
        <v>268.10174140673888</v>
      </c>
      <c r="R1395" s="11">
        <f t="shared" si="281"/>
        <v>268.10174140673888</v>
      </c>
      <c r="S1395" s="11">
        <f t="shared" si="282"/>
        <v>0</v>
      </c>
      <c r="U1395" s="11">
        <f t="shared" si="276"/>
        <v>4.0362857539655028</v>
      </c>
      <c r="V1395" s="11">
        <f t="shared" si="283"/>
        <v>4.0362857539655028</v>
      </c>
      <c r="W1395" s="11">
        <f t="shared" si="284"/>
        <v>0</v>
      </c>
      <c r="Y1395" s="11">
        <f t="shared" si="277"/>
        <v>3.4848525554799465</v>
      </c>
      <c r="Z1395" s="11">
        <f t="shared" si="285"/>
        <v>3.4848525554799465</v>
      </c>
      <c r="AA1395" s="11">
        <f t="shared" si="278"/>
        <v>0</v>
      </c>
      <c r="AB1395" s="11">
        <f>SUM($Z$3:Z1395)</f>
        <v>2134.3317773466938</v>
      </c>
      <c r="AC1395" s="11">
        <f>SUM($AA$3:AA1395)</f>
        <v>325.48822451416572</v>
      </c>
      <c r="AD1395" s="11">
        <f>AC1395*'KERS system '!$B$18</f>
        <v>250.46318876365052</v>
      </c>
      <c r="AE1395" s="11">
        <f>AC1395*'KERS system '!$B$19</f>
        <v>192.73142375362906</v>
      </c>
    </row>
    <row r="1396" spans="6:31" x14ac:dyDescent="0.3">
      <c r="F1396" s="13" t="s">
        <v>7</v>
      </c>
      <c r="G1396" s="13">
        <v>1393</v>
      </c>
      <c r="H1396" s="13">
        <v>371</v>
      </c>
      <c r="J1396" s="14">
        <v>54.3</v>
      </c>
      <c r="K1396" s="14">
        <f t="shared" si="279"/>
        <v>15.083333333333334</v>
      </c>
      <c r="L1396" s="15">
        <v>0.29166666666666685</v>
      </c>
      <c r="N1396" s="15">
        <f t="shared" si="273"/>
        <v>84.000000000000057</v>
      </c>
      <c r="O1396" s="15">
        <f t="shared" si="274"/>
        <v>50.338881347694318</v>
      </c>
      <c r="P1396" s="15">
        <f t="shared" si="275"/>
        <v>56.505600000000008</v>
      </c>
      <c r="Q1396" s="15">
        <f t="shared" si="280"/>
        <v>190.8444813476944</v>
      </c>
      <c r="R1396" s="15">
        <f t="shared" si="281"/>
        <v>190.8444813476944</v>
      </c>
      <c r="S1396" s="15">
        <f t="shared" si="282"/>
        <v>0</v>
      </c>
      <c r="U1396" s="15">
        <f t="shared" si="276"/>
        <v>2.9334193569943907</v>
      </c>
      <c r="V1396" s="15">
        <f t="shared" si="283"/>
        <v>2.9334193569943907</v>
      </c>
      <c r="W1396" s="15">
        <f t="shared" si="284"/>
        <v>0</v>
      </c>
      <c r="Y1396" s="15">
        <f t="shared" si="277"/>
        <v>2.4808503021975907</v>
      </c>
      <c r="Z1396" s="15">
        <f t="shared" si="285"/>
        <v>2.4808503021975907</v>
      </c>
      <c r="AA1396" s="15">
        <f t="shared" si="278"/>
        <v>0</v>
      </c>
      <c r="AB1396" s="15">
        <f>SUM($Z$3:Z1396)</f>
        <v>2136.8126276488915</v>
      </c>
      <c r="AC1396" s="15">
        <f>SUM($AA$3:AA1396)</f>
        <v>325.48822451416572</v>
      </c>
      <c r="AD1396" s="15">
        <f>AC1396*'KERS system '!$B$18</f>
        <v>250.46318876365052</v>
      </c>
      <c r="AE1396" s="15">
        <f>AC1396*'KERS system '!$B$19</f>
        <v>192.73142375362906</v>
      </c>
    </row>
    <row r="1397" spans="6:31" x14ac:dyDescent="0.3">
      <c r="F1397" s="9" t="s">
        <v>7</v>
      </c>
      <c r="G1397" s="9">
        <v>1394</v>
      </c>
      <c r="H1397" s="9">
        <v>372</v>
      </c>
      <c r="J1397" s="10">
        <v>54.9</v>
      </c>
      <c r="K1397" s="10">
        <f t="shared" si="279"/>
        <v>15.25</v>
      </c>
      <c r="L1397" s="11">
        <v>8.3333333333333523E-2</v>
      </c>
      <c r="N1397" s="11">
        <f t="shared" si="273"/>
        <v>24.000000000000053</v>
      </c>
      <c r="O1397" s="11">
        <f t="shared" si="274"/>
        <v>51.457489009887823</v>
      </c>
      <c r="P1397" s="11">
        <f t="shared" si="275"/>
        <v>56.505600000000008</v>
      </c>
      <c r="Q1397" s="11">
        <f t="shared" si="280"/>
        <v>131.96308900988788</v>
      </c>
      <c r="R1397" s="11">
        <f t="shared" si="281"/>
        <v>131.96308900988788</v>
      </c>
      <c r="S1397" s="11">
        <f t="shared" si="282"/>
        <v>0</v>
      </c>
      <c r="U1397" s="11">
        <f t="shared" si="276"/>
        <v>2.0282812474007903</v>
      </c>
      <c r="V1397" s="11">
        <f t="shared" si="283"/>
        <v>2.0282812474007903</v>
      </c>
      <c r="W1397" s="11">
        <f t="shared" si="284"/>
        <v>0</v>
      </c>
      <c r="Y1397" s="11">
        <f t="shared" si="277"/>
        <v>1.7737184874007912</v>
      </c>
      <c r="Z1397" s="11">
        <f t="shared" si="285"/>
        <v>1.7737184874007912</v>
      </c>
      <c r="AA1397" s="11">
        <f t="shared" si="278"/>
        <v>0</v>
      </c>
      <c r="AB1397" s="11">
        <f>SUM($Z$3:Z1397)</f>
        <v>2138.5863461362924</v>
      </c>
      <c r="AC1397" s="11">
        <f>SUM($AA$3:AA1397)</f>
        <v>325.48822451416572</v>
      </c>
      <c r="AD1397" s="11">
        <f>AC1397*'KERS system '!$B$18</f>
        <v>250.46318876365052</v>
      </c>
      <c r="AE1397" s="11">
        <f>AC1397*'KERS system '!$B$19</f>
        <v>192.73142375362906</v>
      </c>
    </row>
    <row r="1398" spans="6:31" x14ac:dyDescent="0.3">
      <c r="F1398" s="13" t="s">
        <v>7</v>
      </c>
      <c r="G1398" s="13">
        <v>1395</v>
      </c>
      <c r="H1398" s="13">
        <v>373</v>
      </c>
      <c r="J1398" s="14">
        <v>54.9</v>
      </c>
      <c r="K1398" s="14">
        <f t="shared" si="279"/>
        <v>15.25</v>
      </c>
      <c r="L1398" s="15">
        <v>-2.7777777777777186E-2</v>
      </c>
      <c r="N1398" s="15">
        <f t="shared" si="273"/>
        <v>-7.9999999999998295</v>
      </c>
      <c r="O1398" s="15">
        <f t="shared" si="274"/>
        <v>51.457489009887823</v>
      </c>
      <c r="P1398" s="15">
        <f t="shared" si="275"/>
        <v>56.505600000000008</v>
      </c>
      <c r="Q1398" s="15">
        <f t="shared" si="280"/>
        <v>99.963089009887995</v>
      </c>
      <c r="R1398" s="15">
        <f t="shared" si="281"/>
        <v>99.963089009887995</v>
      </c>
      <c r="S1398" s="15">
        <f t="shared" si="282"/>
        <v>0</v>
      </c>
      <c r="U1398" s="15">
        <f t="shared" si="276"/>
        <v>1.5191557274007921</v>
      </c>
      <c r="V1398" s="15">
        <f t="shared" si="283"/>
        <v>1.5191557274007921</v>
      </c>
      <c r="W1398" s="15">
        <f t="shared" si="284"/>
        <v>0</v>
      </c>
      <c r="Y1398" s="15">
        <f t="shared" si="277"/>
        <v>1.3233189048171456</v>
      </c>
      <c r="Z1398" s="15">
        <f t="shared" si="285"/>
        <v>1.3233189048171456</v>
      </c>
      <c r="AA1398" s="15">
        <f t="shared" si="278"/>
        <v>0</v>
      </c>
      <c r="AB1398" s="15">
        <f>SUM($Z$3:Z1398)</f>
        <v>2139.9096650411097</v>
      </c>
      <c r="AC1398" s="15">
        <f>SUM($AA$3:AA1398)</f>
        <v>325.48822451416572</v>
      </c>
      <c r="AD1398" s="15">
        <f>AC1398*'KERS system '!$B$18</f>
        <v>250.46318876365052</v>
      </c>
      <c r="AE1398" s="15">
        <f>AC1398*'KERS system '!$B$19</f>
        <v>192.73142375362906</v>
      </c>
    </row>
    <row r="1399" spans="6:31" x14ac:dyDescent="0.3">
      <c r="F1399" s="9" t="s">
        <v>7</v>
      </c>
      <c r="G1399" s="9">
        <v>1396</v>
      </c>
      <c r="H1399" s="9">
        <v>374</v>
      </c>
      <c r="J1399" s="10">
        <v>54.7</v>
      </c>
      <c r="K1399" s="10">
        <f t="shared" si="279"/>
        <v>15.194444444444445</v>
      </c>
      <c r="L1399" s="11">
        <v>-0.11111111111111072</v>
      </c>
      <c r="N1399" s="11">
        <f t="shared" si="273"/>
        <v>-31.999999999999886</v>
      </c>
      <c r="O1399" s="11">
        <f t="shared" si="274"/>
        <v>51.083253967835297</v>
      </c>
      <c r="P1399" s="11">
        <f t="shared" si="275"/>
        <v>56.505600000000008</v>
      </c>
      <c r="Q1399" s="11">
        <f t="shared" si="280"/>
        <v>75.588853967835419</v>
      </c>
      <c r="R1399" s="11">
        <f t="shared" si="281"/>
        <v>75.588853967835419</v>
      </c>
      <c r="S1399" s="11">
        <f t="shared" si="282"/>
        <v>0</v>
      </c>
      <c r="U1399" s="11">
        <f t="shared" si="276"/>
        <v>1.1274820822334992</v>
      </c>
      <c r="V1399" s="11">
        <f t="shared" si="283"/>
        <v>1.1274820822334992</v>
      </c>
      <c r="W1399" s="11">
        <f t="shared" si="284"/>
        <v>0</v>
      </c>
      <c r="Y1399" s="11">
        <f t="shared" si="277"/>
        <v>0.89342752138559378</v>
      </c>
      <c r="Z1399" s="11">
        <f t="shared" si="285"/>
        <v>0.89342752138559378</v>
      </c>
      <c r="AA1399" s="11">
        <f t="shared" si="278"/>
        <v>0</v>
      </c>
      <c r="AB1399" s="11">
        <f>SUM($Z$3:Z1399)</f>
        <v>2140.8030925624953</v>
      </c>
      <c r="AC1399" s="11">
        <f>SUM($AA$3:AA1399)</f>
        <v>325.48822451416572</v>
      </c>
      <c r="AD1399" s="11">
        <f>AC1399*'KERS system '!$B$18</f>
        <v>250.46318876365052</v>
      </c>
      <c r="AE1399" s="11">
        <f>AC1399*'KERS system '!$B$19</f>
        <v>192.73142375362906</v>
      </c>
    </row>
    <row r="1400" spans="6:31" x14ac:dyDescent="0.3">
      <c r="F1400" s="13" t="s">
        <v>7</v>
      </c>
      <c r="G1400" s="13">
        <v>1397</v>
      </c>
      <c r="H1400" s="13">
        <v>375</v>
      </c>
      <c r="J1400" s="14">
        <v>54.1</v>
      </c>
      <c r="K1400" s="14">
        <f t="shared" si="279"/>
        <v>15.027777777777779</v>
      </c>
      <c r="L1400" s="15">
        <v>-0.20833333333333331</v>
      </c>
      <c r="N1400" s="15">
        <f t="shared" si="273"/>
        <v>-59.999999999999993</v>
      </c>
      <c r="O1400" s="15">
        <f t="shared" si="274"/>
        <v>49.968743769605872</v>
      </c>
      <c r="P1400" s="15">
        <f t="shared" si="275"/>
        <v>56.505600000000008</v>
      </c>
      <c r="Q1400" s="15">
        <f t="shared" si="280"/>
        <v>46.474343769605888</v>
      </c>
      <c r="R1400" s="15">
        <f t="shared" si="281"/>
        <v>46.474343769605888</v>
      </c>
      <c r="S1400" s="15">
        <f t="shared" si="282"/>
        <v>0</v>
      </c>
      <c r="U1400" s="15">
        <f t="shared" si="276"/>
        <v>0.65937296053768846</v>
      </c>
      <c r="V1400" s="15">
        <f t="shared" si="283"/>
        <v>0.65937296053768846</v>
      </c>
      <c r="W1400" s="15">
        <f t="shared" si="284"/>
        <v>0</v>
      </c>
      <c r="Y1400" s="15">
        <f t="shared" si="277"/>
        <v>0.48753107760434067</v>
      </c>
      <c r="Z1400" s="15">
        <f t="shared" si="285"/>
        <v>0.48753107760434067</v>
      </c>
      <c r="AA1400" s="15">
        <f t="shared" si="278"/>
        <v>0</v>
      </c>
      <c r="AB1400" s="15">
        <f>SUM($Z$3:Z1400)</f>
        <v>2141.2906236400995</v>
      </c>
      <c r="AC1400" s="15">
        <f>SUM($AA$3:AA1400)</f>
        <v>325.48822451416572</v>
      </c>
      <c r="AD1400" s="15">
        <f>AC1400*'KERS system '!$B$18</f>
        <v>250.46318876365052</v>
      </c>
      <c r="AE1400" s="15">
        <f>AC1400*'KERS system '!$B$19</f>
        <v>192.73142375362906</v>
      </c>
    </row>
    <row r="1401" spans="6:31" x14ac:dyDescent="0.3">
      <c r="F1401" s="9" t="s">
        <v>7</v>
      </c>
      <c r="G1401" s="9">
        <v>1398</v>
      </c>
      <c r="H1401" s="9">
        <v>376</v>
      </c>
      <c r="J1401" s="10">
        <v>53.2</v>
      </c>
      <c r="K1401" s="10">
        <f t="shared" si="279"/>
        <v>14.777777777777779</v>
      </c>
      <c r="L1401" s="11">
        <v>-0.27777777777777779</v>
      </c>
      <c r="N1401" s="11">
        <f t="shared" si="273"/>
        <v>-80</v>
      </c>
      <c r="O1401" s="11">
        <f t="shared" si="274"/>
        <v>48.320026707059675</v>
      </c>
      <c r="P1401" s="11">
        <f t="shared" si="275"/>
        <v>56.505600000000008</v>
      </c>
      <c r="Q1401" s="11">
        <f t="shared" si="280"/>
        <v>24.825626707059683</v>
      </c>
      <c r="R1401" s="11">
        <f t="shared" si="281"/>
        <v>24.825626707059683</v>
      </c>
      <c r="S1401" s="11">
        <f t="shared" si="282"/>
        <v>0</v>
      </c>
      <c r="U1401" s="11">
        <f t="shared" si="276"/>
        <v>0.31568919467099288</v>
      </c>
      <c r="V1401" s="11">
        <f t="shared" si="283"/>
        <v>0.31568919467099288</v>
      </c>
      <c r="W1401" s="11">
        <f t="shared" si="284"/>
        <v>0</v>
      </c>
      <c r="Y1401" s="11">
        <f t="shared" si="277"/>
        <v>0.14712855472559908</v>
      </c>
      <c r="Z1401" s="11">
        <f t="shared" si="285"/>
        <v>0.14712855472559908</v>
      </c>
      <c r="AA1401" s="11">
        <f t="shared" si="278"/>
        <v>0</v>
      </c>
      <c r="AB1401" s="11">
        <f>SUM($Z$3:Z1401)</f>
        <v>2141.437752194825</v>
      </c>
      <c r="AC1401" s="11">
        <f>SUM($AA$3:AA1401)</f>
        <v>325.48822451416572</v>
      </c>
      <c r="AD1401" s="11">
        <f>AC1401*'KERS system '!$B$18</f>
        <v>250.46318876365052</v>
      </c>
      <c r="AE1401" s="11">
        <f>AC1401*'KERS system '!$B$19</f>
        <v>192.73142375362906</v>
      </c>
    </row>
    <row r="1402" spans="6:31" x14ac:dyDescent="0.3">
      <c r="F1402" s="13" t="s">
        <v>7</v>
      </c>
      <c r="G1402" s="13">
        <v>1399</v>
      </c>
      <c r="H1402" s="13">
        <v>377</v>
      </c>
      <c r="J1402" s="14">
        <v>52.1</v>
      </c>
      <c r="K1402" s="14">
        <f t="shared" si="279"/>
        <v>14.472222222222221</v>
      </c>
      <c r="L1402" s="15">
        <v>-0.34722222222222221</v>
      </c>
      <c r="N1402" s="15">
        <f t="shared" si="273"/>
        <v>-100</v>
      </c>
      <c r="O1402" s="15">
        <f t="shared" si="274"/>
        <v>46.34248816139614</v>
      </c>
      <c r="P1402" s="15">
        <f t="shared" si="275"/>
        <v>56.505600000000008</v>
      </c>
      <c r="Q1402" s="15">
        <f t="shared" si="280"/>
        <v>2.8480881613961486</v>
      </c>
      <c r="R1402" s="15">
        <f t="shared" si="281"/>
        <v>2.8480881613961486</v>
      </c>
      <c r="S1402" s="15">
        <f t="shared" si="282"/>
        <v>0</v>
      </c>
      <c r="U1402" s="15">
        <f t="shared" si="276"/>
        <v>-2.1432085219794738E-2</v>
      </c>
      <c r="V1402" s="15">
        <f t="shared" si="283"/>
        <v>0</v>
      </c>
      <c r="W1402" s="15">
        <f t="shared" si="284"/>
        <v>2.1432085219794738E-2</v>
      </c>
      <c r="Y1402" s="15">
        <f t="shared" si="277"/>
        <v>-0.18537630606316099</v>
      </c>
      <c r="Z1402" s="15">
        <f t="shared" si="285"/>
        <v>0</v>
      </c>
      <c r="AA1402" s="15">
        <f t="shared" si="278"/>
        <v>0.18537630606316099</v>
      </c>
      <c r="AB1402" s="15">
        <f>SUM($Z$3:Z1402)</f>
        <v>2141.437752194825</v>
      </c>
      <c r="AC1402" s="15">
        <f>SUM($AA$3:AA1402)</f>
        <v>325.6736008202289</v>
      </c>
      <c r="AD1402" s="15">
        <f>AC1402*'KERS system '!$B$18</f>
        <v>250.60583583116613</v>
      </c>
      <c r="AE1402" s="15">
        <f>AC1402*'KERS system '!$B$19</f>
        <v>192.84119067208232</v>
      </c>
    </row>
    <row r="1403" spans="6:31" x14ac:dyDescent="0.3">
      <c r="F1403" s="9" t="s">
        <v>7</v>
      </c>
      <c r="G1403" s="9">
        <v>1400</v>
      </c>
      <c r="H1403" s="9">
        <v>378</v>
      </c>
      <c r="J1403" s="10">
        <v>50.7</v>
      </c>
      <c r="K1403" s="10">
        <f t="shared" si="279"/>
        <v>14.083333333333334</v>
      </c>
      <c r="L1403" s="11">
        <v>-0.41666666666666663</v>
      </c>
      <c r="N1403" s="11">
        <f t="shared" si="273"/>
        <v>-119.99999999999999</v>
      </c>
      <c r="O1403" s="11">
        <f t="shared" si="274"/>
        <v>43.885375604270244</v>
      </c>
      <c r="P1403" s="11">
        <f t="shared" si="275"/>
        <v>56.505600000000008</v>
      </c>
      <c r="Q1403" s="11">
        <f t="shared" si="280"/>
        <v>-19.60902439572974</v>
      </c>
      <c r="R1403" s="11">
        <f t="shared" si="281"/>
        <v>0</v>
      </c>
      <c r="S1403" s="11">
        <f t="shared" si="282"/>
        <v>19.60902439572974</v>
      </c>
      <c r="U1403" s="11">
        <f t="shared" si="276"/>
        <v>-0.34932052690652726</v>
      </c>
      <c r="V1403" s="11">
        <f t="shared" si="283"/>
        <v>0</v>
      </c>
      <c r="W1403" s="11">
        <f t="shared" si="284"/>
        <v>0.34932052690652726</v>
      </c>
      <c r="Y1403" s="11">
        <f t="shared" si="277"/>
        <v>-0.44777549293664376</v>
      </c>
      <c r="Z1403" s="11">
        <f t="shared" si="285"/>
        <v>0</v>
      </c>
      <c r="AA1403" s="11">
        <f t="shared" si="278"/>
        <v>0.44777549293664376</v>
      </c>
      <c r="AB1403" s="11">
        <f>SUM($Z$3:Z1403)</f>
        <v>2141.437752194825</v>
      </c>
      <c r="AC1403" s="11">
        <f>SUM($AA$3:AA1403)</f>
        <v>326.12137631316557</v>
      </c>
      <c r="AD1403" s="11">
        <f>AC1403*'KERS system '!$B$18</f>
        <v>250.9503990729809</v>
      </c>
      <c r="AE1403" s="11">
        <f>AC1403*'KERS system '!$B$19</f>
        <v>193.1063320866588</v>
      </c>
    </row>
    <row r="1404" spans="6:31" x14ac:dyDescent="0.3">
      <c r="F1404" s="13" t="s">
        <v>7</v>
      </c>
      <c r="G1404" s="13">
        <v>1401</v>
      </c>
      <c r="H1404" s="13">
        <v>379</v>
      </c>
      <c r="J1404" s="14">
        <v>49.1</v>
      </c>
      <c r="K1404" s="14">
        <f t="shared" si="279"/>
        <v>13.638888888888889</v>
      </c>
      <c r="L1404" s="15">
        <v>-0.45833333333333393</v>
      </c>
      <c r="N1404" s="15">
        <f t="shared" si="273"/>
        <v>-132.00000000000017</v>
      </c>
      <c r="O1404" s="15">
        <f t="shared" si="274"/>
        <v>41.159196246836501</v>
      </c>
      <c r="P1404" s="15">
        <f t="shared" si="275"/>
        <v>56.505600000000008</v>
      </c>
      <c r="Q1404" s="15">
        <f t="shared" si="280"/>
        <v>-34.335203753163661</v>
      </c>
      <c r="R1404" s="15">
        <f t="shared" si="281"/>
        <v>0</v>
      </c>
      <c r="S1404" s="15">
        <f t="shared" si="282"/>
        <v>34.335203753163661</v>
      </c>
      <c r="U1404" s="15">
        <f t="shared" si="276"/>
        <v>-0.54623045896676026</v>
      </c>
      <c r="V1404" s="15">
        <f t="shared" si="283"/>
        <v>0</v>
      </c>
      <c r="W1404" s="15">
        <f t="shared" si="284"/>
        <v>0.54623045896676026</v>
      </c>
      <c r="Y1404" s="15">
        <f t="shared" si="277"/>
        <v>-0.72005266756020025</v>
      </c>
      <c r="Z1404" s="15">
        <f t="shared" si="285"/>
        <v>0</v>
      </c>
      <c r="AA1404" s="15">
        <f t="shared" si="278"/>
        <v>0.72005266756020025</v>
      </c>
      <c r="AB1404" s="15">
        <f>SUM($Z$3:Z1404)</f>
        <v>2141.437752194825</v>
      </c>
      <c r="AC1404" s="15">
        <f>SUM($AA$3:AA1404)</f>
        <v>326.84142898072577</v>
      </c>
      <c r="AD1404" s="15">
        <f>AC1404*'KERS system '!$B$18</f>
        <v>251.50447960066847</v>
      </c>
      <c r="AE1404" s="15">
        <f>AC1404*'KERS system '!$B$19</f>
        <v>193.53269705271438</v>
      </c>
    </row>
    <row r="1405" spans="6:31" x14ac:dyDescent="0.3">
      <c r="F1405" s="9" t="s">
        <v>7</v>
      </c>
      <c r="G1405" s="9">
        <v>1402</v>
      </c>
      <c r="H1405" s="9">
        <v>380</v>
      </c>
      <c r="J1405" s="10">
        <v>47.4</v>
      </c>
      <c r="K1405" s="10">
        <f t="shared" si="279"/>
        <v>13.166666666666666</v>
      </c>
      <c r="L1405" s="11">
        <v>-0.54166666666666641</v>
      </c>
      <c r="N1405" s="11">
        <f t="shared" si="273"/>
        <v>-155.99999999999991</v>
      </c>
      <c r="O1405" s="11">
        <f t="shared" si="274"/>
        <v>38.358408899723472</v>
      </c>
      <c r="P1405" s="11">
        <f t="shared" si="275"/>
        <v>56.505600000000008</v>
      </c>
      <c r="Q1405" s="11">
        <f t="shared" si="280"/>
        <v>-61.135991100276435</v>
      </c>
      <c r="R1405" s="11">
        <f t="shared" si="281"/>
        <v>0</v>
      </c>
      <c r="S1405" s="11">
        <f t="shared" si="282"/>
        <v>61.135991100276435</v>
      </c>
      <c r="U1405" s="11">
        <f t="shared" si="276"/>
        <v>-0.89387487615364025</v>
      </c>
      <c r="V1405" s="11">
        <f t="shared" si="283"/>
        <v>0</v>
      </c>
      <c r="W1405" s="11">
        <f t="shared" si="284"/>
        <v>0.89387487615364025</v>
      </c>
      <c r="Y1405" s="11">
        <f t="shared" si="277"/>
        <v>-1.3403343661739548</v>
      </c>
      <c r="Z1405" s="11">
        <f t="shared" si="285"/>
        <v>0</v>
      </c>
      <c r="AA1405" s="11">
        <f t="shared" si="278"/>
        <v>1.3403343661739548</v>
      </c>
      <c r="AB1405" s="11">
        <f>SUM($Z$3:Z1405)</f>
        <v>2141.437752194825</v>
      </c>
      <c r="AC1405" s="11">
        <f>SUM($AA$3:AA1405)</f>
        <v>328.18176334689974</v>
      </c>
      <c r="AD1405" s="11">
        <f>AC1405*'KERS system '!$B$18</f>
        <v>252.53586689543934</v>
      </c>
      <c r="AE1405" s="11">
        <f>AC1405*'KERS system '!$B$19</f>
        <v>194.32634957604057</v>
      </c>
    </row>
    <row r="1406" spans="6:31" x14ac:dyDescent="0.3">
      <c r="F1406" s="13" t="s">
        <v>7</v>
      </c>
      <c r="G1406" s="13">
        <v>1403</v>
      </c>
      <c r="H1406" s="13">
        <v>381</v>
      </c>
      <c r="J1406" s="14">
        <v>45.2</v>
      </c>
      <c r="K1406" s="14">
        <f t="shared" si="279"/>
        <v>12.555555555555555</v>
      </c>
      <c r="L1406" s="15">
        <v>-0.7777777777777779</v>
      </c>
      <c r="N1406" s="15">
        <f t="shared" si="273"/>
        <v>-224.00000000000003</v>
      </c>
      <c r="O1406" s="15">
        <f t="shared" si="274"/>
        <v>34.880344904881277</v>
      </c>
      <c r="P1406" s="15">
        <f t="shared" si="275"/>
        <v>56.505600000000008</v>
      </c>
      <c r="Q1406" s="15">
        <f t="shared" si="280"/>
        <v>-132.61405509511874</v>
      </c>
      <c r="R1406" s="15">
        <f t="shared" si="281"/>
        <v>0</v>
      </c>
      <c r="S1406" s="15">
        <f t="shared" si="282"/>
        <v>132.61405509511874</v>
      </c>
      <c r="U1406" s="15">
        <f t="shared" si="276"/>
        <v>-1.7867938561942693</v>
      </c>
      <c r="V1406" s="15">
        <f t="shared" si="283"/>
        <v>0</v>
      </c>
      <c r="W1406" s="15">
        <f t="shared" si="284"/>
        <v>1.7867938561942693</v>
      </c>
      <c r="Y1406" s="15">
        <f t="shared" si="277"/>
        <v>-2.4999630886817679</v>
      </c>
      <c r="Z1406" s="15">
        <f t="shared" si="285"/>
        <v>0</v>
      </c>
      <c r="AA1406" s="15">
        <f t="shared" si="278"/>
        <v>2.4999630886817679</v>
      </c>
      <c r="AB1406" s="15">
        <f>SUM($Z$3:Z1406)</f>
        <v>2141.437752194825</v>
      </c>
      <c r="AC1406" s="15">
        <f>SUM($AA$3:AA1406)</f>
        <v>330.68172643558154</v>
      </c>
      <c r="AD1406" s="15">
        <f>AC1406*'KERS system '!$B$18</f>
        <v>254.45958849217999</v>
      </c>
      <c r="AE1406" s="15">
        <f>AC1406*'KERS system '!$B$19</f>
        <v>195.8066533447325</v>
      </c>
    </row>
    <row r="1407" spans="6:31" x14ac:dyDescent="0.3">
      <c r="F1407" s="9" t="s">
        <v>7</v>
      </c>
      <c r="G1407" s="9">
        <v>1404</v>
      </c>
      <c r="H1407" s="9">
        <v>382</v>
      </c>
      <c r="J1407" s="10">
        <v>41.8</v>
      </c>
      <c r="K1407" s="10">
        <f t="shared" si="279"/>
        <v>11.611111111111111</v>
      </c>
      <c r="L1407" s="11">
        <v>-1.2083333333333337</v>
      </c>
      <c r="N1407" s="11">
        <f t="shared" si="273"/>
        <v>-348.00000000000011</v>
      </c>
      <c r="O1407" s="11">
        <f t="shared" si="274"/>
        <v>29.830220569154182</v>
      </c>
      <c r="P1407" s="11">
        <f t="shared" si="275"/>
        <v>56.505600000000008</v>
      </c>
      <c r="Q1407" s="11">
        <f t="shared" si="280"/>
        <v>-261.66417943084593</v>
      </c>
      <c r="R1407" s="11">
        <f t="shared" si="281"/>
        <v>0</v>
      </c>
      <c r="S1407" s="11">
        <f t="shared" si="282"/>
        <v>261.66417943084593</v>
      </c>
      <c r="U1407" s="11">
        <f t="shared" si="276"/>
        <v>-3.2131323211692666</v>
      </c>
      <c r="V1407" s="11">
        <f t="shared" si="283"/>
        <v>0</v>
      </c>
      <c r="W1407" s="11">
        <f t="shared" si="284"/>
        <v>3.2131323211692666</v>
      </c>
      <c r="Y1407" s="11">
        <f t="shared" si="277"/>
        <v>-3.4473025617627266</v>
      </c>
      <c r="Z1407" s="11">
        <f t="shared" si="285"/>
        <v>0</v>
      </c>
      <c r="AA1407" s="11">
        <f t="shared" si="278"/>
        <v>3.4473025617627266</v>
      </c>
      <c r="AB1407" s="11">
        <f>SUM($Z$3:Z1407)</f>
        <v>2141.437752194825</v>
      </c>
      <c r="AC1407" s="11">
        <f>SUM($AA$3:AA1407)</f>
        <v>334.12902899734428</v>
      </c>
      <c r="AD1407" s="11">
        <f>AC1407*'KERS system '!$B$18</f>
        <v>257.11228781345642</v>
      </c>
      <c r="AE1407" s="11">
        <f>AC1407*'KERS system '!$B$19</f>
        <v>197.8479054724547</v>
      </c>
    </row>
    <row r="1408" spans="6:31" x14ac:dyDescent="0.3">
      <c r="F1408" s="13" t="s">
        <v>7</v>
      </c>
      <c r="G1408" s="13">
        <v>1405</v>
      </c>
      <c r="H1408" s="13">
        <v>383</v>
      </c>
      <c r="J1408" s="14">
        <v>36.5</v>
      </c>
      <c r="K1408" s="14">
        <f t="shared" si="279"/>
        <v>10.138888888888889</v>
      </c>
      <c r="L1408" s="15">
        <v>-1.4722222222222219</v>
      </c>
      <c r="N1408" s="15">
        <f t="shared" si="273"/>
        <v>-423.99999999999989</v>
      </c>
      <c r="O1408" s="15">
        <f t="shared" si="274"/>
        <v>22.745193192266466</v>
      </c>
      <c r="P1408" s="15">
        <f t="shared" si="275"/>
        <v>56.505600000000008</v>
      </c>
      <c r="Q1408" s="15">
        <f t="shared" si="280"/>
        <v>-344.7492068077334</v>
      </c>
      <c r="R1408" s="15">
        <f t="shared" si="281"/>
        <v>0</v>
      </c>
      <c r="S1408" s="15">
        <f t="shared" si="282"/>
        <v>344.7492068077334</v>
      </c>
      <c r="U1408" s="15">
        <f t="shared" si="276"/>
        <v>-3.6814728023561871</v>
      </c>
      <c r="V1408" s="15">
        <f t="shared" si="283"/>
        <v>0</v>
      </c>
      <c r="W1408" s="15">
        <f t="shared" si="284"/>
        <v>3.6814728023561871</v>
      </c>
      <c r="Y1408" s="15">
        <f t="shared" si="277"/>
        <v>-3.1333104812121118</v>
      </c>
      <c r="Z1408" s="15">
        <f t="shared" si="285"/>
        <v>0</v>
      </c>
      <c r="AA1408" s="15">
        <f t="shared" si="278"/>
        <v>3.1333104812121118</v>
      </c>
      <c r="AB1408" s="15">
        <f>SUM($Z$3:Z1408)</f>
        <v>2141.437752194825</v>
      </c>
      <c r="AC1408" s="15">
        <f>SUM($AA$3:AA1408)</f>
        <v>337.26233947855638</v>
      </c>
      <c r="AD1408" s="15">
        <f>AC1408*'KERS system '!$B$18</f>
        <v>259.52337022874912</v>
      </c>
      <c r="AE1408" s="15">
        <f>AC1408*'KERS system '!$B$19</f>
        <v>199.70323339102245</v>
      </c>
    </row>
    <row r="1409" spans="6:31" x14ac:dyDescent="0.3">
      <c r="F1409" s="9" t="s">
        <v>7</v>
      </c>
      <c r="G1409" s="9">
        <v>1406</v>
      </c>
      <c r="H1409" s="9">
        <v>384</v>
      </c>
      <c r="J1409" s="10">
        <v>31.2</v>
      </c>
      <c r="K1409" s="10">
        <f t="shared" si="279"/>
        <v>8.6666666666666661</v>
      </c>
      <c r="L1409" s="11">
        <v>-1.2361111111111109</v>
      </c>
      <c r="N1409" s="11">
        <f t="shared" si="273"/>
        <v>-355.99999999999994</v>
      </c>
      <c r="O1409" s="11">
        <f t="shared" si="274"/>
        <v>16.619313838303523</v>
      </c>
      <c r="P1409" s="11">
        <f t="shared" si="275"/>
        <v>56.505600000000008</v>
      </c>
      <c r="Q1409" s="11">
        <f t="shared" si="280"/>
        <v>-282.8750861616964</v>
      </c>
      <c r="R1409" s="11">
        <f t="shared" si="281"/>
        <v>0</v>
      </c>
      <c r="S1409" s="11">
        <f t="shared" si="282"/>
        <v>282.8750861616964</v>
      </c>
      <c r="U1409" s="11">
        <f t="shared" si="276"/>
        <v>-2.5851481600680359</v>
      </c>
      <c r="V1409" s="11">
        <f t="shared" si="283"/>
        <v>0</v>
      </c>
      <c r="W1409" s="11">
        <f t="shared" si="284"/>
        <v>2.5851481600680359</v>
      </c>
      <c r="Y1409" s="11">
        <f t="shared" si="277"/>
        <v>-1.713991309316405</v>
      </c>
      <c r="Z1409" s="11">
        <f t="shared" si="285"/>
        <v>0</v>
      </c>
      <c r="AA1409" s="11">
        <f t="shared" si="278"/>
        <v>1.713991309316405</v>
      </c>
      <c r="AB1409" s="11">
        <f>SUM($Z$3:Z1409)</f>
        <v>2141.437752194825</v>
      </c>
      <c r="AC1409" s="11">
        <f>SUM($AA$3:AA1409)</f>
        <v>338.97633078787277</v>
      </c>
      <c r="AD1409" s="11">
        <f>AC1409*'KERS system '!$B$18</f>
        <v>260.84228654126809</v>
      </c>
      <c r="AE1409" s="11">
        <f>AC1409*'KERS system '!$B$19</f>
        <v>200.71813949350579</v>
      </c>
    </row>
    <row r="1410" spans="6:31" x14ac:dyDescent="0.3">
      <c r="F1410" s="13" t="s">
        <v>7</v>
      </c>
      <c r="G1410" s="13">
        <v>1407</v>
      </c>
      <c r="H1410" s="13">
        <v>385</v>
      </c>
      <c r="J1410" s="14">
        <v>27.6</v>
      </c>
      <c r="K1410" s="14">
        <f t="shared" si="279"/>
        <v>7.666666666666667</v>
      </c>
      <c r="L1410" s="15">
        <v>-0.59722222222222232</v>
      </c>
      <c r="N1410" s="15">
        <f t="shared" si="273"/>
        <v>-172.00000000000003</v>
      </c>
      <c r="O1410" s="15">
        <f t="shared" si="274"/>
        <v>13.005350621986043</v>
      </c>
      <c r="P1410" s="15">
        <f t="shared" si="275"/>
        <v>56.505600000000008</v>
      </c>
      <c r="Q1410" s="15">
        <f t="shared" si="280"/>
        <v>-102.48904937801396</v>
      </c>
      <c r="R1410" s="15">
        <f t="shared" si="281"/>
        <v>0</v>
      </c>
      <c r="S1410" s="15">
        <f t="shared" si="282"/>
        <v>102.48904937801396</v>
      </c>
      <c r="U1410" s="15">
        <f t="shared" si="276"/>
        <v>-0.84283445856477401</v>
      </c>
      <c r="V1410" s="15">
        <f t="shared" si="283"/>
        <v>0</v>
      </c>
      <c r="W1410" s="15">
        <f t="shared" si="284"/>
        <v>0.84283445856477401</v>
      </c>
      <c r="Y1410" s="15">
        <f t="shared" si="277"/>
        <v>-0.21092418911782371</v>
      </c>
      <c r="Z1410" s="15">
        <f t="shared" si="285"/>
        <v>0</v>
      </c>
      <c r="AA1410" s="15">
        <f t="shared" si="278"/>
        <v>0.21092418911782371</v>
      </c>
      <c r="AB1410" s="15">
        <f>SUM($Z$3:Z1410)</f>
        <v>2141.437752194825</v>
      </c>
      <c r="AC1410" s="15">
        <f>SUM($AA$3:AA1410)</f>
        <v>339.18725497699057</v>
      </c>
      <c r="AD1410" s="15">
        <f>AC1410*'KERS system '!$B$18</f>
        <v>261.00459270479422</v>
      </c>
      <c r="AE1410" s="15">
        <f>AC1410*'KERS system '!$B$19</f>
        <v>200.84303408633917</v>
      </c>
    </row>
    <row r="1411" spans="6:31" x14ac:dyDescent="0.3">
      <c r="F1411" s="9" t="s">
        <v>7</v>
      </c>
      <c r="G1411" s="9">
        <v>1408</v>
      </c>
      <c r="H1411" s="9">
        <v>386</v>
      </c>
      <c r="J1411" s="10">
        <v>26.9</v>
      </c>
      <c r="K1411" s="10">
        <f t="shared" si="279"/>
        <v>7.4722222222222223</v>
      </c>
      <c r="L1411" s="11">
        <v>-4.1666666666666761E-2</v>
      </c>
      <c r="N1411" s="11">
        <f t="shared" ref="N1411:N1474" si="286">$C$7*$L1411</f>
        <v>-12.000000000000027</v>
      </c>
      <c r="O1411" s="11">
        <f t="shared" ref="O1411:O1474" si="287">0.5*$C$3*$C$17*$C$14*K1411^2</f>
        <v>12.354024579362687</v>
      </c>
      <c r="P1411" s="11">
        <f t="shared" ref="P1411:P1474" si="288">$C$15</f>
        <v>56.505600000000008</v>
      </c>
      <c r="Q1411" s="11">
        <f t="shared" si="280"/>
        <v>56.859624579362666</v>
      </c>
      <c r="R1411" s="11">
        <f t="shared" si="281"/>
        <v>56.859624579362666</v>
      </c>
      <c r="S1411" s="11">
        <f t="shared" si="282"/>
        <v>0</v>
      </c>
      <c r="U1411" s="11">
        <f t="shared" ref="U1411:U1474" si="289">(K1411/1000)*(($C$7*$C$4*$C$18)+(0.5*$C$3*$C$17*$C$14*K1411^2)+($C$7*$C$19*L1411))</f>
        <v>0.4209860803291266</v>
      </c>
      <c r="V1411" s="11">
        <f t="shared" si="283"/>
        <v>0.4209860803291266</v>
      </c>
      <c r="W1411" s="11">
        <f t="shared" si="284"/>
        <v>0</v>
      </c>
      <c r="Y1411" s="11">
        <f t="shared" ref="Y1411:Y1474" si="290">((U1411+U1412)/2)*(G1412-G1411)</f>
        <v>0.5679286116782325</v>
      </c>
      <c r="Z1411" s="11">
        <f t="shared" si="285"/>
        <v>0.5679286116782325</v>
      </c>
      <c r="AA1411" s="11">
        <f t="shared" ref="AA1411:AA1474" si="291">IF(Y1411 &lt;=0,Y1411,)*-1</f>
        <v>0</v>
      </c>
      <c r="AB1411" s="11">
        <f>SUM($Z$3:Z1411)</f>
        <v>2142.0056808065033</v>
      </c>
      <c r="AC1411" s="11">
        <f>SUM($AA$3:AA1411)</f>
        <v>339.18725497699057</v>
      </c>
      <c r="AD1411" s="11">
        <f>AC1411*'KERS system '!$B$18</f>
        <v>261.00459270479422</v>
      </c>
      <c r="AE1411" s="11">
        <f>AC1411*'KERS system '!$B$19</f>
        <v>200.84303408633917</v>
      </c>
    </row>
    <row r="1412" spans="6:31" x14ac:dyDescent="0.3">
      <c r="F1412" s="13" t="s">
        <v>7</v>
      </c>
      <c r="G1412" s="13">
        <v>1409</v>
      </c>
      <c r="H1412" s="13">
        <v>387</v>
      </c>
      <c r="J1412" s="14">
        <v>27.3</v>
      </c>
      <c r="K1412" s="14">
        <f t="shared" ref="K1412:K1475" si="292">J1412*1000/3600</f>
        <v>7.583333333333333</v>
      </c>
      <c r="L1412" s="15">
        <v>8.3333333333333523E-2</v>
      </c>
      <c r="N1412" s="15">
        <f t="shared" si="286"/>
        <v>24.000000000000053</v>
      </c>
      <c r="O1412" s="15">
        <f t="shared" si="287"/>
        <v>12.724162157451135</v>
      </c>
      <c r="P1412" s="15">
        <f t="shared" si="288"/>
        <v>56.505600000000008</v>
      </c>
      <c r="Q1412" s="15">
        <f t="shared" ref="Q1412:Q1475" si="293">N1412+O1412+P1412</f>
        <v>93.229762157451205</v>
      </c>
      <c r="R1412" s="15">
        <f t="shared" ref="R1412:R1475" si="294">IF(Q1412 &gt;0,Q1412,)</f>
        <v>93.229762157451205</v>
      </c>
      <c r="S1412" s="15">
        <f t="shared" ref="S1412:S1475" si="295">IF(Q1412 &lt;=0,Q1412,)*-1</f>
        <v>0</v>
      </c>
      <c r="U1412" s="15">
        <f t="shared" si="289"/>
        <v>0.71487114302733834</v>
      </c>
      <c r="V1412" s="15">
        <f t="shared" ref="V1412:V1475" si="296">IF(U1412 &gt;0,U1412,)</f>
        <v>0.71487114302733834</v>
      </c>
      <c r="W1412" s="15">
        <f t="shared" ref="W1412:W1475" si="297">IF(U1412 &lt;=0,U1412,)*-1</f>
        <v>0</v>
      </c>
      <c r="Y1412" s="15">
        <f t="shared" si="290"/>
        <v>0.63850863973007566</v>
      </c>
      <c r="Z1412" s="15">
        <f t="shared" ref="Z1412:Z1475" si="298">IF(Y1412 &gt;0,Y1412,)</f>
        <v>0.63850863973007566</v>
      </c>
      <c r="AA1412" s="15">
        <f t="shared" si="291"/>
        <v>0</v>
      </c>
      <c r="AB1412" s="15">
        <f>SUM($Z$3:Z1412)</f>
        <v>2142.6441894462332</v>
      </c>
      <c r="AC1412" s="15">
        <f>SUM($AA$3:AA1412)</f>
        <v>339.18725497699057</v>
      </c>
      <c r="AD1412" s="15">
        <f>AC1412*'KERS system '!$B$18</f>
        <v>261.00459270479422</v>
      </c>
      <c r="AE1412" s="15">
        <f>AC1412*'KERS system '!$B$19</f>
        <v>200.84303408633917</v>
      </c>
    </row>
    <row r="1413" spans="6:31" x14ac:dyDescent="0.3">
      <c r="F1413" s="9" t="s">
        <v>7</v>
      </c>
      <c r="G1413" s="9">
        <v>1410</v>
      </c>
      <c r="H1413" s="9">
        <v>388</v>
      </c>
      <c r="J1413" s="10">
        <v>27.5</v>
      </c>
      <c r="K1413" s="10">
        <f t="shared" si="292"/>
        <v>7.6388888888888893</v>
      </c>
      <c r="L1413" s="11">
        <v>1.3888888888888593E-2</v>
      </c>
      <c r="N1413" s="11">
        <f t="shared" si="286"/>
        <v>3.9999999999999147</v>
      </c>
      <c r="O1413" s="11">
        <f t="shared" si="287"/>
        <v>12.911279678477401</v>
      </c>
      <c r="P1413" s="11">
        <f t="shared" si="288"/>
        <v>56.505600000000008</v>
      </c>
      <c r="Q1413" s="11">
        <f t="shared" si="293"/>
        <v>73.416879678477329</v>
      </c>
      <c r="R1413" s="11">
        <f t="shared" si="294"/>
        <v>73.416879678477329</v>
      </c>
      <c r="S1413" s="11">
        <f t="shared" si="295"/>
        <v>0</v>
      </c>
      <c r="U1413" s="11">
        <f t="shared" si="289"/>
        <v>0.56214613643281297</v>
      </c>
      <c r="V1413" s="11">
        <f t="shared" si="296"/>
        <v>0.56214613643281297</v>
      </c>
      <c r="W1413" s="11">
        <f t="shared" si="297"/>
        <v>0</v>
      </c>
      <c r="Y1413" s="11">
        <f t="shared" si="290"/>
        <v>0.48136139866282274</v>
      </c>
      <c r="Z1413" s="11">
        <f t="shared" si="298"/>
        <v>0.48136139866282274</v>
      </c>
      <c r="AA1413" s="11">
        <f t="shared" si="291"/>
        <v>0</v>
      </c>
      <c r="AB1413" s="11">
        <f>SUM($Z$3:Z1413)</f>
        <v>2143.1255508448962</v>
      </c>
      <c r="AC1413" s="11">
        <f>SUM($AA$3:AA1413)</f>
        <v>339.18725497699057</v>
      </c>
      <c r="AD1413" s="11">
        <f>AC1413*'KERS system '!$B$18</f>
        <v>261.00459270479422</v>
      </c>
      <c r="AE1413" s="11">
        <f>AC1413*'KERS system '!$B$19</f>
        <v>200.84303408633917</v>
      </c>
    </row>
    <row r="1414" spans="6:31" x14ac:dyDescent="0.3">
      <c r="F1414" s="13" t="s">
        <v>7</v>
      </c>
      <c r="G1414" s="13">
        <v>1411</v>
      </c>
      <c r="H1414" s="13">
        <v>389</v>
      </c>
      <c r="J1414" s="14">
        <v>27.4</v>
      </c>
      <c r="K1414" s="14">
        <f t="shared" si="292"/>
        <v>7.6111111111111107</v>
      </c>
      <c r="L1414" s="15">
        <v>-5.5555555555555358E-2</v>
      </c>
      <c r="N1414" s="15">
        <f t="shared" si="286"/>
        <v>-15.999999999999943</v>
      </c>
      <c r="O1414" s="15">
        <f t="shared" si="287"/>
        <v>12.817550190299096</v>
      </c>
      <c r="P1414" s="15">
        <f t="shared" si="288"/>
        <v>56.505600000000008</v>
      </c>
      <c r="Q1414" s="15">
        <f t="shared" si="293"/>
        <v>53.32315019029916</v>
      </c>
      <c r="R1414" s="15">
        <f t="shared" si="294"/>
        <v>53.32315019029916</v>
      </c>
      <c r="S1414" s="15">
        <f t="shared" si="295"/>
        <v>0</v>
      </c>
      <c r="U1414" s="15">
        <f t="shared" si="289"/>
        <v>0.4005766608928325</v>
      </c>
      <c r="V1414" s="15">
        <f t="shared" si="296"/>
        <v>0.4005766608928325</v>
      </c>
      <c r="W1414" s="15">
        <f t="shared" si="297"/>
        <v>0</v>
      </c>
      <c r="Y1414" s="15">
        <f t="shared" si="290"/>
        <v>0.35021114036376677</v>
      </c>
      <c r="Z1414" s="15">
        <f t="shared" si="298"/>
        <v>0.35021114036376677</v>
      </c>
      <c r="AA1414" s="15">
        <f t="shared" si="291"/>
        <v>0</v>
      </c>
      <c r="AB1414" s="15">
        <f>SUM($Z$3:Z1414)</f>
        <v>2143.4757619852599</v>
      </c>
      <c r="AC1414" s="15">
        <f>SUM($AA$3:AA1414)</f>
        <v>339.18725497699057</v>
      </c>
      <c r="AD1414" s="15">
        <f>AC1414*'KERS system '!$B$18</f>
        <v>261.00459270479422</v>
      </c>
      <c r="AE1414" s="15">
        <f>AC1414*'KERS system '!$B$19</f>
        <v>200.84303408633917</v>
      </c>
    </row>
    <row r="1415" spans="6:31" x14ac:dyDescent="0.3">
      <c r="F1415" s="9" t="s">
        <v>7</v>
      </c>
      <c r="G1415" s="9">
        <v>1412</v>
      </c>
      <c r="H1415" s="9">
        <v>390</v>
      </c>
      <c r="J1415" s="10">
        <v>27.1</v>
      </c>
      <c r="K1415" s="10">
        <f t="shared" si="292"/>
        <v>7.5277777777777777</v>
      </c>
      <c r="L1415" s="11">
        <v>-9.7222222222222127E-2</v>
      </c>
      <c r="N1415" s="11">
        <f t="shared" si="286"/>
        <v>-27.999999999999972</v>
      </c>
      <c r="O1415" s="11">
        <f t="shared" si="287"/>
        <v>12.538410457746231</v>
      </c>
      <c r="P1415" s="11">
        <f t="shared" si="288"/>
        <v>56.505600000000008</v>
      </c>
      <c r="Q1415" s="11">
        <f t="shared" si="293"/>
        <v>41.044010457746268</v>
      </c>
      <c r="R1415" s="11">
        <f t="shared" si="294"/>
        <v>41.044010457746268</v>
      </c>
      <c r="S1415" s="11">
        <f t="shared" si="295"/>
        <v>0</v>
      </c>
      <c r="U1415" s="11">
        <f t="shared" si="289"/>
        <v>0.29984561983470104</v>
      </c>
      <c r="V1415" s="11">
        <f t="shared" si="296"/>
        <v>0.29984561983470104</v>
      </c>
      <c r="W1415" s="11">
        <f t="shared" si="297"/>
        <v>0</v>
      </c>
      <c r="Y1415" s="11">
        <f t="shared" si="290"/>
        <v>0.35817214668754815</v>
      </c>
      <c r="Z1415" s="11">
        <f t="shared" si="298"/>
        <v>0.35817214668754815</v>
      </c>
      <c r="AA1415" s="11">
        <f t="shared" si="291"/>
        <v>0</v>
      </c>
      <c r="AB1415" s="11">
        <f>SUM($Z$3:Z1415)</f>
        <v>2143.8339341319474</v>
      </c>
      <c r="AC1415" s="11">
        <f>SUM($AA$3:AA1415)</f>
        <v>339.18725497699057</v>
      </c>
      <c r="AD1415" s="11">
        <f>AC1415*'KERS system '!$B$18</f>
        <v>261.00459270479422</v>
      </c>
      <c r="AE1415" s="11">
        <f>AC1415*'KERS system '!$B$19</f>
        <v>200.84303408633917</v>
      </c>
    </row>
    <row r="1416" spans="6:31" x14ac:dyDescent="0.3">
      <c r="F1416" s="13" t="s">
        <v>7</v>
      </c>
      <c r="G1416" s="13">
        <v>1413</v>
      </c>
      <c r="H1416" s="13">
        <v>391</v>
      </c>
      <c r="J1416" s="14">
        <v>26.7</v>
      </c>
      <c r="K1416" s="14">
        <f t="shared" si="292"/>
        <v>7.416666666666667</v>
      </c>
      <c r="L1416" s="15">
        <v>-4.1666666666666761E-2</v>
      </c>
      <c r="N1416" s="15">
        <f t="shared" si="286"/>
        <v>-12.000000000000027</v>
      </c>
      <c r="O1416" s="15">
        <f t="shared" si="287"/>
        <v>12.171004522300501</v>
      </c>
      <c r="P1416" s="15">
        <f t="shared" si="288"/>
        <v>56.505600000000008</v>
      </c>
      <c r="Q1416" s="15">
        <f t="shared" si="293"/>
        <v>56.67660452230048</v>
      </c>
      <c r="R1416" s="15">
        <f t="shared" si="294"/>
        <v>56.67660452230048</v>
      </c>
      <c r="S1416" s="15">
        <f t="shared" si="295"/>
        <v>0</v>
      </c>
      <c r="U1416" s="15">
        <f t="shared" si="289"/>
        <v>0.41649867354039521</v>
      </c>
      <c r="V1416" s="15">
        <f t="shared" si="296"/>
        <v>0.41649867354039521</v>
      </c>
      <c r="W1416" s="15">
        <f t="shared" si="297"/>
        <v>0</v>
      </c>
      <c r="Y1416" s="15">
        <f t="shared" si="290"/>
        <v>0.69722033877865042</v>
      </c>
      <c r="Z1416" s="15">
        <f t="shared" si="298"/>
        <v>0.69722033877865042</v>
      </c>
      <c r="AA1416" s="15">
        <f t="shared" si="291"/>
        <v>0</v>
      </c>
      <c r="AB1416" s="15">
        <f>SUM($Z$3:Z1416)</f>
        <v>2144.5311544707261</v>
      </c>
      <c r="AC1416" s="15">
        <f>SUM($AA$3:AA1416)</f>
        <v>339.18725497699057</v>
      </c>
      <c r="AD1416" s="15">
        <f>AC1416*'KERS system '!$B$18</f>
        <v>261.00459270479422</v>
      </c>
      <c r="AE1416" s="15">
        <f>AC1416*'KERS system '!$B$19</f>
        <v>200.84303408633917</v>
      </c>
    </row>
    <row r="1417" spans="6:31" x14ac:dyDescent="0.3">
      <c r="F1417" s="9" t="s">
        <v>7</v>
      </c>
      <c r="G1417" s="9">
        <v>1414</v>
      </c>
      <c r="H1417" s="9">
        <v>392</v>
      </c>
      <c r="J1417" s="10">
        <v>26.8</v>
      </c>
      <c r="K1417" s="10">
        <f t="shared" si="292"/>
        <v>7.4444444444444446</v>
      </c>
      <c r="L1417" s="11">
        <v>0.20833333333333331</v>
      </c>
      <c r="N1417" s="11">
        <f t="shared" si="286"/>
        <v>59.999999999999993</v>
      </c>
      <c r="O1417" s="11">
        <f t="shared" si="287"/>
        <v>12.262343823166423</v>
      </c>
      <c r="P1417" s="11">
        <f t="shared" si="288"/>
        <v>56.505600000000008</v>
      </c>
      <c r="Q1417" s="11">
        <f t="shared" si="293"/>
        <v>128.76794382316643</v>
      </c>
      <c r="R1417" s="11">
        <f t="shared" si="294"/>
        <v>128.76794382316643</v>
      </c>
      <c r="S1417" s="11">
        <f t="shared" si="295"/>
        <v>0</v>
      </c>
      <c r="U1417" s="11">
        <f t="shared" si="289"/>
        <v>0.97794200401690567</v>
      </c>
      <c r="V1417" s="11">
        <f t="shared" si="296"/>
        <v>0.97794200401690567</v>
      </c>
      <c r="W1417" s="11">
        <f t="shared" si="297"/>
        <v>0</v>
      </c>
      <c r="Y1417" s="11">
        <f t="shared" si="290"/>
        <v>1.4662906738179384</v>
      </c>
      <c r="Z1417" s="11">
        <f t="shared" si="298"/>
        <v>1.4662906738179384</v>
      </c>
      <c r="AA1417" s="11">
        <f t="shared" si="291"/>
        <v>0</v>
      </c>
      <c r="AB1417" s="11">
        <f>SUM($Z$3:Z1417)</f>
        <v>2145.9974451445441</v>
      </c>
      <c r="AC1417" s="11">
        <f>SUM($AA$3:AA1417)</f>
        <v>339.18725497699057</v>
      </c>
      <c r="AD1417" s="11">
        <f>AC1417*'KERS system '!$B$18</f>
        <v>261.00459270479422</v>
      </c>
      <c r="AE1417" s="11">
        <f>AC1417*'KERS system '!$B$19</f>
        <v>200.84303408633917</v>
      </c>
    </row>
    <row r="1418" spans="6:31" x14ac:dyDescent="0.3">
      <c r="F1418" s="13" t="s">
        <v>7</v>
      </c>
      <c r="G1418" s="13">
        <v>1415</v>
      </c>
      <c r="H1418" s="13">
        <v>393</v>
      </c>
      <c r="J1418" s="14">
        <v>28.2</v>
      </c>
      <c r="K1418" s="14">
        <f t="shared" si="292"/>
        <v>7.833333333333333</v>
      </c>
      <c r="L1418" s="15">
        <v>0.59722222222222232</v>
      </c>
      <c r="N1418" s="15">
        <f t="shared" si="286"/>
        <v>172.00000000000003</v>
      </c>
      <c r="O1418" s="15">
        <f t="shared" si="287"/>
        <v>13.57694684497503</v>
      </c>
      <c r="P1418" s="15">
        <f t="shared" si="288"/>
        <v>56.505600000000008</v>
      </c>
      <c r="Q1418" s="15">
        <f t="shared" si="293"/>
        <v>242.08254684497507</v>
      </c>
      <c r="R1418" s="15">
        <f t="shared" si="294"/>
        <v>242.08254684497507</v>
      </c>
      <c r="S1418" s="15">
        <f t="shared" si="295"/>
        <v>0</v>
      </c>
      <c r="U1418" s="15">
        <f t="shared" si="289"/>
        <v>1.9546393436189713</v>
      </c>
      <c r="V1418" s="15">
        <f t="shared" si="296"/>
        <v>1.9546393436189713</v>
      </c>
      <c r="W1418" s="15">
        <f t="shared" si="297"/>
        <v>0</v>
      </c>
      <c r="Y1418" s="15">
        <f t="shared" si="290"/>
        <v>2.4824176074539679</v>
      </c>
      <c r="Z1418" s="15">
        <f t="shared" si="298"/>
        <v>2.4824176074539679</v>
      </c>
      <c r="AA1418" s="15">
        <f t="shared" si="291"/>
        <v>0</v>
      </c>
      <c r="AB1418" s="15">
        <f>SUM($Z$3:Z1418)</f>
        <v>2148.4798627519981</v>
      </c>
      <c r="AC1418" s="15">
        <f>SUM($AA$3:AA1418)</f>
        <v>339.18725497699057</v>
      </c>
      <c r="AD1418" s="15">
        <f>AC1418*'KERS system '!$B$18</f>
        <v>261.00459270479422</v>
      </c>
      <c r="AE1418" s="15">
        <f>AC1418*'KERS system '!$B$19</f>
        <v>200.84303408633917</v>
      </c>
    </row>
    <row r="1419" spans="6:31" x14ac:dyDescent="0.3">
      <c r="F1419" s="9" t="s">
        <v>7</v>
      </c>
      <c r="G1419" s="9">
        <v>1416</v>
      </c>
      <c r="H1419" s="9">
        <v>394</v>
      </c>
      <c r="J1419" s="10">
        <v>31.1</v>
      </c>
      <c r="K1419" s="10">
        <f t="shared" si="292"/>
        <v>8.6388888888888893</v>
      </c>
      <c r="L1419" s="11">
        <v>0.9166666666666663</v>
      </c>
      <c r="N1419" s="11">
        <f t="shared" si="286"/>
        <v>263.99999999999989</v>
      </c>
      <c r="O1419" s="11">
        <f t="shared" si="287"/>
        <v>16.512950502902648</v>
      </c>
      <c r="P1419" s="11">
        <f t="shared" si="288"/>
        <v>56.505600000000008</v>
      </c>
      <c r="Q1419" s="11">
        <f t="shared" si="293"/>
        <v>337.01855050290254</v>
      </c>
      <c r="R1419" s="11">
        <f t="shared" si="294"/>
        <v>337.01855050290254</v>
      </c>
      <c r="S1419" s="11">
        <f t="shared" si="295"/>
        <v>0</v>
      </c>
      <c r="U1419" s="11">
        <f t="shared" si="289"/>
        <v>3.010195871288964</v>
      </c>
      <c r="V1419" s="11">
        <f t="shared" si="296"/>
        <v>3.010195871288964</v>
      </c>
      <c r="W1419" s="11">
        <f t="shared" si="297"/>
        <v>0</v>
      </c>
      <c r="Y1419" s="11">
        <f t="shared" si="290"/>
        <v>3.3505713375977315</v>
      </c>
      <c r="Z1419" s="11">
        <f t="shared" si="298"/>
        <v>3.3505713375977315</v>
      </c>
      <c r="AA1419" s="11">
        <f t="shared" si="291"/>
        <v>0</v>
      </c>
      <c r="AB1419" s="11">
        <f>SUM($Z$3:Z1419)</f>
        <v>2151.8304340895957</v>
      </c>
      <c r="AC1419" s="11">
        <f>SUM($AA$3:AA1419)</f>
        <v>339.18725497699057</v>
      </c>
      <c r="AD1419" s="11">
        <f>AC1419*'KERS system '!$B$18</f>
        <v>261.00459270479422</v>
      </c>
      <c r="AE1419" s="11">
        <f>AC1419*'KERS system '!$B$19</f>
        <v>200.84303408633917</v>
      </c>
    </row>
    <row r="1420" spans="6:31" x14ac:dyDescent="0.3">
      <c r="F1420" s="13" t="s">
        <v>7</v>
      </c>
      <c r="G1420" s="13">
        <v>1417</v>
      </c>
      <c r="H1420" s="13">
        <v>395</v>
      </c>
      <c r="J1420" s="14">
        <v>34.799999999999997</v>
      </c>
      <c r="K1420" s="14">
        <f t="shared" si="292"/>
        <v>9.6666666666666661</v>
      </c>
      <c r="L1420" s="15">
        <v>1.0138888888888884</v>
      </c>
      <c r="N1420" s="15">
        <f t="shared" si="286"/>
        <v>291.99999999999989</v>
      </c>
      <c r="O1420" s="15">
        <f t="shared" si="287"/>
        <v>20.675803162741509</v>
      </c>
      <c r="P1420" s="15">
        <f t="shared" si="288"/>
        <v>56.505600000000008</v>
      </c>
      <c r="Q1420" s="15">
        <f t="shared" si="293"/>
        <v>369.18140316274139</v>
      </c>
      <c r="R1420" s="15">
        <f t="shared" si="294"/>
        <v>369.18140316274139</v>
      </c>
      <c r="S1420" s="15">
        <f t="shared" si="295"/>
        <v>0</v>
      </c>
      <c r="U1420" s="15">
        <f t="shared" si="289"/>
        <v>3.6909468039064994</v>
      </c>
      <c r="V1420" s="15">
        <f t="shared" si="296"/>
        <v>3.6909468039064994</v>
      </c>
      <c r="W1420" s="15">
        <f t="shared" si="297"/>
        <v>0</v>
      </c>
      <c r="Y1420" s="15">
        <f t="shared" si="290"/>
        <v>3.6387703544615171</v>
      </c>
      <c r="Z1420" s="15">
        <f t="shared" si="298"/>
        <v>3.6387703544615171</v>
      </c>
      <c r="AA1420" s="15">
        <f t="shared" si="291"/>
        <v>0</v>
      </c>
      <c r="AB1420" s="15">
        <f>SUM($Z$3:Z1420)</f>
        <v>2155.4692044440571</v>
      </c>
      <c r="AC1420" s="15">
        <f>SUM($AA$3:AA1420)</f>
        <v>339.18725497699057</v>
      </c>
      <c r="AD1420" s="15">
        <f>AC1420*'KERS system '!$B$18</f>
        <v>261.00459270479422</v>
      </c>
      <c r="AE1420" s="15">
        <f>AC1420*'KERS system '!$B$19</f>
        <v>200.84303408633917</v>
      </c>
    </row>
    <row r="1421" spans="6:31" x14ac:dyDescent="0.3">
      <c r="F1421" s="9" t="s">
        <v>7</v>
      </c>
      <c r="G1421" s="9">
        <v>1418</v>
      </c>
      <c r="H1421" s="9">
        <v>396</v>
      </c>
      <c r="J1421" s="10">
        <v>38.4</v>
      </c>
      <c r="K1421" s="10">
        <f t="shared" si="292"/>
        <v>10.666666666666666</v>
      </c>
      <c r="L1421" s="11">
        <v>0.84722222222222243</v>
      </c>
      <c r="N1421" s="11">
        <f t="shared" si="286"/>
        <v>244.00000000000006</v>
      </c>
      <c r="O1421" s="11">
        <f t="shared" si="287"/>
        <v>25.17481859530001</v>
      </c>
      <c r="P1421" s="11">
        <f t="shared" si="288"/>
        <v>56.505600000000008</v>
      </c>
      <c r="Q1421" s="11">
        <f t="shared" si="293"/>
        <v>325.68041859530007</v>
      </c>
      <c r="R1421" s="11">
        <f t="shared" si="294"/>
        <v>325.68041859530007</v>
      </c>
      <c r="S1421" s="11">
        <f t="shared" si="295"/>
        <v>0</v>
      </c>
      <c r="U1421" s="11">
        <f t="shared" si="289"/>
        <v>3.5865939050165343</v>
      </c>
      <c r="V1421" s="11">
        <f t="shared" si="296"/>
        <v>3.5865939050165343</v>
      </c>
      <c r="W1421" s="11">
        <f t="shared" si="297"/>
        <v>0</v>
      </c>
      <c r="Y1421" s="11">
        <f t="shared" si="290"/>
        <v>3.0588075663128977</v>
      </c>
      <c r="Z1421" s="11">
        <f t="shared" si="298"/>
        <v>3.0588075663128977</v>
      </c>
      <c r="AA1421" s="11">
        <f t="shared" si="291"/>
        <v>0</v>
      </c>
      <c r="AB1421" s="11">
        <f>SUM($Z$3:Z1421)</f>
        <v>2158.5280120103698</v>
      </c>
      <c r="AC1421" s="11">
        <f>SUM($AA$3:AA1421)</f>
        <v>339.18725497699057</v>
      </c>
      <c r="AD1421" s="11">
        <f>AC1421*'KERS system '!$B$18</f>
        <v>261.00459270479422</v>
      </c>
      <c r="AE1421" s="11">
        <f>AC1421*'KERS system '!$B$19</f>
        <v>200.84303408633917</v>
      </c>
    </row>
    <row r="1422" spans="6:31" x14ac:dyDescent="0.3">
      <c r="F1422" s="13" t="s">
        <v>7</v>
      </c>
      <c r="G1422" s="13">
        <v>1419</v>
      </c>
      <c r="H1422" s="13">
        <v>397</v>
      </c>
      <c r="J1422" s="14">
        <v>40.9</v>
      </c>
      <c r="K1422" s="14">
        <f t="shared" si="292"/>
        <v>11.361111111111111</v>
      </c>
      <c r="L1422" s="15">
        <v>0.45833333333333393</v>
      </c>
      <c r="N1422" s="15">
        <f t="shared" si="286"/>
        <v>132.00000000000017</v>
      </c>
      <c r="O1422" s="15">
        <f t="shared" si="287"/>
        <v>28.559494557294247</v>
      </c>
      <c r="P1422" s="15">
        <f t="shared" si="288"/>
        <v>56.505600000000008</v>
      </c>
      <c r="Q1422" s="15">
        <f t="shared" si="293"/>
        <v>217.06509455729443</v>
      </c>
      <c r="R1422" s="15">
        <f t="shared" si="294"/>
        <v>217.06509455729443</v>
      </c>
      <c r="S1422" s="15">
        <f t="shared" si="295"/>
        <v>0</v>
      </c>
      <c r="U1422" s="15">
        <f t="shared" si="289"/>
        <v>2.5310212276092616</v>
      </c>
      <c r="V1422" s="15">
        <f t="shared" si="296"/>
        <v>2.5310212276092616</v>
      </c>
      <c r="W1422" s="15">
        <f t="shared" si="297"/>
        <v>0</v>
      </c>
      <c r="Y1422" s="15">
        <f t="shared" si="290"/>
        <v>1.764713261831901</v>
      </c>
      <c r="Z1422" s="15">
        <f t="shared" si="298"/>
        <v>1.764713261831901</v>
      </c>
      <c r="AA1422" s="15">
        <f t="shared" si="291"/>
        <v>0</v>
      </c>
      <c r="AB1422" s="15">
        <f>SUM($Z$3:Z1422)</f>
        <v>2160.2927252722016</v>
      </c>
      <c r="AC1422" s="15">
        <f>SUM($AA$3:AA1422)</f>
        <v>339.18725497699057</v>
      </c>
      <c r="AD1422" s="15">
        <f>AC1422*'KERS system '!$B$18</f>
        <v>261.00459270479422</v>
      </c>
      <c r="AE1422" s="15">
        <f>AC1422*'KERS system '!$B$19</f>
        <v>200.84303408633917</v>
      </c>
    </row>
    <row r="1423" spans="6:31" x14ac:dyDescent="0.3">
      <c r="F1423" s="9" t="s">
        <v>7</v>
      </c>
      <c r="G1423" s="9">
        <v>1420</v>
      </c>
      <c r="H1423" s="9">
        <v>398</v>
      </c>
      <c r="J1423" s="10">
        <v>41.7</v>
      </c>
      <c r="K1423" s="10">
        <f t="shared" si="292"/>
        <v>11.583333333333334</v>
      </c>
      <c r="L1423" s="11">
        <v>0</v>
      </c>
      <c r="N1423" s="11">
        <f t="shared" si="286"/>
        <v>0</v>
      </c>
      <c r="O1423" s="11">
        <f t="shared" si="287"/>
        <v>29.687662968737278</v>
      </c>
      <c r="P1423" s="11">
        <f t="shared" si="288"/>
        <v>56.505600000000008</v>
      </c>
      <c r="Q1423" s="11">
        <f t="shared" si="293"/>
        <v>86.193262968737287</v>
      </c>
      <c r="R1423" s="11">
        <f t="shared" si="294"/>
        <v>86.193262968737287</v>
      </c>
      <c r="S1423" s="11">
        <f t="shared" si="295"/>
        <v>0</v>
      </c>
      <c r="U1423" s="11">
        <f t="shared" si="289"/>
        <v>0.99840529605454031</v>
      </c>
      <c r="V1423" s="11">
        <f t="shared" si="296"/>
        <v>0.99840529605454031</v>
      </c>
      <c r="W1423" s="11">
        <f t="shared" si="297"/>
        <v>0</v>
      </c>
      <c r="Y1423" s="11">
        <f t="shared" si="290"/>
        <v>0.17642015794300975</v>
      </c>
      <c r="Z1423" s="11">
        <f t="shared" si="298"/>
        <v>0.17642015794300975</v>
      </c>
      <c r="AA1423" s="11">
        <f t="shared" si="291"/>
        <v>0</v>
      </c>
      <c r="AB1423" s="11">
        <f>SUM($Z$3:Z1423)</f>
        <v>2160.4691454301446</v>
      </c>
      <c r="AC1423" s="11">
        <f>SUM($AA$3:AA1423)</f>
        <v>339.18725497699057</v>
      </c>
      <c r="AD1423" s="11">
        <f>AC1423*'KERS system '!$B$18</f>
        <v>261.00459270479422</v>
      </c>
      <c r="AE1423" s="11">
        <f>AC1423*'KERS system '!$B$19</f>
        <v>200.84303408633917</v>
      </c>
    </row>
    <row r="1424" spans="6:31" x14ac:dyDescent="0.3">
      <c r="F1424" s="13" t="s">
        <v>7</v>
      </c>
      <c r="G1424" s="13">
        <v>1421</v>
      </c>
      <c r="H1424" s="13">
        <v>399</v>
      </c>
      <c r="J1424" s="14">
        <v>40.9</v>
      </c>
      <c r="K1424" s="14">
        <f t="shared" si="292"/>
        <v>11.361111111111111</v>
      </c>
      <c r="L1424" s="15">
        <v>-0.47222222222222299</v>
      </c>
      <c r="N1424" s="15">
        <f t="shared" si="286"/>
        <v>-136.00000000000023</v>
      </c>
      <c r="O1424" s="15">
        <f t="shared" si="287"/>
        <v>28.559494557294247</v>
      </c>
      <c r="P1424" s="15">
        <f t="shared" si="288"/>
        <v>56.505600000000008</v>
      </c>
      <c r="Q1424" s="15">
        <f t="shared" si="293"/>
        <v>-50.934905442705976</v>
      </c>
      <c r="R1424" s="15">
        <f t="shared" si="294"/>
        <v>0</v>
      </c>
      <c r="S1424" s="15">
        <f t="shared" si="295"/>
        <v>50.934905442705976</v>
      </c>
      <c r="U1424" s="15">
        <f t="shared" si="289"/>
        <v>-0.64556498016852082</v>
      </c>
      <c r="V1424" s="15">
        <f t="shared" si="296"/>
        <v>0</v>
      </c>
      <c r="W1424" s="15">
        <f t="shared" si="297"/>
        <v>0.64556498016852082</v>
      </c>
      <c r="Y1424" s="15">
        <f t="shared" si="290"/>
        <v>-1.1321226079682618</v>
      </c>
      <c r="Z1424" s="15">
        <f t="shared" si="298"/>
        <v>0</v>
      </c>
      <c r="AA1424" s="15">
        <f t="shared" si="291"/>
        <v>1.1321226079682618</v>
      </c>
      <c r="AB1424" s="15">
        <f>SUM($Z$3:Z1424)</f>
        <v>2160.4691454301446</v>
      </c>
      <c r="AC1424" s="15">
        <f>SUM($AA$3:AA1424)</f>
        <v>340.31937758495883</v>
      </c>
      <c r="AD1424" s="15">
        <f>AC1424*'KERS system '!$B$18</f>
        <v>261.87576105162583</v>
      </c>
      <c r="AE1424" s="15">
        <f>AC1424*'KERS system '!$B$19</f>
        <v>201.51339812922606</v>
      </c>
    </row>
    <row r="1425" spans="6:31" x14ac:dyDescent="0.3">
      <c r="F1425" s="9" t="s">
        <v>7</v>
      </c>
      <c r="G1425" s="9">
        <v>1422</v>
      </c>
      <c r="H1425" s="9">
        <v>400</v>
      </c>
      <c r="J1425" s="10">
        <v>38.299999999999997</v>
      </c>
      <c r="K1425" s="10">
        <f t="shared" si="292"/>
        <v>10.638888888888889</v>
      </c>
      <c r="L1425" s="11">
        <v>-0.7777777777777779</v>
      </c>
      <c r="N1425" s="11">
        <f t="shared" si="286"/>
        <v>-224.00000000000003</v>
      </c>
      <c r="O1425" s="11">
        <f t="shared" si="287"/>
        <v>25.043870476114662</v>
      </c>
      <c r="P1425" s="11">
        <f t="shared" si="288"/>
        <v>56.505600000000008</v>
      </c>
      <c r="Q1425" s="11">
        <f t="shared" si="293"/>
        <v>-142.45052952388534</v>
      </c>
      <c r="R1425" s="11">
        <f t="shared" si="294"/>
        <v>0</v>
      </c>
      <c r="S1425" s="11">
        <f t="shared" si="295"/>
        <v>142.45052952388534</v>
      </c>
      <c r="U1425" s="11">
        <f t="shared" si="289"/>
        <v>-1.618680235768003</v>
      </c>
      <c r="V1425" s="11">
        <f t="shared" si="296"/>
        <v>0</v>
      </c>
      <c r="W1425" s="11">
        <f t="shared" si="297"/>
        <v>1.618680235768003</v>
      </c>
      <c r="Y1425" s="11">
        <f t="shared" si="290"/>
        <v>-1.2464060695354704</v>
      </c>
      <c r="Z1425" s="11">
        <f t="shared" si="298"/>
        <v>0</v>
      </c>
      <c r="AA1425" s="11">
        <f t="shared" si="291"/>
        <v>1.2464060695354704</v>
      </c>
      <c r="AB1425" s="11">
        <f>SUM($Z$3:Z1425)</f>
        <v>2160.4691454301446</v>
      </c>
      <c r="AC1425" s="11">
        <f>SUM($AA$3:AA1425)</f>
        <v>341.56578365449428</v>
      </c>
      <c r="AD1425" s="11">
        <f>AC1425*'KERS system '!$B$18</f>
        <v>262.83487052213331</v>
      </c>
      <c r="AE1425" s="11">
        <f>AC1425*'KERS system '!$B$19</f>
        <v>202.25143286678161</v>
      </c>
    </row>
    <row r="1426" spans="6:31" x14ac:dyDescent="0.3">
      <c r="F1426" s="13" t="s">
        <v>7</v>
      </c>
      <c r="G1426" s="13">
        <v>1423</v>
      </c>
      <c r="H1426" s="13">
        <v>401</v>
      </c>
      <c r="J1426" s="14">
        <v>35.299999999999997</v>
      </c>
      <c r="K1426" s="14">
        <f t="shared" si="292"/>
        <v>9.8055555555555554</v>
      </c>
      <c r="L1426" s="15">
        <v>-0.55555555555555558</v>
      </c>
      <c r="N1426" s="15">
        <f t="shared" si="286"/>
        <v>-160</v>
      </c>
      <c r="O1426" s="15">
        <f t="shared" si="287"/>
        <v>21.274203629162184</v>
      </c>
      <c r="P1426" s="15">
        <f t="shared" si="288"/>
        <v>56.505600000000008</v>
      </c>
      <c r="Q1426" s="15">
        <f t="shared" si="293"/>
        <v>-82.220196370837812</v>
      </c>
      <c r="R1426" s="15">
        <f t="shared" si="294"/>
        <v>0</v>
      </c>
      <c r="S1426" s="15">
        <f t="shared" si="295"/>
        <v>82.220196370837812</v>
      </c>
      <c r="U1426" s="15">
        <f t="shared" si="289"/>
        <v>-0.87413190330293766</v>
      </c>
      <c r="V1426" s="15">
        <f t="shared" si="296"/>
        <v>0</v>
      </c>
      <c r="W1426" s="15">
        <f t="shared" si="297"/>
        <v>0.87413190330293766</v>
      </c>
      <c r="Y1426" s="15">
        <f t="shared" si="290"/>
        <v>-0.21135566353624968</v>
      </c>
      <c r="Z1426" s="15">
        <f t="shared" si="298"/>
        <v>0</v>
      </c>
      <c r="AA1426" s="15">
        <f t="shared" si="291"/>
        <v>0.21135566353624968</v>
      </c>
      <c r="AB1426" s="15">
        <f>SUM($Z$3:Z1426)</f>
        <v>2160.4691454301446</v>
      </c>
      <c r="AC1426" s="15">
        <f>SUM($AA$3:AA1426)</f>
        <v>341.77713931803055</v>
      </c>
      <c r="AD1426" s="15">
        <f>AC1426*'KERS system '!$B$18</f>
        <v>262.9975087052245</v>
      </c>
      <c r="AE1426" s="15">
        <f>AC1426*'KERS system '!$B$19</f>
        <v>202.37658294867026</v>
      </c>
    </row>
    <row r="1427" spans="6:31" x14ac:dyDescent="0.3">
      <c r="F1427" s="9" t="s">
        <v>7</v>
      </c>
      <c r="G1427" s="9">
        <v>1424</v>
      </c>
      <c r="H1427" s="9">
        <v>402</v>
      </c>
      <c r="J1427" s="10">
        <v>34.299999999999997</v>
      </c>
      <c r="K1427" s="10">
        <f t="shared" si="292"/>
        <v>9.5277777777777786</v>
      </c>
      <c r="L1427" s="11">
        <v>-9.7222222222221627E-2</v>
      </c>
      <c r="N1427" s="11">
        <f t="shared" si="286"/>
        <v>-27.999999999999829</v>
      </c>
      <c r="O1427" s="11">
        <f t="shared" si="287"/>
        <v>20.085939079579344</v>
      </c>
      <c r="P1427" s="11">
        <f t="shared" si="288"/>
        <v>56.505600000000008</v>
      </c>
      <c r="Q1427" s="11">
        <f t="shared" si="293"/>
        <v>48.591539079579519</v>
      </c>
      <c r="R1427" s="11">
        <f t="shared" si="294"/>
        <v>48.591539079579519</v>
      </c>
      <c r="S1427" s="11">
        <f t="shared" si="295"/>
        <v>0</v>
      </c>
      <c r="U1427" s="11">
        <f t="shared" si="289"/>
        <v>0.4514205762304383</v>
      </c>
      <c r="V1427" s="11">
        <f t="shared" si="296"/>
        <v>0.4514205762304383</v>
      </c>
      <c r="W1427" s="11">
        <f t="shared" si="297"/>
        <v>0</v>
      </c>
      <c r="Y1427" s="11">
        <f t="shared" si="290"/>
        <v>0.99655808081752495</v>
      </c>
      <c r="Z1427" s="11">
        <f t="shared" si="298"/>
        <v>0.99655808081752495</v>
      </c>
      <c r="AA1427" s="11">
        <f t="shared" si="291"/>
        <v>0</v>
      </c>
      <c r="AB1427" s="11">
        <f>SUM($Z$3:Z1427)</f>
        <v>2161.4657035109622</v>
      </c>
      <c r="AC1427" s="11">
        <f>SUM($AA$3:AA1427)</f>
        <v>341.77713931803055</v>
      </c>
      <c r="AD1427" s="11">
        <f>AC1427*'KERS system '!$B$18</f>
        <v>262.9975087052245</v>
      </c>
      <c r="AE1427" s="11">
        <f>AC1427*'KERS system '!$B$19</f>
        <v>202.37658294867026</v>
      </c>
    </row>
    <row r="1428" spans="6:31" x14ac:dyDescent="0.3">
      <c r="F1428" s="13" t="s">
        <v>7</v>
      </c>
      <c r="G1428" s="13">
        <v>1425</v>
      </c>
      <c r="H1428" s="13">
        <v>403</v>
      </c>
      <c r="J1428" s="14">
        <v>34.6</v>
      </c>
      <c r="K1428" s="14">
        <f t="shared" si="292"/>
        <v>9.6111111111111107</v>
      </c>
      <c r="L1428" s="15">
        <v>0.27777777777777779</v>
      </c>
      <c r="N1428" s="15">
        <f t="shared" si="286"/>
        <v>80</v>
      </c>
      <c r="O1428" s="15">
        <f t="shared" si="287"/>
        <v>20.438833163485626</v>
      </c>
      <c r="P1428" s="15">
        <f t="shared" si="288"/>
        <v>56.505600000000008</v>
      </c>
      <c r="Q1428" s="15">
        <f t="shared" si="293"/>
        <v>156.94443316348563</v>
      </c>
      <c r="R1428" s="15">
        <f t="shared" si="294"/>
        <v>156.94443316348563</v>
      </c>
      <c r="S1428" s="15">
        <f t="shared" si="295"/>
        <v>0</v>
      </c>
      <c r="U1428" s="15">
        <f t="shared" si="289"/>
        <v>1.5416955854046117</v>
      </c>
      <c r="V1428" s="15">
        <f t="shared" si="296"/>
        <v>1.5416955854046117</v>
      </c>
      <c r="W1428" s="15">
        <f t="shared" si="297"/>
        <v>0</v>
      </c>
      <c r="Y1428" s="15">
        <f t="shared" si="290"/>
        <v>2.2000950218325253</v>
      </c>
      <c r="Z1428" s="15">
        <f t="shared" si="298"/>
        <v>2.2000950218325253</v>
      </c>
      <c r="AA1428" s="15">
        <f t="shared" si="291"/>
        <v>0</v>
      </c>
      <c r="AB1428" s="15">
        <f>SUM($Z$3:Z1428)</f>
        <v>2163.6657985327947</v>
      </c>
      <c r="AC1428" s="15">
        <f>SUM($AA$3:AA1428)</f>
        <v>341.77713931803055</v>
      </c>
      <c r="AD1428" s="15">
        <f>AC1428*'KERS system '!$B$18</f>
        <v>262.9975087052245</v>
      </c>
      <c r="AE1428" s="15">
        <f>AC1428*'KERS system '!$B$19</f>
        <v>202.37658294867026</v>
      </c>
    </row>
    <row r="1429" spans="6:31" x14ac:dyDescent="0.3">
      <c r="F1429" s="9" t="s">
        <v>7</v>
      </c>
      <c r="G1429" s="9">
        <v>1426</v>
      </c>
      <c r="H1429" s="9">
        <v>404</v>
      </c>
      <c r="J1429" s="10">
        <v>36.299999999999997</v>
      </c>
      <c r="K1429" s="10">
        <f t="shared" si="292"/>
        <v>10.083333333333334</v>
      </c>
      <c r="L1429" s="11">
        <v>0.68055555555555536</v>
      </c>
      <c r="N1429" s="11">
        <f t="shared" si="286"/>
        <v>195.99999999999994</v>
      </c>
      <c r="O1429" s="11">
        <f t="shared" si="287"/>
        <v>22.496613711779023</v>
      </c>
      <c r="P1429" s="11">
        <f t="shared" si="288"/>
        <v>56.505600000000008</v>
      </c>
      <c r="Q1429" s="11">
        <f t="shared" si="293"/>
        <v>275.00221371177895</v>
      </c>
      <c r="R1429" s="11">
        <f t="shared" si="294"/>
        <v>275.00221371177895</v>
      </c>
      <c r="S1429" s="11">
        <f t="shared" si="295"/>
        <v>0</v>
      </c>
      <c r="U1429" s="11">
        <f t="shared" si="289"/>
        <v>2.8584944582604388</v>
      </c>
      <c r="V1429" s="11">
        <f t="shared" si="296"/>
        <v>2.8584944582604388</v>
      </c>
      <c r="W1429" s="11">
        <f t="shared" si="297"/>
        <v>0</v>
      </c>
      <c r="Y1429" s="11">
        <f t="shared" si="290"/>
        <v>3.1445741411228001</v>
      </c>
      <c r="Z1429" s="11">
        <f t="shared" si="298"/>
        <v>3.1445741411228001</v>
      </c>
      <c r="AA1429" s="11">
        <f t="shared" si="291"/>
        <v>0</v>
      </c>
      <c r="AB1429" s="11">
        <f>SUM($Z$3:Z1429)</f>
        <v>2166.8103726739173</v>
      </c>
      <c r="AC1429" s="11">
        <f>SUM($AA$3:AA1429)</f>
        <v>341.77713931803055</v>
      </c>
      <c r="AD1429" s="11">
        <f>AC1429*'KERS system '!$B$18</f>
        <v>262.9975087052245</v>
      </c>
      <c r="AE1429" s="11">
        <f>AC1429*'KERS system '!$B$19</f>
        <v>202.37658294867026</v>
      </c>
    </row>
    <row r="1430" spans="6:31" x14ac:dyDescent="0.3">
      <c r="F1430" s="13" t="s">
        <v>7</v>
      </c>
      <c r="G1430" s="13">
        <v>1427</v>
      </c>
      <c r="H1430" s="13">
        <v>405</v>
      </c>
      <c r="J1430" s="14">
        <v>39.5</v>
      </c>
      <c r="K1430" s="14">
        <f t="shared" si="292"/>
        <v>10.972222222222221</v>
      </c>
      <c r="L1430" s="15">
        <v>0.76388888888888884</v>
      </c>
      <c r="N1430" s="15">
        <f t="shared" si="286"/>
        <v>220</v>
      </c>
      <c r="O1430" s="15">
        <f t="shared" si="287"/>
        <v>26.637783958141302</v>
      </c>
      <c r="P1430" s="15">
        <f t="shared" si="288"/>
        <v>56.505600000000008</v>
      </c>
      <c r="Q1430" s="15">
        <f t="shared" si="293"/>
        <v>303.14338395814133</v>
      </c>
      <c r="R1430" s="15">
        <f t="shared" si="294"/>
        <v>303.14338395814133</v>
      </c>
      <c r="S1430" s="15">
        <f t="shared" si="295"/>
        <v>0</v>
      </c>
      <c r="U1430" s="15">
        <f t="shared" si="289"/>
        <v>3.4306538239851614</v>
      </c>
      <c r="V1430" s="15">
        <f t="shared" si="296"/>
        <v>3.4306538239851614</v>
      </c>
      <c r="W1430" s="15">
        <f t="shared" si="297"/>
        <v>0</v>
      </c>
      <c r="Y1430" s="15">
        <f t="shared" si="290"/>
        <v>2.943379681407948</v>
      </c>
      <c r="Z1430" s="15">
        <f t="shared" si="298"/>
        <v>2.943379681407948</v>
      </c>
      <c r="AA1430" s="15">
        <f t="shared" si="291"/>
        <v>0</v>
      </c>
      <c r="AB1430" s="15">
        <f>SUM($Z$3:Z1430)</f>
        <v>2169.7537523553251</v>
      </c>
      <c r="AC1430" s="15">
        <f>SUM($AA$3:AA1430)</f>
        <v>341.77713931803055</v>
      </c>
      <c r="AD1430" s="15">
        <f>AC1430*'KERS system '!$B$18</f>
        <v>262.9975087052245</v>
      </c>
      <c r="AE1430" s="15">
        <f>AC1430*'KERS system '!$B$19</f>
        <v>202.37658294867026</v>
      </c>
    </row>
    <row r="1431" spans="6:31" x14ac:dyDescent="0.3">
      <c r="F1431" s="9" t="s">
        <v>7</v>
      </c>
      <c r="G1431" s="9">
        <v>1428</v>
      </c>
      <c r="H1431" s="9">
        <v>406</v>
      </c>
      <c r="J1431" s="10">
        <v>41.8</v>
      </c>
      <c r="K1431" s="10">
        <f t="shared" si="292"/>
        <v>11.611111111111111</v>
      </c>
      <c r="L1431" s="11">
        <v>0.41666666666666663</v>
      </c>
      <c r="N1431" s="11">
        <f t="shared" si="286"/>
        <v>119.99999999999999</v>
      </c>
      <c r="O1431" s="11">
        <f t="shared" si="287"/>
        <v>29.830220569154182</v>
      </c>
      <c r="P1431" s="11">
        <f t="shared" si="288"/>
        <v>56.505600000000008</v>
      </c>
      <c r="Q1431" s="11">
        <f t="shared" si="293"/>
        <v>206.33582056915418</v>
      </c>
      <c r="R1431" s="11">
        <f t="shared" si="294"/>
        <v>206.33582056915418</v>
      </c>
      <c r="S1431" s="11">
        <f t="shared" si="295"/>
        <v>0</v>
      </c>
      <c r="U1431" s="11">
        <f t="shared" si="289"/>
        <v>2.4561055388307347</v>
      </c>
      <c r="V1431" s="11">
        <f t="shared" si="296"/>
        <v>2.4561055388307347</v>
      </c>
      <c r="W1431" s="11">
        <f t="shared" si="297"/>
        <v>0</v>
      </c>
      <c r="Y1431" s="11">
        <f t="shared" si="290"/>
        <v>1.7682540044370603</v>
      </c>
      <c r="Z1431" s="11">
        <f t="shared" si="298"/>
        <v>1.7682540044370603</v>
      </c>
      <c r="AA1431" s="11">
        <f t="shared" si="291"/>
        <v>0</v>
      </c>
      <c r="AB1431" s="11">
        <f>SUM($Z$3:Z1431)</f>
        <v>2171.5220063597621</v>
      </c>
      <c r="AC1431" s="11">
        <f>SUM($AA$3:AA1431)</f>
        <v>341.77713931803055</v>
      </c>
      <c r="AD1431" s="11">
        <f>AC1431*'KERS system '!$B$18</f>
        <v>262.9975087052245</v>
      </c>
      <c r="AE1431" s="11">
        <f>AC1431*'KERS system '!$B$19</f>
        <v>202.37658294867026</v>
      </c>
    </row>
    <row r="1432" spans="6:31" x14ac:dyDescent="0.3">
      <c r="F1432" s="13" t="s">
        <v>7</v>
      </c>
      <c r="G1432" s="13">
        <v>1429</v>
      </c>
      <c r="H1432" s="13">
        <v>407</v>
      </c>
      <c r="J1432" s="14">
        <v>42.5</v>
      </c>
      <c r="K1432" s="14">
        <f t="shared" si="292"/>
        <v>11.805555555555555</v>
      </c>
      <c r="L1432" s="15">
        <v>1.3888888888889086E-2</v>
      </c>
      <c r="N1432" s="15">
        <f t="shared" si="286"/>
        <v>4.0000000000000568</v>
      </c>
      <c r="O1432" s="15">
        <f t="shared" si="287"/>
        <v>30.83768452132205</v>
      </c>
      <c r="P1432" s="15">
        <f t="shared" si="288"/>
        <v>56.505600000000008</v>
      </c>
      <c r="Q1432" s="15">
        <f t="shared" si="293"/>
        <v>91.343284521322119</v>
      </c>
      <c r="R1432" s="15">
        <f t="shared" si="294"/>
        <v>91.343284521322119</v>
      </c>
      <c r="S1432" s="15">
        <f t="shared" si="295"/>
        <v>0</v>
      </c>
      <c r="U1432" s="15">
        <f t="shared" si="289"/>
        <v>1.0804024700433861</v>
      </c>
      <c r="V1432" s="15">
        <f t="shared" si="296"/>
        <v>1.0804024700433861</v>
      </c>
      <c r="W1432" s="15">
        <f t="shared" si="297"/>
        <v>0</v>
      </c>
      <c r="Y1432" s="15">
        <f t="shared" si="290"/>
        <v>0.46060799283882808</v>
      </c>
      <c r="Z1432" s="15">
        <f t="shared" si="298"/>
        <v>0.46060799283882808</v>
      </c>
      <c r="AA1432" s="15">
        <f t="shared" si="291"/>
        <v>0</v>
      </c>
      <c r="AB1432" s="15">
        <f>SUM($Z$3:Z1432)</f>
        <v>2171.9826143526011</v>
      </c>
      <c r="AC1432" s="15">
        <f>SUM($AA$3:AA1432)</f>
        <v>341.77713931803055</v>
      </c>
      <c r="AD1432" s="15">
        <f>AC1432*'KERS system '!$B$18</f>
        <v>262.9975087052245</v>
      </c>
      <c r="AE1432" s="15">
        <f>AC1432*'KERS system '!$B$19</f>
        <v>202.37658294867026</v>
      </c>
    </row>
    <row r="1433" spans="6:31" x14ac:dyDescent="0.3">
      <c r="F1433" s="9" t="s">
        <v>7</v>
      </c>
      <c r="G1433" s="9">
        <v>1430</v>
      </c>
      <c r="H1433" s="9">
        <v>408</v>
      </c>
      <c r="J1433" s="10">
        <v>41.9</v>
      </c>
      <c r="K1433" s="10">
        <f t="shared" si="292"/>
        <v>11.638888888888889</v>
      </c>
      <c r="L1433" s="11">
        <v>-0.33333333333333315</v>
      </c>
      <c r="N1433" s="11">
        <f t="shared" si="286"/>
        <v>-95.999999999999943</v>
      </c>
      <c r="O1433" s="11">
        <f t="shared" si="287"/>
        <v>29.973119624901432</v>
      </c>
      <c r="P1433" s="11">
        <f t="shared" si="288"/>
        <v>56.505600000000008</v>
      </c>
      <c r="Q1433" s="11">
        <f t="shared" si="293"/>
        <v>-9.521280375098506</v>
      </c>
      <c r="R1433" s="11">
        <f t="shared" si="294"/>
        <v>0</v>
      </c>
      <c r="S1433" s="11">
        <f t="shared" si="295"/>
        <v>9.521280375098506</v>
      </c>
      <c r="U1433" s="11">
        <f t="shared" si="289"/>
        <v>-0.15918648436572991</v>
      </c>
      <c r="V1433" s="11">
        <f t="shared" si="296"/>
        <v>0</v>
      </c>
      <c r="W1433" s="11">
        <f t="shared" si="297"/>
        <v>0.15918648436572991</v>
      </c>
      <c r="Y1433" s="11">
        <f t="shared" si="290"/>
        <v>-0.84382517254280631</v>
      </c>
      <c r="Z1433" s="11">
        <f t="shared" si="298"/>
        <v>0</v>
      </c>
      <c r="AA1433" s="11">
        <f t="shared" si="291"/>
        <v>0.84382517254280631</v>
      </c>
      <c r="AB1433" s="11">
        <f>SUM($Z$3:Z1433)</f>
        <v>2171.9826143526011</v>
      </c>
      <c r="AC1433" s="11">
        <f>SUM($AA$3:AA1433)</f>
        <v>342.62096449057333</v>
      </c>
      <c r="AD1433" s="11">
        <f>AC1433*'KERS system '!$B$18</f>
        <v>263.64683217549617</v>
      </c>
      <c r="AE1433" s="11">
        <f>AC1433*'KERS system '!$B$19</f>
        <v>202.8762373590443</v>
      </c>
    </row>
    <row r="1434" spans="6:31" x14ac:dyDescent="0.3">
      <c r="F1434" s="13" t="s">
        <v>7</v>
      </c>
      <c r="G1434" s="13">
        <v>1431</v>
      </c>
      <c r="H1434" s="13">
        <v>409</v>
      </c>
      <c r="J1434" s="14">
        <v>40.1</v>
      </c>
      <c r="K1434" s="14">
        <f t="shared" si="292"/>
        <v>11.138888888888889</v>
      </c>
      <c r="L1434" s="15">
        <v>-0.73611111111111072</v>
      </c>
      <c r="N1434" s="15">
        <f t="shared" si="286"/>
        <v>-211.99999999999989</v>
      </c>
      <c r="O1434" s="15">
        <f t="shared" si="287"/>
        <v>27.453179286992984</v>
      </c>
      <c r="P1434" s="15">
        <f t="shared" si="288"/>
        <v>56.505600000000008</v>
      </c>
      <c r="Q1434" s="15">
        <f t="shared" si="293"/>
        <v>-128.04122071300688</v>
      </c>
      <c r="R1434" s="15">
        <f t="shared" si="294"/>
        <v>0</v>
      </c>
      <c r="S1434" s="15">
        <f t="shared" si="295"/>
        <v>128.04122071300688</v>
      </c>
      <c r="U1434" s="15">
        <f t="shared" si="289"/>
        <v>-1.5284638607198826</v>
      </c>
      <c r="V1434" s="15">
        <f t="shared" si="296"/>
        <v>0</v>
      </c>
      <c r="W1434" s="15">
        <f t="shared" si="297"/>
        <v>1.5284638607198826</v>
      </c>
      <c r="Y1434" s="15">
        <f t="shared" si="290"/>
        <v>-2.2275328951894542</v>
      </c>
      <c r="Z1434" s="15">
        <f t="shared" si="298"/>
        <v>0</v>
      </c>
      <c r="AA1434" s="15">
        <f t="shared" si="291"/>
        <v>2.2275328951894542</v>
      </c>
      <c r="AB1434" s="15">
        <f>SUM($Z$3:Z1434)</f>
        <v>2171.9826143526011</v>
      </c>
      <c r="AC1434" s="15">
        <f>SUM($AA$3:AA1434)</f>
        <v>344.84849738576276</v>
      </c>
      <c r="AD1434" s="15">
        <f>AC1434*'KERS system '!$B$18</f>
        <v>265.36091873834442</v>
      </c>
      <c r="AE1434" s="15">
        <f>AC1434*'KERS system '!$B$19</f>
        <v>204.19522696915604</v>
      </c>
    </row>
    <row r="1435" spans="6:31" x14ac:dyDescent="0.3">
      <c r="F1435" s="9" t="s">
        <v>7</v>
      </c>
      <c r="G1435" s="9">
        <v>1432</v>
      </c>
      <c r="H1435" s="9">
        <v>410</v>
      </c>
      <c r="J1435" s="10">
        <v>36.6</v>
      </c>
      <c r="K1435" s="10">
        <f t="shared" si="292"/>
        <v>10.166666666666666</v>
      </c>
      <c r="L1435" s="11">
        <v>-1.2222222222222223</v>
      </c>
      <c r="N1435" s="11">
        <f t="shared" si="286"/>
        <v>-352</v>
      </c>
      <c r="O1435" s="11">
        <f t="shared" si="287"/>
        <v>22.869995115505695</v>
      </c>
      <c r="P1435" s="11">
        <f t="shared" si="288"/>
        <v>56.505600000000008</v>
      </c>
      <c r="Q1435" s="11">
        <f t="shared" si="293"/>
        <v>-272.62440488449431</v>
      </c>
      <c r="R1435" s="11">
        <f t="shared" si="294"/>
        <v>0</v>
      </c>
      <c r="S1435" s="11">
        <f t="shared" si="295"/>
        <v>272.62440488449431</v>
      </c>
      <c r="U1435" s="11">
        <f t="shared" si="289"/>
        <v>-2.926601929659026</v>
      </c>
      <c r="V1435" s="11">
        <f t="shared" si="296"/>
        <v>0</v>
      </c>
      <c r="W1435" s="11">
        <f t="shared" si="297"/>
        <v>2.926601929659026</v>
      </c>
      <c r="Y1435" s="11">
        <f t="shared" si="290"/>
        <v>-3.0679621571782927</v>
      </c>
      <c r="Z1435" s="11">
        <f t="shared" si="298"/>
        <v>0</v>
      </c>
      <c r="AA1435" s="11">
        <f t="shared" si="291"/>
        <v>3.0679621571782927</v>
      </c>
      <c r="AB1435" s="11">
        <f>SUM($Z$3:Z1435)</f>
        <v>2171.9826143526011</v>
      </c>
      <c r="AC1435" s="11">
        <f>SUM($AA$3:AA1435)</f>
        <v>347.91645954294103</v>
      </c>
      <c r="AD1435" s="11">
        <f>AC1435*'KERS system '!$B$18</f>
        <v>267.7217156182931</v>
      </c>
      <c r="AE1435" s="11">
        <f>AC1435*'KERS system '!$B$19</f>
        <v>206.01186016827654</v>
      </c>
    </row>
    <row r="1436" spans="6:31" x14ac:dyDescent="0.3">
      <c r="F1436" s="13" t="s">
        <v>7</v>
      </c>
      <c r="G1436" s="13">
        <v>1433</v>
      </c>
      <c r="H1436" s="13">
        <v>411</v>
      </c>
      <c r="J1436" s="14">
        <v>31.3</v>
      </c>
      <c r="K1436" s="14">
        <f t="shared" si="292"/>
        <v>8.6944444444444446</v>
      </c>
      <c r="L1436" s="15">
        <v>-1.4722222222222223</v>
      </c>
      <c r="N1436" s="15">
        <f t="shared" si="286"/>
        <v>-424</v>
      </c>
      <c r="O1436" s="15">
        <f t="shared" si="287"/>
        <v>16.726018629034744</v>
      </c>
      <c r="P1436" s="15">
        <f t="shared" si="288"/>
        <v>56.505600000000008</v>
      </c>
      <c r="Q1436" s="15">
        <f t="shared" si="293"/>
        <v>-350.76838137096524</v>
      </c>
      <c r="R1436" s="15">
        <f t="shared" si="294"/>
        <v>0</v>
      </c>
      <c r="S1436" s="15">
        <f t="shared" si="295"/>
        <v>350.76838137096524</v>
      </c>
      <c r="U1436" s="15">
        <f t="shared" si="289"/>
        <v>-3.2093223846975594</v>
      </c>
      <c r="V1436" s="15">
        <f t="shared" si="296"/>
        <v>0</v>
      </c>
      <c r="W1436" s="15">
        <f t="shared" si="297"/>
        <v>3.2093223846975594</v>
      </c>
      <c r="Y1436" s="15">
        <f t="shared" si="290"/>
        <v>-2.9713993278622932</v>
      </c>
      <c r="Z1436" s="15">
        <f t="shared" si="298"/>
        <v>0</v>
      </c>
      <c r="AA1436" s="15">
        <f t="shared" si="291"/>
        <v>2.9713993278622932</v>
      </c>
      <c r="AB1436" s="15">
        <f>SUM($Z$3:Z1436)</f>
        <v>2171.9826143526011</v>
      </c>
      <c r="AC1436" s="15">
        <f>SUM($AA$3:AA1436)</f>
        <v>350.88785887080331</v>
      </c>
      <c r="AD1436" s="15">
        <f>AC1436*'KERS system '!$B$18</f>
        <v>270.00820740108315</v>
      </c>
      <c r="AE1436" s="15">
        <f>AC1436*'KERS system '!$B$19</f>
        <v>207.77131559513347</v>
      </c>
    </row>
    <row r="1437" spans="6:31" x14ac:dyDescent="0.3">
      <c r="F1437" s="9" t="s">
        <v>7</v>
      </c>
      <c r="G1437" s="9">
        <v>1434</v>
      </c>
      <c r="H1437" s="9">
        <v>412</v>
      </c>
      <c r="J1437" s="10">
        <v>26</v>
      </c>
      <c r="K1437" s="10">
        <f t="shared" si="292"/>
        <v>7.2222222222222223</v>
      </c>
      <c r="L1437" s="11">
        <v>-1.4861111111111109</v>
      </c>
      <c r="N1437" s="11">
        <f t="shared" si="286"/>
        <v>-427.99999999999994</v>
      </c>
      <c r="O1437" s="11">
        <f t="shared" si="287"/>
        <v>11.541190165488558</v>
      </c>
      <c r="P1437" s="11">
        <f t="shared" si="288"/>
        <v>56.505600000000008</v>
      </c>
      <c r="Q1437" s="11">
        <f t="shared" si="293"/>
        <v>-359.95320983451137</v>
      </c>
      <c r="R1437" s="11">
        <f t="shared" si="294"/>
        <v>0</v>
      </c>
      <c r="S1437" s="11">
        <f t="shared" si="295"/>
        <v>359.95320983451137</v>
      </c>
      <c r="U1437" s="11">
        <f t="shared" si="289"/>
        <v>-2.7334762710270271</v>
      </c>
      <c r="V1437" s="11">
        <f t="shared" si="296"/>
        <v>0</v>
      </c>
      <c r="W1437" s="11">
        <f t="shared" si="297"/>
        <v>2.7334762710270271</v>
      </c>
      <c r="Y1437" s="11">
        <f t="shared" si="290"/>
        <v>-2.0081919244714954</v>
      </c>
      <c r="Z1437" s="11">
        <f t="shared" si="298"/>
        <v>0</v>
      </c>
      <c r="AA1437" s="11">
        <f t="shared" si="291"/>
        <v>2.0081919244714954</v>
      </c>
      <c r="AB1437" s="11">
        <f>SUM($Z$3:Z1437)</f>
        <v>2171.9826143526011</v>
      </c>
      <c r="AC1437" s="11">
        <f>SUM($AA$3:AA1437)</f>
        <v>352.89605079527479</v>
      </c>
      <c r="AD1437" s="11">
        <f>AC1437*'KERS system '!$B$18</f>
        <v>271.55351108696391</v>
      </c>
      <c r="AE1437" s="11">
        <f>AC1437*'KERS system '!$B$19</f>
        <v>208.96042678141876</v>
      </c>
    </row>
    <row r="1438" spans="6:31" x14ac:dyDescent="0.3">
      <c r="F1438" s="13" t="s">
        <v>7</v>
      </c>
      <c r="G1438" s="13">
        <v>1435</v>
      </c>
      <c r="H1438" s="13">
        <v>413</v>
      </c>
      <c r="J1438" s="14">
        <v>20.6</v>
      </c>
      <c r="K1438" s="14">
        <f t="shared" si="292"/>
        <v>5.7222222222222223</v>
      </c>
      <c r="L1438" s="15">
        <v>-0.95833333333333315</v>
      </c>
      <c r="N1438" s="15">
        <f t="shared" si="286"/>
        <v>-275.99999999999994</v>
      </c>
      <c r="O1438" s="15">
        <f t="shared" si="287"/>
        <v>7.2449991991519598</v>
      </c>
      <c r="P1438" s="15">
        <f t="shared" si="288"/>
        <v>56.505600000000008</v>
      </c>
      <c r="Q1438" s="15">
        <f t="shared" si="293"/>
        <v>-212.24940080084798</v>
      </c>
      <c r="R1438" s="15">
        <f t="shared" si="294"/>
        <v>0</v>
      </c>
      <c r="S1438" s="15">
        <f t="shared" si="295"/>
        <v>212.24940080084798</v>
      </c>
      <c r="U1438" s="15">
        <f t="shared" si="289"/>
        <v>-1.2829075779159638</v>
      </c>
      <c r="V1438" s="15">
        <f t="shared" si="296"/>
        <v>0</v>
      </c>
      <c r="W1438" s="15">
        <f t="shared" si="297"/>
        <v>1.2829075779159638</v>
      </c>
      <c r="Y1438" s="15">
        <f t="shared" si="290"/>
        <v>-0.57466884580471267</v>
      </c>
      <c r="Z1438" s="15">
        <f t="shared" si="298"/>
        <v>0</v>
      </c>
      <c r="AA1438" s="15">
        <f t="shared" si="291"/>
        <v>0.57466884580471267</v>
      </c>
      <c r="AB1438" s="15">
        <f>SUM($Z$3:Z1438)</f>
        <v>2171.9826143526011</v>
      </c>
      <c r="AC1438" s="15">
        <f>SUM($AA$3:AA1438)</f>
        <v>353.47071964107948</v>
      </c>
      <c r="AD1438" s="15">
        <f>AC1438*'KERS system '!$B$18</f>
        <v>271.99571876381066</v>
      </c>
      <c r="AE1438" s="15">
        <f>AC1438*'KERS system '!$B$19</f>
        <v>209.30070558875229</v>
      </c>
    </row>
    <row r="1439" spans="6:31" x14ac:dyDescent="0.3">
      <c r="F1439" s="9" t="s">
        <v>7</v>
      </c>
      <c r="G1439" s="9">
        <v>1436</v>
      </c>
      <c r="H1439" s="9">
        <v>414</v>
      </c>
      <c r="J1439" s="10">
        <v>19.100000000000001</v>
      </c>
      <c r="K1439" s="10">
        <f t="shared" si="292"/>
        <v>5.3055555555555554</v>
      </c>
      <c r="L1439" s="11">
        <v>-0.12500000000000031</v>
      </c>
      <c r="N1439" s="11">
        <f t="shared" si="286"/>
        <v>-36.000000000000085</v>
      </c>
      <c r="O1439" s="11">
        <f t="shared" si="287"/>
        <v>6.2283159530649117</v>
      </c>
      <c r="P1439" s="11">
        <f t="shared" si="288"/>
        <v>56.505600000000008</v>
      </c>
      <c r="Q1439" s="11">
        <f t="shared" si="293"/>
        <v>26.733915953064834</v>
      </c>
      <c r="R1439" s="11">
        <f t="shared" si="294"/>
        <v>26.733915953064834</v>
      </c>
      <c r="S1439" s="11">
        <f t="shared" si="295"/>
        <v>0</v>
      </c>
      <c r="U1439" s="11">
        <f t="shared" si="289"/>
        <v>0.13356988630653838</v>
      </c>
      <c r="V1439" s="11">
        <f t="shared" si="296"/>
        <v>0.13356988630653838</v>
      </c>
      <c r="W1439" s="11">
        <f t="shared" si="297"/>
        <v>0</v>
      </c>
      <c r="Y1439" s="11">
        <f t="shared" si="290"/>
        <v>0.46788397484276045</v>
      </c>
      <c r="Z1439" s="11">
        <f t="shared" si="298"/>
        <v>0.46788397484276045</v>
      </c>
      <c r="AA1439" s="11">
        <f t="shared" si="291"/>
        <v>0</v>
      </c>
      <c r="AB1439" s="11">
        <f>SUM($Z$3:Z1439)</f>
        <v>2172.4504983274437</v>
      </c>
      <c r="AC1439" s="11">
        <f>SUM($AA$3:AA1439)</f>
        <v>353.47071964107948</v>
      </c>
      <c r="AD1439" s="11">
        <f>AC1439*'KERS system '!$B$18</f>
        <v>271.99571876381066</v>
      </c>
      <c r="AE1439" s="11">
        <f>AC1439*'KERS system '!$B$19</f>
        <v>209.30070558875229</v>
      </c>
    </row>
    <row r="1440" spans="6:31" x14ac:dyDescent="0.3">
      <c r="F1440" s="13" t="s">
        <v>7</v>
      </c>
      <c r="G1440" s="13">
        <v>1437</v>
      </c>
      <c r="H1440" s="13">
        <v>415</v>
      </c>
      <c r="J1440" s="14">
        <v>19.7</v>
      </c>
      <c r="K1440" s="14">
        <f t="shared" si="292"/>
        <v>5.4722222222222223</v>
      </c>
      <c r="L1440" s="15">
        <v>0.27777777777777779</v>
      </c>
      <c r="N1440" s="15">
        <f t="shared" si="286"/>
        <v>80</v>
      </c>
      <c r="O1440" s="15">
        <f t="shared" si="287"/>
        <v>6.6257699575805544</v>
      </c>
      <c r="P1440" s="15">
        <f t="shared" si="288"/>
        <v>56.505600000000008</v>
      </c>
      <c r="Q1440" s="15">
        <f t="shared" si="293"/>
        <v>143.13136995758057</v>
      </c>
      <c r="R1440" s="15">
        <f t="shared" si="294"/>
        <v>143.13136995758057</v>
      </c>
      <c r="S1440" s="15">
        <f t="shared" si="295"/>
        <v>0</v>
      </c>
      <c r="U1440" s="15">
        <f t="shared" si="289"/>
        <v>0.80219806337898258</v>
      </c>
      <c r="V1440" s="15">
        <f t="shared" si="296"/>
        <v>0.80219806337898258</v>
      </c>
      <c r="W1440" s="15">
        <f t="shared" si="297"/>
        <v>0</v>
      </c>
      <c r="Y1440" s="15">
        <f t="shared" si="290"/>
        <v>0.87024946205612475</v>
      </c>
      <c r="Z1440" s="15">
        <f t="shared" si="298"/>
        <v>0.87024946205612475</v>
      </c>
      <c r="AA1440" s="15">
        <f t="shared" si="291"/>
        <v>0</v>
      </c>
      <c r="AB1440" s="15">
        <f>SUM($Z$3:Z1440)</f>
        <v>2173.3207477894998</v>
      </c>
      <c r="AC1440" s="15">
        <f>SUM($AA$3:AA1440)</f>
        <v>353.47071964107948</v>
      </c>
      <c r="AD1440" s="15">
        <f>AC1440*'KERS system '!$B$18</f>
        <v>271.99571876381066</v>
      </c>
      <c r="AE1440" s="15">
        <f>AC1440*'KERS system '!$B$19</f>
        <v>209.30070558875229</v>
      </c>
    </row>
    <row r="1441" spans="6:31" x14ac:dyDescent="0.3">
      <c r="F1441" s="9" t="s">
        <v>7</v>
      </c>
      <c r="G1441" s="9">
        <v>1438</v>
      </c>
      <c r="H1441" s="9">
        <v>416</v>
      </c>
      <c r="J1441" s="10">
        <v>21.1</v>
      </c>
      <c r="K1441" s="10">
        <f t="shared" si="292"/>
        <v>5.8611111111111107</v>
      </c>
      <c r="L1441" s="11">
        <v>0.31944444444444453</v>
      </c>
      <c r="N1441" s="11">
        <f t="shared" si="286"/>
        <v>92.000000000000028</v>
      </c>
      <c r="O1441" s="11">
        <f t="shared" si="287"/>
        <v>7.6009663810313022</v>
      </c>
      <c r="P1441" s="11">
        <f t="shared" si="288"/>
        <v>56.505600000000008</v>
      </c>
      <c r="Q1441" s="11">
        <f t="shared" si="293"/>
        <v>156.10656638103134</v>
      </c>
      <c r="R1441" s="11">
        <f t="shared" si="294"/>
        <v>156.10656638103134</v>
      </c>
      <c r="S1441" s="11">
        <f t="shared" si="295"/>
        <v>0</v>
      </c>
      <c r="U1441" s="11">
        <f t="shared" si="289"/>
        <v>0.93830086073326679</v>
      </c>
      <c r="V1441" s="11">
        <f t="shared" si="296"/>
        <v>0.93830086073326679</v>
      </c>
      <c r="W1441" s="11">
        <f t="shared" si="297"/>
        <v>0</v>
      </c>
      <c r="Y1441" s="11">
        <f t="shared" si="290"/>
        <v>0.79456837729343366</v>
      </c>
      <c r="Z1441" s="11">
        <f t="shared" si="298"/>
        <v>0.79456837729343366</v>
      </c>
      <c r="AA1441" s="11">
        <f t="shared" si="291"/>
        <v>0</v>
      </c>
      <c r="AB1441" s="11">
        <f>SUM($Z$3:Z1441)</f>
        <v>2174.115316166793</v>
      </c>
      <c r="AC1441" s="11">
        <f>SUM($AA$3:AA1441)</f>
        <v>353.47071964107948</v>
      </c>
      <c r="AD1441" s="11">
        <f>AC1441*'KERS system '!$B$18</f>
        <v>271.99571876381066</v>
      </c>
      <c r="AE1441" s="11">
        <f>AC1441*'KERS system '!$B$19</f>
        <v>209.30070558875229</v>
      </c>
    </row>
    <row r="1442" spans="6:31" x14ac:dyDescent="0.3">
      <c r="F1442" s="13" t="s">
        <v>7</v>
      </c>
      <c r="G1442" s="13">
        <v>1439</v>
      </c>
      <c r="H1442" s="13">
        <v>417</v>
      </c>
      <c r="J1442" s="14">
        <v>22</v>
      </c>
      <c r="K1442" s="14">
        <f t="shared" si="292"/>
        <v>6.1111111111111107</v>
      </c>
      <c r="L1442" s="15">
        <v>0.1388888888888889</v>
      </c>
      <c r="N1442" s="15">
        <f t="shared" si="286"/>
        <v>40</v>
      </c>
      <c r="O1442" s="15">
        <f t="shared" si="287"/>
        <v>8.2632189942255359</v>
      </c>
      <c r="P1442" s="15">
        <f t="shared" si="288"/>
        <v>56.505600000000008</v>
      </c>
      <c r="Q1442" s="15">
        <f t="shared" si="293"/>
        <v>104.76881899422554</v>
      </c>
      <c r="R1442" s="15">
        <f t="shared" si="294"/>
        <v>104.76881899422554</v>
      </c>
      <c r="S1442" s="15">
        <f t="shared" si="295"/>
        <v>0</v>
      </c>
      <c r="U1442" s="15">
        <f t="shared" si="289"/>
        <v>0.65083589385360052</v>
      </c>
      <c r="V1442" s="15">
        <f t="shared" si="296"/>
        <v>0.65083589385360052</v>
      </c>
      <c r="W1442" s="15">
        <f t="shared" si="297"/>
        <v>0</v>
      </c>
      <c r="Y1442" s="15">
        <f t="shared" si="290"/>
        <v>0.44759764313095252</v>
      </c>
      <c r="Z1442" s="15">
        <f t="shared" si="298"/>
        <v>0.44759764313095252</v>
      </c>
      <c r="AA1442" s="15">
        <f t="shared" si="291"/>
        <v>0</v>
      </c>
      <c r="AB1442" s="15">
        <f>SUM($Z$3:Z1442)</f>
        <v>2174.5629138099239</v>
      </c>
      <c r="AC1442" s="15">
        <f>SUM($AA$3:AA1442)</f>
        <v>353.47071964107948</v>
      </c>
      <c r="AD1442" s="15">
        <f>AC1442*'KERS system '!$B$18</f>
        <v>271.99571876381066</v>
      </c>
      <c r="AE1442" s="15">
        <f>AC1442*'KERS system '!$B$19</f>
        <v>209.30070558875229</v>
      </c>
    </row>
    <row r="1443" spans="6:31" x14ac:dyDescent="0.3">
      <c r="F1443" s="9" t="s">
        <v>7</v>
      </c>
      <c r="G1443" s="9">
        <v>1440</v>
      </c>
      <c r="H1443" s="9">
        <v>418</v>
      </c>
      <c r="J1443" s="10">
        <v>22.1</v>
      </c>
      <c r="K1443" s="10">
        <f t="shared" si="292"/>
        <v>6.1388888888888893</v>
      </c>
      <c r="L1443" s="11">
        <v>-8.3333333333333523E-2</v>
      </c>
      <c r="N1443" s="11">
        <f t="shared" si="286"/>
        <v>-24.000000000000053</v>
      </c>
      <c r="O1443" s="11">
        <f t="shared" si="287"/>
        <v>8.338509894565485</v>
      </c>
      <c r="P1443" s="11">
        <f t="shared" si="288"/>
        <v>56.505600000000008</v>
      </c>
      <c r="Q1443" s="11">
        <f t="shared" si="293"/>
        <v>40.844109894565442</v>
      </c>
      <c r="R1443" s="11">
        <f t="shared" si="294"/>
        <v>40.844109894565442</v>
      </c>
      <c r="S1443" s="11">
        <f t="shared" si="295"/>
        <v>0</v>
      </c>
      <c r="U1443" s="11">
        <f t="shared" si="289"/>
        <v>0.24435939240830445</v>
      </c>
      <c r="V1443" s="11">
        <f t="shared" si="296"/>
        <v>0.24435939240830445</v>
      </c>
      <c r="W1443" s="11">
        <f t="shared" si="297"/>
        <v>0</v>
      </c>
      <c r="Y1443" s="11">
        <f t="shared" si="290"/>
        <v>3.2766718844622067E-3</v>
      </c>
      <c r="Z1443" s="11">
        <f t="shared" si="298"/>
        <v>3.2766718844622067E-3</v>
      </c>
      <c r="AA1443" s="11">
        <f t="shared" si="291"/>
        <v>0</v>
      </c>
      <c r="AB1443" s="11">
        <f>SUM($Z$3:Z1443)</f>
        <v>2174.5661904818085</v>
      </c>
      <c r="AC1443" s="11">
        <f>SUM($AA$3:AA1443)</f>
        <v>353.47071964107948</v>
      </c>
      <c r="AD1443" s="11">
        <f>AC1443*'KERS system '!$B$18</f>
        <v>271.99571876381066</v>
      </c>
      <c r="AE1443" s="11">
        <f>AC1443*'KERS system '!$B$19</f>
        <v>209.30070558875229</v>
      </c>
    </row>
    <row r="1444" spans="6:31" x14ac:dyDescent="0.3">
      <c r="F1444" s="13" t="s">
        <v>7</v>
      </c>
      <c r="G1444" s="13">
        <v>1441</v>
      </c>
      <c r="H1444" s="13">
        <v>419</v>
      </c>
      <c r="J1444" s="14">
        <v>21.4</v>
      </c>
      <c r="K1444" s="14">
        <f t="shared" si="292"/>
        <v>5.9444444444444446</v>
      </c>
      <c r="L1444" s="15">
        <v>-0.34722222222222221</v>
      </c>
      <c r="N1444" s="15">
        <f t="shared" si="286"/>
        <v>-100</v>
      </c>
      <c r="O1444" s="15">
        <f t="shared" si="287"/>
        <v>7.818644154122989</v>
      </c>
      <c r="P1444" s="15">
        <f t="shared" si="288"/>
        <v>56.505600000000008</v>
      </c>
      <c r="Q1444" s="15">
        <f t="shared" si="293"/>
        <v>-35.675755845876999</v>
      </c>
      <c r="R1444" s="15">
        <f t="shared" si="294"/>
        <v>0</v>
      </c>
      <c r="S1444" s="15">
        <f t="shared" si="295"/>
        <v>35.675755845876999</v>
      </c>
      <c r="U1444" s="15">
        <f t="shared" si="289"/>
        <v>-0.23780604863938004</v>
      </c>
      <c r="V1444" s="15">
        <f t="shared" si="296"/>
        <v>0</v>
      </c>
      <c r="W1444" s="15">
        <f t="shared" si="297"/>
        <v>0.23780604863938004</v>
      </c>
      <c r="Y1444" s="15">
        <f t="shared" si="290"/>
        <v>-0.29939639180450817</v>
      </c>
      <c r="Z1444" s="15">
        <f t="shared" si="298"/>
        <v>0</v>
      </c>
      <c r="AA1444" s="15">
        <f t="shared" si="291"/>
        <v>0.29939639180450817</v>
      </c>
      <c r="AB1444" s="15">
        <f>SUM($Z$3:Z1444)</f>
        <v>2174.5661904818085</v>
      </c>
      <c r="AC1444" s="15">
        <f>SUM($AA$3:AA1444)</f>
        <v>353.770116032884</v>
      </c>
      <c r="AD1444" s="15">
        <f>AC1444*'KERS system '!$B$18</f>
        <v>272.22610428730422</v>
      </c>
      <c r="AE1444" s="15">
        <f>AC1444*'KERS system '!$B$19</f>
        <v>209.4779872490806</v>
      </c>
    </row>
    <row r="1445" spans="6:31" x14ac:dyDescent="0.3">
      <c r="F1445" s="9" t="s">
        <v>7</v>
      </c>
      <c r="G1445" s="9">
        <v>1442</v>
      </c>
      <c r="H1445" s="9">
        <v>420</v>
      </c>
      <c r="J1445" s="10">
        <v>19.600000000000001</v>
      </c>
      <c r="K1445" s="10">
        <f t="shared" si="292"/>
        <v>5.4444444444444446</v>
      </c>
      <c r="L1445" s="11">
        <v>-0.43055555555555525</v>
      </c>
      <c r="N1445" s="11">
        <f t="shared" si="286"/>
        <v>-123.99999999999991</v>
      </c>
      <c r="O1445" s="11">
        <f t="shared" si="287"/>
        <v>6.558673985168765</v>
      </c>
      <c r="P1445" s="11">
        <f t="shared" si="288"/>
        <v>56.505600000000008</v>
      </c>
      <c r="Q1445" s="11">
        <f t="shared" si="293"/>
        <v>-60.93572601483114</v>
      </c>
      <c r="R1445" s="11">
        <f t="shared" si="294"/>
        <v>0</v>
      </c>
      <c r="S1445" s="11">
        <f t="shared" si="295"/>
        <v>60.93572601483114</v>
      </c>
      <c r="U1445" s="11">
        <f t="shared" si="289"/>
        <v>-0.36098673496963629</v>
      </c>
      <c r="V1445" s="11">
        <f t="shared" si="296"/>
        <v>0</v>
      </c>
      <c r="W1445" s="11">
        <f t="shared" si="297"/>
        <v>0.36098673496963629</v>
      </c>
      <c r="Y1445" s="11">
        <f t="shared" si="290"/>
        <v>-0.19205149808850736</v>
      </c>
      <c r="Z1445" s="11">
        <f t="shared" si="298"/>
        <v>0</v>
      </c>
      <c r="AA1445" s="11">
        <f t="shared" si="291"/>
        <v>0.19205149808850736</v>
      </c>
      <c r="AB1445" s="11">
        <f>SUM($Z$3:Z1445)</f>
        <v>2174.5661904818085</v>
      </c>
      <c r="AC1445" s="11">
        <f>SUM($AA$3:AA1445)</f>
        <v>353.96216753097252</v>
      </c>
      <c r="AD1445" s="11">
        <f>AC1445*'KERS system '!$B$18</f>
        <v>272.37388791508334</v>
      </c>
      <c r="AE1445" s="11">
        <f>AC1445*'KERS system '!$B$19</f>
        <v>209.59170675065664</v>
      </c>
    </row>
    <row r="1446" spans="6:31" x14ac:dyDescent="0.3">
      <c r="F1446" s="13" t="s">
        <v>7</v>
      </c>
      <c r="G1446" s="13">
        <v>1443</v>
      </c>
      <c r="H1446" s="13">
        <v>421</v>
      </c>
      <c r="J1446" s="14">
        <v>18.3</v>
      </c>
      <c r="K1446" s="14">
        <f t="shared" si="292"/>
        <v>5.083333333333333</v>
      </c>
      <c r="L1446" s="15">
        <v>-0.2222222222222224</v>
      </c>
      <c r="N1446" s="15">
        <f t="shared" si="286"/>
        <v>-64.000000000000057</v>
      </c>
      <c r="O1446" s="15">
        <f t="shared" si="287"/>
        <v>5.7174987788764238</v>
      </c>
      <c r="P1446" s="15">
        <f t="shared" si="288"/>
        <v>56.505600000000008</v>
      </c>
      <c r="Q1446" s="15">
        <f t="shared" si="293"/>
        <v>-1.776901221123623</v>
      </c>
      <c r="R1446" s="15">
        <f t="shared" si="294"/>
        <v>0</v>
      </c>
      <c r="S1446" s="15">
        <f t="shared" si="295"/>
        <v>1.776901221123623</v>
      </c>
      <c r="U1446" s="15">
        <f t="shared" si="289"/>
        <v>-2.3116261207378433E-2</v>
      </c>
      <c r="V1446" s="15">
        <f t="shared" si="296"/>
        <v>0</v>
      </c>
      <c r="W1446" s="15">
        <f t="shared" si="297"/>
        <v>2.3116261207378433E-2</v>
      </c>
      <c r="Y1446" s="15">
        <f t="shared" si="290"/>
        <v>0.1435348102750767</v>
      </c>
      <c r="Z1446" s="15">
        <f t="shared" si="298"/>
        <v>0.1435348102750767</v>
      </c>
      <c r="AA1446" s="15">
        <f t="shared" si="291"/>
        <v>0</v>
      </c>
      <c r="AB1446" s="15">
        <f>SUM($Z$3:Z1446)</f>
        <v>2174.7097252920835</v>
      </c>
      <c r="AC1446" s="15">
        <f>SUM($AA$3:AA1446)</f>
        <v>353.96216753097252</v>
      </c>
      <c r="AD1446" s="15">
        <f>AC1446*'KERS system '!$B$18</f>
        <v>272.37388791508334</v>
      </c>
      <c r="AE1446" s="15">
        <f>AC1446*'KERS system '!$B$19</f>
        <v>209.59170675065664</v>
      </c>
    </row>
    <row r="1447" spans="6:31" x14ac:dyDescent="0.3">
      <c r="F1447" s="9" t="s">
        <v>7</v>
      </c>
      <c r="G1447" s="9">
        <v>1444</v>
      </c>
      <c r="H1447" s="9">
        <v>422</v>
      </c>
      <c r="J1447" s="10">
        <v>18</v>
      </c>
      <c r="K1447" s="10">
        <f t="shared" si="292"/>
        <v>5</v>
      </c>
      <c r="L1447" s="11">
        <v>0</v>
      </c>
      <c r="N1447" s="11">
        <f t="shared" si="286"/>
        <v>0</v>
      </c>
      <c r="O1447" s="11">
        <f t="shared" si="287"/>
        <v>5.5315763515063505</v>
      </c>
      <c r="P1447" s="11">
        <f t="shared" si="288"/>
        <v>56.505600000000008</v>
      </c>
      <c r="Q1447" s="11">
        <f t="shared" si="293"/>
        <v>62.037176351506361</v>
      </c>
      <c r="R1447" s="11">
        <f t="shared" si="294"/>
        <v>62.037176351506361</v>
      </c>
      <c r="S1447" s="11">
        <f t="shared" si="295"/>
        <v>0</v>
      </c>
      <c r="U1447" s="11">
        <f t="shared" si="289"/>
        <v>0.31018588175753181</v>
      </c>
      <c r="V1447" s="11">
        <f t="shared" si="296"/>
        <v>0.31018588175753181</v>
      </c>
      <c r="W1447" s="11">
        <f t="shared" si="297"/>
        <v>0</v>
      </c>
      <c r="Y1447" s="11">
        <f t="shared" si="290"/>
        <v>0.36627722527507683</v>
      </c>
      <c r="Z1447" s="11">
        <f t="shared" si="298"/>
        <v>0.36627722527507683</v>
      </c>
      <c r="AA1447" s="11">
        <f t="shared" si="291"/>
        <v>0</v>
      </c>
      <c r="AB1447" s="11">
        <f>SUM($Z$3:Z1447)</f>
        <v>2175.0760025173586</v>
      </c>
      <c r="AC1447" s="11">
        <f>SUM($AA$3:AA1447)</f>
        <v>353.96216753097252</v>
      </c>
      <c r="AD1447" s="11">
        <f>AC1447*'KERS system '!$B$18</f>
        <v>272.37388791508334</v>
      </c>
      <c r="AE1447" s="11">
        <f>AC1447*'KERS system '!$B$19</f>
        <v>209.59170675065664</v>
      </c>
    </row>
    <row r="1448" spans="6:31" x14ac:dyDescent="0.3">
      <c r="F1448" s="13" t="s">
        <v>7</v>
      </c>
      <c r="G1448" s="13">
        <v>1445</v>
      </c>
      <c r="H1448" s="13">
        <v>423</v>
      </c>
      <c r="J1448" s="14">
        <v>18.3</v>
      </c>
      <c r="K1448" s="14">
        <f t="shared" si="292"/>
        <v>5.083333333333333</v>
      </c>
      <c r="L1448" s="15">
        <v>6.9444444444444448E-2</v>
      </c>
      <c r="N1448" s="15">
        <f t="shared" si="286"/>
        <v>20</v>
      </c>
      <c r="O1448" s="15">
        <f t="shared" si="287"/>
        <v>5.7174987788764238</v>
      </c>
      <c r="P1448" s="15">
        <f t="shared" si="288"/>
        <v>56.505600000000008</v>
      </c>
      <c r="Q1448" s="15">
        <f t="shared" si="293"/>
        <v>82.223098778876434</v>
      </c>
      <c r="R1448" s="15">
        <f t="shared" si="294"/>
        <v>82.223098778876434</v>
      </c>
      <c r="S1448" s="15">
        <f t="shared" si="295"/>
        <v>0</v>
      </c>
      <c r="U1448" s="15">
        <f t="shared" si="289"/>
        <v>0.42236856879262186</v>
      </c>
      <c r="V1448" s="15">
        <f t="shared" si="296"/>
        <v>0.42236856879262186</v>
      </c>
      <c r="W1448" s="15">
        <f t="shared" si="297"/>
        <v>0</v>
      </c>
      <c r="Y1448" s="15">
        <f t="shared" si="290"/>
        <v>0.32849513374327849</v>
      </c>
      <c r="Z1448" s="15">
        <f t="shared" si="298"/>
        <v>0.32849513374327849</v>
      </c>
      <c r="AA1448" s="15">
        <f t="shared" si="291"/>
        <v>0</v>
      </c>
      <c r="AB1448" s="15">
        <f>SUM($Z$3:Z1448)</f>
        <v>2175.4044976511018</v>
      </c>
      <c r="AC1448" s="15">
        <f>SUM($AA$3:AA1448)</f>
        <v>353.96216753097252</v>
      </c>
      <c r="AD1448" s="15">
        <f>AC1448*'KERS system '!$B$18</f>
        <v>272.37388791508334</v>
      </c>
      <c r="AE1448" s="15">
        <f>AC1448*'KERS system '!$B$19</f>
        <v>209.59170675065664</v>
      </c>
    </row>
    <row r="1449" spans="6:31" x14ac:dyDescent="0.3">
      <c r="F1449" s="9" t="s">
        <v>7</v>
      </c>
      <c r="G1449" s="9">
        <v>1446</v>
      </c>
      <c r="H1449" s="9">
        <v>424</v>
      </c>
      <c r="J1449" s="10">
        <v>18.5</v>
      </c>
      <c r="K1449" s="10">
        <f t="shared" si="292"/>
        <v>5.1388888888888893</v>
      </c>
      <c r="L1449" s="11">
        <v>-5.5555555555555851E-2</v>
      </c>
      <c r="N1449" s="11">
        <f t="shared" si="286"/>
        <v>-16.000000000000085</v>
      </c>
      <c r="O1449" s="11">
        <f t="shared" si="287"/>
        <v>5.8431543404415081</v>
      </c>
      <c r="P1449" s="11">
        <f t="shared" si="288"/>
        <v>56.505600000000008</v>
      </c>
      <c r="Q1449" s="11">
        <f t="shared" si="293"/>
        <v>46.348754340441431</v>
      </c>
      <c r="R1449" s="11">
        <f t="shared" si="294"/>
        <v>46.348754340441431</v>
      </c>
      <c r="S1449" s="11">
        <f t="shared" si="295"/>
        <v>0</v>
      </c>
      <c r="U1449" s="11">
        <f t="shared" si="289"/>
        <v>0.23462169869393512</v>
      </c>
      <c r="V1449" s="11">
        <f t="shared" si="296"/>
        <v>0.23462169869393512</v>
      </c>
      <c r="W1449" s="11">
        <f t="shared" si="297"/>
        <v>0</v>
      </c>
      <c r="Y1449" s="11">
        <f t="shared" si="290"/>
        <v>-9.1733094591530395E-2</v>
      </c>
      <c r="Z1449" s="11">
        <f t="shared" si="298"/>
        <v>0</v>
      </c>
      <c r="AA1449" s="11">
        <f t="shared" si="291"/>
        <v>9.1733094591530395E-2</v>
      </c>
      <c r="AB1449" s="11">
        <f>SUM($Z$3:Z1449)</f>
        <v>2175.4044976511018</v>
      </c>
      <c r="AC1449" s="11">
        <f>SUM($AA$3:AA1449)</f>
        <v>354.05390062556404</v>
      </c>
      <c r="AD1449" s="11">
        <f>AC1449*'KERS system '!$B$18</f>
        <v>272.44447653137149</v>
      </c>
      <c r="AE1449" s="11">
        <f>AC1449*'KERS system '!$B$19</f>
        <v>209.64602469089039</v>
      </c>
    </row>
    <row r="1450" spans="6:31" x14ac:dyDescent="0.3">
      <c r="F1450" s="13" t="s">
        <v>7</v>
      </c>
      <c r="G1450" s="13">
        <v>1447</v>
      </c>
      <c r="H1450" s="13">
        <v>425</v>
      </c>
      <c r="J1450" s="14">
        <v>17.899999999999999</v>
      </c>
      <c r="K1450" s="14">
        <f t="shared" si="292"/>
        <v>4.9722222222222223</v>
      </c>
      <c r="L1450" s="15">
        <v>-0.4861111111111111</v>
      </c>
      <c r="N1450" s="15">
        <f t="shared" si="286"/>
        <v>-140</v>
      </c>
      <c r="O1450" s="15">
        <f t="shared" si="287"/>
        <v>5.4702851197103382</v>
      </c>
      <c r="P1450" s="15">
        <f t="shared" si="288"/>
        <v>56.505600000000008</v>
      </c>
      <c r="Q1450" s="15">
        <f t="shared" si="293"/>
        <v>-78.024114880289659</v>
      </c>
      <c r="R1450" s="15">
        <f t="shared" si="294"/>
        <v>0</v>
      </c>
      <c r="S1450" s="15">
        <f t="shared" si="295"/>
        <v>78.024114880289659</v>
      </c>
      <c r="U1450" s="15">
        <f t="shared" si="289"/>
        <v>-0.41808788787699591</v>
      </c>
      <c r="V1450" s="15">
        <f t="shared" si="296"/>
        <v>0</v>
      </c>
      <c r="W1450" s="15">
        <f t="shared" si="297"/>
        <v>0.41808788787699591</v>
      </c>
      <c r="Y1450" s="15">
        <f t="shared" si="290"/>
        <v>-0.77884775130032335</v>
      </c>
      <c r="Z1450" s="15">
        <f t="shared" si="298"/>
        <v>0</v>
      </c>
      <c r="AA1450" s="15">
        <f t="shared" si="291"/>
        <v>0.77884775130032335</v>
      </c>
      <c r="AB1450" s="15">
        <f>SUM($Z$3:Z1450)</f>
        <v>2175.4044976511018</v>
      </c>
      <c r="AC1450" s="15">
        <f>SUM($AA$3:AA1450)</f>
        <v>354.83274837686434</v>
      </c>
      <c r="AD1450" s="15">
        <f>AC1450*'KERS system '!$B$18</f>
        <v>273.04379987599708</v>
      </c>
      <c r="AE1450" s="15">
        <f>AC1450*'KERS system '!$B$19</f>
        <v>210.10720400457976</v>
      </c>
    </row>
    <row r="1451" spans="6:31" x14ac:dyDescent="0.3">
      <c r="F1451" s="9" t="s">
        <v>7</v>
      </c>
      <c r="G1451" s="9">
        <v>1448</v>
      </c>
      <c r="H1451" s="9">
        <v>426</v>
      </c>
      <c r="J1451" s="10">
        <v>15</v>
      </c>
      <c r="K1451" s="10">
        <f t="shared" si="292"/>
        <v>4.166666666666667</v>
      </c>
      <c r="L1451" s="11">
        <v>-1.1111111111111109</v>
      </c>
      <c r="N1451" s="11">
        <f t="shared" si="286"/>
        <v>-319.99999999999994</v>
      </c>
      <c r="O1451" s="11">
        <f t="shared" si="287"/>
        <v>3.8413724663238549</v>
      </c>
      <c r="P1451" s="11">
        <f t="shared" si="288"/>
        <v>56.505600000000008</v>
      </c>
      <c r="Q1451" s="11">
        <f t="shared" si="293"/>
        <v>-259.6530275336761</v>
      </c>
      <c r="R1451" s="11">
        <f t="shared" si="294"/>
        <v>0</v>
      </c>
      <c r="S1451" s="11">
        <f t="shared" si="295"/>
        <v>259.6530275336761</v>
      </c>
      <c r="U1451" s="11">
        <f t="shared" si="289"/>
        <v>-1.1396076147236507</v>
      </c>
      <c r="V1451" s="11">
        <f t="shared" si="296"/>
        <v>0</v>
      </c>
      <c r="W1451" s="11">
        <f t="shared" si="297"/>
        <v>1.1396076147236507</v>
      </c>
      <c r="Y1451" s="11">
        <f t="shared" si="290"/>
        <v>-1.0865696973231207</v>
      </c>
      <c r="Z1451" s="11">
        <f t="shared" si="298"/>
        <v>0</v>
      </c>
      <c r="AA1451" s="11">
        <f t="shared" si="291"/>
        <v>1.0865696973231207</v>
      </c>
      <c r="AB1451" s="11">
        <f>SUM($Z$3:Z1451)</f>
        <v>2175.4044976511018</v>
      </c>
      <c r="AC1451" s="11">
        <f>SUM($AA$3:AA1451)</f>
        <v>355.91931807418746</v>
      </c>
      <c r="AD1451" s="11">
        <f>AC1451*'KERS system '!$B$18</f>
        <v>273.87991525808724</v>
      </c>
      <c r="AE1451" s="11">
        <f>AC1451*'KERS system '!$B$19</f>
        <v>210.75059479109814</v>
      </c>
    </row>
    <row r="1452" spans="6:31" x14ac:dyDescent="0.3">
      <c r="F1452" s="13" t="s">
        <v>7</v>
      </c>
      <c r="G1452" s="13">
        <v>1449</v>
      </c>
      <c r="H1452" s="13">
        <v>427</v>
      </c>
      <c r="J1452" s="14">
        <v>9.9</v>
      </c>
      <c r="K1452" s="14">
        <f t="shared" si="292"/>
        <v>2.75</v>
      </c>
      <c r="L1452" s="15">
        <v>-1.4444444444444444</v>
      </c>
      <c r="N1452" s="15">
        <f t="shared" si="286"/>
        <v>-416</v>
      </c>
      <c r="O1452" s="15">
        <f t="shared" si="287"/>
        <v>1.673301846330671</v>
      </c>
      <c r="P1452" s="15">
        <f t="shared" si="288"/>
        <v>56.505600000000008</v>
      </c>
      <c r="Q1452" s="15">
        <f t="shared" si="293"/>
        <v>-357.82109815366931</v>
      </c>
      <c r="R1452" s="15">
        <f t="shared" si="294"/>
        <v>0</v>
      </c>
      <c r="S1452" s="15">
        <f t="shared" si="295"/>
        <v>357.82109815366931</v>
      </c>
      <c r="U1452" s="15">
        <f t="shared" si="289"/>
        <v>-1.0335317799225907</v>
      </c>
      <c r="V1452" s="15">
        <f t="shared" si="296"/>
        <v>0</v>
      </c>
      <c r="W1452" s="15">
        <f t="shared" si="297"/>
        <v>1.0335317799225907</v>
      </c>
      <c r="Y1452" s="15">
        <f t="shared" si="290"/>
        <v>-0.71239242846105955</v>
      </c>
      <c r="Z1452" s="15">
        <f t="shared" si="298"/>
        <v>0</v>
      </c>
      <c r="AA1452" s="15">
        <f t="shared" si="291"/>
        <v>0.71239242846105955</v>
      </c>
      <c r="AB1452" s="15">
        <f>SUM($Z$3:Z1452)</f>
        <v>2175.4044976511018</v>
      </c>
      <c r="AC1452" s="15">
        <f>SUM($AA$3:AA1452)</f>
        <v>356.6317105026485</v>
      </c>
      <c r="AD1452" s="15">
        <f>AC1452*'KERS system '!$B$18</f>
        <v>274.42810123178799</v>
      </c>
      <c r="AE1452" s="15">
        <f>AC1452*'KERS system '!$B$19</f>
        <v>211.17242389786088</v>
      </c>
    </row>
    <row r="1453" spans="6:31" x14ac:dyDescent="0.3">
      <c r="F1453" s="9" t="s">
        <v>7</v>
      </c>
      <c r="G1453" s="9">
        <v>1450</v>
      </c>
      <c r="H1453" s="9">
        <v>428</v>
      </c>
      <c r="J1453" s="10">
        <v>4.5999999999999996</v>
      </c>
      <c r="K1453" s="10">
        <f t="shared" si="292"/>
        <v>1.2777777777777777</v>
      </c>
      <c r="L1453" s="11">
        <v>-1.2083333333333335</v>
      </c>
      <c r="N1453" s="11">
        <f t="shared" si="286"/>
        <v>-348.00000000000006</v>
      </c>
      <c r="O1453" s="11">
        <f t="shared" si="287"/>
        <v>0.36125973949961221</v>
      </c>
      <c r="P1453" s="11">
        <f t="shared" si="288"/>
        <v>56.505600000000008</v>
      </c>
      <c r="Q1453" s="11">
        <f t="shared" si="293"/>
        <v>-291.13314026050045</v>
      </c>
      <c r="R1453" s="11">
        <f t="shared" si="294"/>
        <v>0</v>
      </c>
      <c r="S1453" s="11">
        <f t="shared" si="295"/>
        <v>291.13314026050045</v>
      </c>
      <c r="U1453" s="11">
        <f t="shared" si="289"/>
        <v>-0.39125307699952833</v>
      </c>
      <c r="V1453" s="11">
        <f t="shared" si="296"/>
        <v>0</v>
      </c>
      <c r="W1453" s="11">
        <f t="shared" si="297"/>
        <v>0.39125307699952833</v>
      </c>
      <c r="Y1453" s="11">
        <f t="shared" si="290"/>
        <v>-0.21819906770246675</v>
      </c>
      <c r="Z1453" s="11">
        <f t="shared" si="298"/>
        <v>0</v>
      </c>
      <c r="AA1453" s="11">
        <f t="shared" si="291"/>
        <v>0.21819906770246675</v>
      </c>
      <c r="AB1453" s="11">
        <f>SUM($Z$3:Z1453)</f>
        <v>2175.4044976511018</v>
      </c>
      <c r="AC1453" s="11">
        <f>SUM($AA$3:AA1453)</f>
        <v>356.84990957035097</v>
      </c>
      <c r="AD1453" s="11">
        <f>AC1453*'KERS system '!$B$18</f>
        <v>274.59600541438505</v>
      </c>
      <c r="AE1453" s="11">
        <f>AC1453*'KERS system '!$B$19</f>
        <v>211.30162616636932</v>
      </c>
    </row>
    <row r="1454" spans="6:31" x14ac:dyDescent="0.3">
      <c r="F1454" s="13" t="s">
        <v>7</v>
      </c>
      <c r="G1454" s="13">
        <v>1451</v>
      </c>
      <c r="H1454" s="13">
        <v>429</v>
      </c>
      <c r="J1454" s="14">
        <v>1.2</v>
      </c>
      <c r="K1454" s="14">
        <f t="shared" si="292"/>
        <v>0.33333333333333331</v>
      </c>
      <c r="L1454" s="15">
        <v>-0.63888888888888884</v>
      </c>
      <c r="N1454" s="15">
        <f t="shared" si="286"/>
        <v>-184</v>
      </c>
      <c r="O1454" s="15">
        <f t="shared" si="287"/>
        <v>2.4584783784472666E-2</v>
      </c>
      <c r="P1454" s="15">
        <f t="shared" si="288"/>
        <v>56.505600000000008</v>
      </c>
      <c r="Q1454" s="15">
        <f t="shared" si="293"/>
        <v>-127.46981521621552</v>
      </c>
      <c r="R1454" s="15">
        <f t="shared" si="294"/>
        <v>0</v>
      </c>
      <c r="S1454" s="15">
        <f t="shared" si="295"/>
        <v>127.46981521621552</v>
      </c>
      <c r="U1454" s="15">
        <f t="shared" si="289"/>
        <v>-4.5145058405405177E-2</v>
      </c>
      <c r="V1454" s="15">
        <f t="shared" si="296"/>
        <v>0</v>
      </c>
      <c r="W1454" s="15">
        <f t="shared" si="297"/>
        <v>4.5145058405405177E-2</v>
      </c>
      <c r="Y1454" s="15">
        <f t="shared" si="290"/>
        <v>-2.2572529202702588E-2</v>
      </c>
      <c r="Z1454" s="15">
        <f t="shared" si="298"/>
        <v>0</v>
      </c>
      <c r="AA1454" s="15">
        <f t="shared" si="291"/>
        <v>2.2572529202702588E-2</v>
      </c>
      <c r="AB1454" s="15">
        <f>SUM($Z$3:Z1454)</f>
        <v>2175.4044976511018</v>
      </c>
      <c r="AC1454" s="15">
        <f>SUM($AA$3:AA1454)</f>
        <v>356.87248209955368</v>
      </c>
      <c r="AD1454" s="15">
        <f>AC1454*'KERS system '!$B$18</f>
        <v>274.61337497560652</v>
      </c>
      <c r="AE1454" s="15">
        <f>AC1454*'KERS system '!$B$19</f>
        <v>211.31499204372923</v>
      </c>
    </row>
    <row r="1455" spans="6:31" x14ac:dyDescent="0.3">
      <c r="F1455" s="9" t="s">
        <v>7</v>
      </c>
      <c r="G1455" s="9">
        <v>1452</v>
      </c>
      <c r="H1455" s="9">
        <v>430</v>
      </c>
      <c r="J1455" s="10">
        <v>0</v>
      </c>
      <c r="K1455" s="10">
        <f t="shared" si="292"/>
        <v>0</v>
      </c>
      <c r="L1455" s="11">
        <v>-0.16666666666666666</v>
      </c>
      <c r="N1455" s="11">
        <f t="shared" si="286"/>
        <v>-48</v>
      </c>
      <c r="O1455" s="11">
        <f t="shared" si="287"/>
        <v>0</v>
      </c>
      <c r="P1455" s="11">
        <f t="shared" si="288"/>
        <v>56.505600000000008</v>
      </c>
      <c r="Q1455" s="11">
        <f t="shared" si="293"/>
        <v>8.5056000000000083</v>
      </c>
      <c r="R1455" s="11">
        <f t="shared" si="294"/>
        <v>8.5056000000000083</v>
      </c>
      <c r="S1455" s="11">
        <f t="shared" si="295"/>
        <v>0</v>
      </c>
      <c r="U1455" s="11">
        <f t="shared" si="289"/>
        <v>0</v>
      </c>
      <c r="V1455" s="11">
        <f t="shared" si="296"/>
        <v>0</v>
      </c>
      <c r="W1455" s="11">
        <f t="shared" si="297"/>
        <v>0</v>
      </c>
      <c r="Y1455" s="11">
        <f t="shared" si="290"/>
        <v>0</v>
      </c>
      <c r="Z1455" s="11">
        <f t="shared" si="298"/>
        <v>0</v>
      </c>
      <c r="AA1455" s="11">
        <f t="shared" si="291"/>
        <v>0</v>
      </c>
      <c r="AB1455" s="11">
        <f>SUM($Z$3:Z1455)</f>
        <v>2175.4044976511018</v>
      </c>
      <c r="AC1455" s="11">
        <f>SUM($AA$3:AA1455)</f>
        <v>356.87248209955368</v>
      </c>
      <c r="AD1455" s="11">
        <f>AC1455*'KERS system '!$B$18</f>
        <v>274.61337497560652</v>
      </c>
      <c r="AE1455" s="11">
        <f>AC1455*'KERS system '!$B$19</f>
        <v>211.31499204372923</v>
      </c>
    </row>
    <row r="1456" spans="6:31" x14ac:dyDescent="0.3">
      <c r="F1456" s="13" t="s">
        <v>7</v>
      </c>
      <c r="G1456" s="13">
        <v>1453</v>
      </c>
      <c r="H1456" s="13">
        <v>431</v>
      </c>
      <c r="J1456" s="14">
        <v>0</v>
      </c>
      <c r="K1456" s="14">
        <f t="shared" si="292"/>
        <v>0</v>
      </c>
      <c r="L1456" s="15">
        <v>0</v>
      </c>
      <c r="N1456" s="15">
        <f t="shared" si="286"/>
        <v>0</v>
      </c>
      <c r="O1456" s="15">
        <f t="shared" si="287"/>
        <v>0</v>
      </c>
      <c r="P1456" s="15">
        <f t="shared" si="288"/>
        <v>56.505600000000008</v>
      </c>
      <c r="Q1456" s="15">
        <f t="shared" si="293"/>
        <v>56.505600000000008</v>
      </c>
      <c r="R1456" s="15">
        <f t="shared" si="294"/>
        <v>56.505600000000008</v>
      </c>
      <c r="S1456" s="15">
        <f t="shared" si="295"/>
        <v>0</v>
      </c>
      <c r="U1456" s="15">
        <f t="shared" si="289"/>
        <v>0</v>
      </c>
      <c r="V1456" s="15">
        <f t="shared" si="296"/>
        <v>0</v>
      </c>
      <c r="W1456" s="15">
        <f t="shared" si="297"/>
        <v>0</v>
      </c>
      <c r="Y1456" s="15">
        <f t="shared" si="290"/>
        <v>0</v>
      </c>
      <c r="Z1456" s="15">
        <f t="shared" si="298"/>
        <v>0</v>
      </c>
      <c r="AA1456" s="15">
        <f t="shared" si="291"/>
        <v>0</v>
      </c>
      <c r="AB1456" s="15">
        <f>SUM($Z$3:Z1456)</f>
        <v>2175.4044976511018</v>
      </c>
      <c r="AC1456" s="15">
        <f>SUM($AA$3:AA1456)</f>
        <v>356.87248209955368</v>
      </c>
      <c r="AD1456" s="15">
        <f>AC1456*'KERS system '!$B$18</f>
        <v>274.61337497560652</v>
      </c>
      <c r="AE1456" s="15">
        <f>AC1456*'KERS system '!$B$19</f>
        <v>211.31499204372923</v>
      </c>
    </row>
    <row r="1457" spans="6:31" x14ac:dyDescent="0.3">
      <c r="F1457" s="9" t="s">
        <v>7</v>
      </c>
      <c r="G1457" s="9">
        <v>1454</v>
      </c>
      <c r="H1457" s="9">
        <v>432</v>
      </c>
      <c r="J1457" s="10">
        <v>0</v>
      </c>
      <c r="K1457" s="10">
        <f t="shared" si="292"/>
        <v>0</v>
      </c>
      <c r="L1457" s="11">
        <v>0</v>
      </c>
      <c r="N1457" s="11">
        <f t="shared" si="286"/>
        <v>0</v>
      </c>
      <c r="O1457" s="11">
        <f t="shared" si="287"/>
        <v>0</v>
      </c>
      <c r="P1457" s="11">
        <f t="shared" si="288"/>
        <v>56.505600000000008</v>
      </c>
      <c r="Q1457" s="11">
        <f t="shared" si="293"/>
        <v>56.505600000000008</v>
      </c>
      <c r="R1457" s="11">
        <f t="shared" si="294"/>
        <v>56.505600000000008</v>
      </c>
      <c r="S1457" s="11">
        <f t="shared" si="295"/>
        <v>0</v>
      </c>
      <c r="U1457" s="11">
        <f t="shared" si="289"/>
        <v>0</v>
      </c>
      <c r="V1457" s="11">
        <f t="shared" si="296"/>
        <v>0</v>
      </c>
      <c r="W1457" s="11">
        <f t="shared" si="297"/>
        <v>0</v>
      </c>
      <c r="Y1457" s="11">
        <f t="shared" si="290"/>
        <v>0</v>
      </c>
      <c r="Z1457" s="11">
        <f t="shared" si="298"/>
        <v>0</v>
      </c>
      <c r="AA1457" s="11">
        <f t="shared" si="291"/>
        <v>0</v>
      </c>
      <c r="AB1457" s="11">
        <f>SUM($Z$3:Z1457)</f>
        <v>2175.4044976511018</v>
      </c>
      <c r="AC1457" s="11">
        <f>SUM($AA$3:AA1457)</f>
        <v>356.87248209955368</v>
      </c>
      <c r="AD1457" s="11">
        <f>AC1457*'KERS system '!$B$18</f>
        <v>274.61337497560652</v>
      </c>
      <c r="AE1457" s="11">
        <f>AC1457*'KERS system '!$B$19</f>
        <v>211.31499204372923</v>
      </c>
    </row>
    <row r="1458" spans="6:31" x14ac:dyDescent="0.3">
      <c r="F1458" s="13" t="s">
        <v>7</v>
      </c>
      <c r="G1458" s="13">
        <v>1455</v>
      </c>
      <c r="H1458" s="13">
        <v>433</v>
      </c>
      <c r="J1458" s="14">
        <v>0</v>
      </c>
      <c r="K1458" s="14">
        <f t="shared" si="292"/>
        <v>0</v>
      </c>
      <c r="L1458" s="15">
        <v>0</v>
      </c>
      <c r="N1458" s="15">
        <f t="shared" si="286"/>
        <v>0</v>
      </c>
      <c r="O1458" s="15">
        <f t="shared" si="287"/>
        <v>0</v>
      </c>
      <c r="P1458" s="15">
        <f t="shared" si="288"/>
        <v>56.505600000000008</v>
      </c>
      <c r="Q1458" s="15">
        <f t="shared" si="293"/>
        <v>56.505600000000008</v>
      </c>
      <c r="R1458" s="15">
        <f t="shared" si="294"/>
        <v>56.505600000000008</v>
      </c>
      <c r="S1458" s="15">
        <f t="shared" si="295"/>
        <v>0</v>
      </c>
      <c r="U1458" s="15">
        <f t="shared" si="289"/>
        <v>0</v>
      </c>
      <c r="V1458" s="15">
        <f t="shared" si="296"/>
        <v>0</v>
      </c>
      <c r="W1458" s="15">
        <f t="shared" si="297"/>
        <v>0</v>
      </c>
      <c r="Y1458" s="15">
        <f t="shared" si="290"/>
        <v>0</v>
      </c>
      <c r="Z1458" s="15">
        <f t="shared" si="298"/>
        <v>0</v>
      </c>
      <c r="AA1458" s="15">
        <f t="shared" si="291"/>
        <v>0</v>
      </c>
      <c r="AB1458" s="15">
        <f>SUM($Z$3:Z1458)</f>
        <v>2175.4044976511018</v>
      </c>
      <c r="AC1458" s="15">
        <f>SUM($AA$3:AA1458)</f>
        <v>356.87248209955368</v>
      </c>
      <c r="AD1458" s="15">
        <f>AC1458*'KERS system '!$B$18</f>
        <v>274.61337497560652</v>
      </c>
      <c r="AE1458" s="15">
        <f>AC1458*'KERS system '!$B$19</f>
        <v>211.31499204372923</v>
      </c>
    </row>
    <row r="1459" spans="6:31" x14ac:dyDescent="0.3">
      <c r="F1459" s="9" t="s">
        <v>7</v>
      </c>
      <c r="G1459" s="9">
        <v>1456</v>
      </c>
      <c r="H1459" s="9">
        <v>434</v>
      </c>
      <c r="J1459" s="10">
        <v>0</v>
      </c>
      <c r="K1459" s="10">
        <f t="shared" si="292"/>
        <v>0</v>
      </c>
      <c r="L1459" s="11">
        <v>0</v>
      </c>
      <c r="N1459" s="11">
        <f t="shared" si="286"/>
        <v>0</v>
      </c>
      <c r="O1459" s="11">
        <f t="shared" si="287"/>
        <v>0</v>
      </c>
      <c r="P1459" s="11">
        <f t="shared" si="288"/>
        <v>56.505600000000008</v>
      </c>
      <c r="Q1459" s="11">
        <f t="shared" si="293"/>
        <v>56.505600000000008</v>
      </c>
      <c r="R1459" s="11">
        <f t="shared" si="294"/>
        <v>56.505600000000008</v>
      </c>
      <c r="S1459" s="11">
        <f t="shared" si="295"/>
        <v>0</v>
      </c>
      <c r="U1459" s="11">
        <f t="shared" si="289"/>
        <v>0</v>
      </c>
      <c r="V1459" s="11">
        <f t="shared" si="296"/>
        <v>0</v>
      </c>
      <c r="W1459" s="11">
        <f t="shared" si="297"/>
        <v>0</v>
      </c>
      <c r="Y1459" s="11">
        <f t="shared" si="290"/>
        <v>0</v>
      </c>
      <c r="Z1459" s="11">
        <f t="shared" si="298"/>
        <v>0</v>
      </c>
      <c r="AA1459" s="11">
        <f t="shared" si="291"/>
        <v>0</v>
      </c>
      <c r="AB1459" s="11">
        <f>SUM($Z$3:Z1459)</f>
        <v>2175.4044976511018</v>
      </c>
      <c r="AC1459" s="11">
        <f>SUM($AA$3:AA1459)</f>
        <v>356.87248209955368</v>
      </c>
      <c r="AD1459" s="11">
        <f>AC1459*'KERS system '!$B$18</f>
        <v>274.61337497560652</v>
      </c>
      <c r="AE1459" s="11">
        <f>AC1459*'KERS system '!$B$19</f>
        <v>211.31499204372923</v>
      </c>
    </row>
    <row r="1460" spans="6:31" x14ac:dyDescent="0.3">
      <c r="F1460" s="13" t="s">
        <v>7</v>
      </c>
      <c r="G1460" s="13">
        <v>1457</v>
      </c>
      <c r="H1460" s="13">
        <v>435</v>
      </c>
      <c r="J1460" s="14">
        <v>0</v>
      </c>
      <c r="K1460" s="14">
        <f t="shared" si="292"/>
        <v>0</v>
      </c>
      <c r="L1460" s="15">
        <v>0</v>
      </c>
      <c r="N1460" s="15">
        <f t="shared" si="286"/>
        <v>0</v>
      </c>
      <c r="O1460" s="15">
        <f t="shared" si="287"/>
        <v>0</v>
      </c>
      <c r="P1460" s="15">
        <f t="shared" si="288"/>
        <v>56.505600000000008</v>
      </c>
      <c r="Q1460" s="15">
        <f t="shared" si="293"/>
        <v>56.505600000000008</v>
      </c>
      <c r="R1460" s="15">
        <f t="shared" si="294"/>
        <v>56.505600000000008</v>
      </c>
      <c r="S1460" s="15">
        <f t="shared" si="295"/>
        <v>0</v>
      </c>
      <c r="U1460" s="15">
        <f t="shared" si="289"/>
        <v>0</v>
      </c>
      <c r="V1460" s="15">
        <f t="shared" si="296"/>
        <v>0</v>
      </c>
      <c r="W1460" s="15">
        <f t="shared" si="297"/>
        <v>0</v>
      </c>
      <c r="Y1460" s="15">
        <f t="shared" si="290"/>
        <v>0</v>
      </c>
      <c r="Z1460" s="15">
        <f t="shared" si="298"/>
        <v>0</v>
      </c>
      <c r="AA1460" s="15">
        <f t="shared" si="291"/>
        <v>0</v>
      </c>
      <c r="AB1460" s="15">
        <f>SUM($Z$3:Z1460)</f>
        <v>2175.4044976511018</v>
      </c>
      <c r="AC1460" s="15">
        <f>SUM($AA$3:AA1460)</f>
        <v>356.87248209955368</v>
      </c>
      <c r="AD1460" s="15">
        <f>AC1460*'KERS system '!$B$18</f>
        <v>274.61337497560652</v>
      </c>
      <c r="AE1460" s="15">
        <f>AC1460*'KERS system '!$B$19</f>
        <v>211.31499204372923</v>
      </c>
    </row>
    <row r="1461" spans="6:31" x14ac:dyDescent="0.3">
      <c r="F1461" s="9" t="s">
        <v>7</v>
      </c>
      <c r="G1461" s="9">
        <v>1458</v>
      </c>
      <c r="H1461" s="9">
        <v>436</v>
      </c>
      <c r="J1461" s="10">
        <v>0</v>
      </c>
      <c r="K1461" s="10">
        <f t="shared" si="292"/>
        <v>0</v>
      </c>
      <c r="L1461" s="11">
        <v>0</v>
      </c>
      <c r="N1461" s="11">
        <f t="shared" si="286"/>
        <v>0</v>
      </c>
      <c r="O1461" s="11">
        <f t="shared" si="287"/>
        <v>0</v>
      </c>
      <c r="P1461" s="11">
        <f t="shared" si="288"/>
        <v>56.505600000000008</v>
      </c>
      <c r="Q1461" s="11">
        <f t="shared" si="293"/>
        <v>56.505600000000008</v>
      </c>
      <c r="R1461" s="11">
        <f t="shared" si="294"/>
        <v>56.505600000000008</v>
      </c>
      <c r="S1461" s="11">
        <f t="shared" si="295"/>
        <v>0</v>
      </c>
      <c r="U1461" s="11">
        <f t="shared" si="289"/>
        <v>0</v>
      </c>
      <c r="V1461" s="11">
        <f t="shared" si="296"/>
        <v>0</v>
      </c>
      <c r="W1461" s="11">
        <f t="shared" si="297"/>
        <v>0</v>
      </c>
      <c r="Y1461" s="11">
        <f t="shared" si="290"/>
        <v>0</v>
      </c>
      <c r="Z1461" s="11">
        <f t="shared" si="298"/>
        <v>0</v>
      </c>
      <c r="AA1461" s="11">
        <f t="shared" si="291"/>
        <v>0</v>
      </c>
      <c r="AB1461" s="11">
        <f>SUM($Z$3:Z1461)</f>
        <v>2175.4044976511018</v>
      </c>
      <c r="AC1461" s="11">
        <f>SUM($AA$3:AA1461)</f>
        <v>356.87248209955368</v>
      </c>
      <c r="AD1461" s="11">
        <f>AC1461*'KERS system '!$B$18</f>
        <v>274.61337497560652</v>
      </c>
      <c r="AE1461" s="11">
        <f>AC1461*'KERS system '!$B$19</f>
        <v>211.31499204372923</v>
      </c>
    </row>
    <row r="1462" spans="6:31" x14ac:dyDescent="0.3">
      <c r="F1462" s="13" t="s">
        <v>7</v>
      </c>
      <c r="G1462" s="13">
        <v>1459</v>
      </c>
      <c r="H1462" s="13">
        <v>437</v>
      </c>
      <c r="J1462" s="14">
        <v>0</v>
      </c>
      <c r="K1462" s="14">
        <f t="shared" si="292"/>
        <v>0</v>
      </c>
      <c r="L1462" s="15">
        <v>0</v>
      </c>
      <c r="N1462" s="15">
        <f t="shared" si="286"/>
        <v>0</v>
      </c>
      <c r="O1462" s="15">
        <f t="shared" si="287"/>
        <v>0</v>
      </c>
      <c r="P1462" s="15">
        <f t="shared" si="288"/>
        <v>56.505600000000008</v>
      </c>
      <c r="Q1462" s="15">
        <f t="shared" si="293"/>
        <v>56.505600000000008</v>
      </c>
      <c r="R1462" s="15">
        <f t="shared" si="294"/>
        <v>56.505600000000008</v>
      </c>
      <c r="S1462" s="15">
        <f t="shared" si="295"/>
        <v>0</v>
      </c>
      <c r="U1462" s="15">
        <f t="shared" si="289"/>
        <v>0</v>
      </c>
      <c r="V1462" s="15">
        <f t="shared" si="296"/>
        <v>0</v>
      </c>
      <c r="W1462" s="15">
        <f t="shared" si="297"/>
        <v>0</v>
      </c>
      <c r="Y1462" s="15">
        <f t="shared" si="290"/>
        <v>0</v>
      </c>
      <c r="Z1462" s="15">
        <f t="shared" si="298"/>
        <v>0</v>
      </c>
      <c r="AA1462" s="15">
        <f t="shared" si="291"/>
        <v>0</v>
      </c>
      <c r="AB1462" s="15">
        <f>SUM($Z$3:Z1462)</f>
        <v>2175.4044976511018</v>
      </c>
      <c r="AC1462" s="15">
        <f>SUM($AA$3:AA1462)</f>
        <v>356.87248209955368</v>
      </c>
      <c r="AD1462" s="15">
        <f>AC1462*'KERS system '!$B$18</f>
        <v>274.61337497560652</v>
      </c>
      <c r="AE1462" s="15">
        <f>AC1462*'KERS system '!$B$19</f>
        <v>211.31499204372923</v>
      </c>
    </row>
    <row r="1463" spans="6:31" x14ac:dyDescent="0.3">
      <c r="F1463" s="9" t="s">
        <v>7</v>
      </c>
      <c r="G1463" s="9">
        <v>1460</v>
      </c>
      <c r="H1463" s="9">
        <v>438</v>
      </c>
      <c r="J1463" s="10">
        <v>0</v>
      </c>
      <c r="K1463" s="10">
        <f t="shared" si="292"/>
        <v>0</v>
      </c>
      <c r="L1463" s="11">
        <v>0</v>
      </c>
      <c r="N1463" s="11">
        <f t="shared" si="286"/>
        <v>0</v>
      </c>
      <c r="O1463" s="11">
        <f t="shared" si="287"/>
        <v>0</v>
      </c>
      <c r="P1463" s="11">
        <f t="shared" si="288"/>
        <v>56.505600000000008</v>
      </c>
      <c r="Q1463" s="11">
        <f t="shared" si="293"/>
        <v>56.505600000000008</v>
      </c>
      <c r="R1463" s="11">
        <f t="shared" si="294"/>
        <v>56.505600000000008</v>
      </c>
      <c r="S1463" s="11">
        <f t="shared" si="295"/>
        <v>0</v>
      </c>
      <c r="U1463" s="11">
        <f t="shared" si="289"/>
        <v>0</v>
      </c>
      <c r="V1463" s="11">
        <f t="shared" si="296"/>
        <v>0</v>
      </c>
      <c r="W1463" s="11">
        <f t="shared" si="297"/>
        <v>0</v>
      </c>
      <c r="Y1463" s="11">
        <f t="shared" si="290"/>
        <v>0</v>
      </c>
      <c r="Z1463" s="11">
        <f t="shared" si="298"/>
        <v>0</v>
      </c>
      <c r="AA1463" s="11">
        <f t="shared" si="291"/>
        <v>0</v>
      </c>
      <c r="AB1463" s="11">
        <f>SUM($Z$3:Z1463)</f>
        <v>2175.4044976511018</v>
      </c>
      <c r="AC1463" s="11">
        <f>SUM($AA$3:AA1463)</f>
        <v>356.87248209955368</v>
      </c>
      <c r="AD1463" s="11">
        <f>AC1463*'KERS system '!$B$18</f>
        <v>274.61337497560652</v>
      </c>
      <c r="AE1463" s="11">
        <f>AC1463*'KERS system '!$B$19</f>
        <v>211.31499204372923</v>
      </c>
    </row>
    <row r="1464" spans="6:31" x14ac:dyDescent="0.3">
      <c r="F1464" s="13" t="s">
        <v>7</v>
      </c>
      <c r="G1464" s="13">
        <v>1461</v>
      </c>
      <c r="H1464" s="13">
        <v>439</v>
      </c>
      <c r="J1464" s="14">
        <v>0</v>
      </c>
      <c r="K1464" s="14">
        <f t="shared" si="292"/>
        <v>0</v>
      </c>
      <c r="L1464" s="15">
        <v>0</v>
      </c>
      <c r="N1464" s="15">
        <f t="shared" si="286"/>
        <v>0</v>
      </c>
      <c r="O1464" s="15">
        <f t="shared" si="287"/>
        <v>0</v>
      </c>
      <c r="P1464" s="15">
        <f t="shared" si="288"/>
        <v>56.505600000000008</v>
      </c>
      <c r="Q1464" s="15">
        <f t="shared" si="293"/>
        <v>56.505600000000008</v>
      </c>
      <c r="R1464" s="15">
        <f t="shared" si="294"/>
        <v>56.505600000000008</v>
      </c>
      <c r="S1464" s="15">
        <f t="shared" si="295"/>
        <v>0</v>
      </c>
      <c r="U1464" s="15">
        <f t="shared" si="289"/>
        <v>0</v>
      </c>
      <c r="V1464" s="15">
        <f t="shared" si="296"/>
        <v>0</v>
      </c>
      <c r="W1464" s="15">
        <f t="shared" si="297"/>
        <v>0</v>
      </c>
      <c r="Y1464" s="15">
        <f t="shared" si="290"/>
        <v>0</v>
      </c>
      <c r="Z1464" s="15">
        <f t="shared" si="298"/>
        <v>0</v>
      </c>
      <c r="AA1464" s="15">
        <f t="shared" si="291"/>
        <v>0</v>
      </c>
      <c r="AB1464" s="15">
        <f>SUM($Z$3:Z1464)</f>
        <v>2175.4044976511018</v>
      </c>
      <c r="AC1464" s="15">
        <f>SUM($AA$3:AA1464)</f>
        <v>356.87248209955368</v>
      </c>
      <c r="AD1464" s="15">
        <f>AC1464*'KERS system '!$B$18</f>
        <v>274.61337497560652</v>
      </c>
      <c r="AE1464" s="15">
        <f>AC1464*'KERS system '!$B$19</f>
        <v>211.31499204372923</v>
      </c>
    </row>
    <row r="1465" spans="6:31" x14ac:dyDescent="0.3">
      <c r="F1465" s="9" t="s">
        <v>7</v>
      </c>
      <c r="G1465" s="9">
        <v>1462</v>
      </c>
      <c r="H1465" s="9">
        <v>440</v>
      </c>
      <c r="J1465" s="10">
        <v>0</v>
      </c>
      <c r="K1465" s="10">
        <f t="shared" si="292"/>
        <v>0</v>
      </c>
      <c r="L1465" s="11">
        <v>0</v>
      </c>
      <c r="N1465" s="11">
        <f t="shared" si="286"/>
        <v>0</v>
      </c>
      <c r="O1465" s="11">
        <f t="shared" si="287"/>
        <v>0</v>
      </c>
      <c r="P1465" s="11">
        <f t="shared" si="288"/>
        <v>56.505600000000008</v>
      </c>
      <c r="Q1465" s="11">
        <f t="shared" si="293"/>
        <v>56.505600000000008</v>
      </c>
      <c r="R1465" s="11">
        <f t="shared" si="294"/>
        <v>56.505600000000008</v>
      </c>
      <c r="S1465" s="11">
        <f t="shared" si="295"/>
        <v>0</v>
      </c>
      <c r="U1465" s="11">
        <f t="shared" si="289"/>
        <v>0</v>
      </c>
      <c r="V1465" s="11">
        <f t="shared" si="296"/>
        <v>0</v>
      </c>
      <c r="W1465" s="11">
        <f t="shared" si="297"/>
        <v>0</v>
      </c>
      <c r="Y1465" s="11">
        <f t="shared" si="290"/>
        <v>0</v>
      </c>
      <c r="Z1465" s="11">
        <f t="shared" si="298"/>
        <v>0</v>
      </c>
      <c r="AA1465" s="11">
        <f t="shared" si="291"/>
        <v>0</v>
      </c>
      <c r="AB1465" s="11">
        <f>SUM($Z$3:Z1465)</f>
        <v>2175.4044976511018</v>
      </c>
      <c r="AC1465" s="11">
        <f>SUM($AA$3:AA1465)</f>
        <v>356.87248209955368</v>
      </c>
      <c r="AD1465" s="11">
        <f>AC1465*'KERS system '!$B$18</f>
        <v>274.61337497560652</v>
      </c>
      <c r="AE1465" s="11">
        <f>AC1465*'KERS system '!$B$19</f>
        <v>211.31499204372923</v>
      </c>
    </row>
    <row r="1466" spans="6:31" x14ac:dyDescent="0.3">
      <c r="F1466" s="13" t="s">
        <v>7</v>
      </c>
      <c r="G1466" s="13">
        <v>1463</v>
      </c>
      <c r="H1466" s="13">
        <v>441</v>
      </c>
      <c r="J1466" s="14">
        <v>0</v>
      </c>
      <c r="K1466" s="14">
        <f t="shared" si="292"/>
        <v>0</v>
      </c>
      <c r="L1466" s="15">
        <v>0</v>
      </c>
      <c r="N1466" s="15">
        <f t="shared" si="286"/>
        <v>0</v>
      </c>
      <c r="O1466" s="15">
        <f t="shared" si="287"/>
        <v>0</v>
      </c>
      <c r="P1466" s="15">
        <f t="shared" si="288"/>
        <v>56.505600000000008</v>
      </c>
      <c r="Q1466" s="15">
        <f t="shared" si="293"/>
        <v>56.505600000000008</v>
      </c>
      <c r="R1466" s="15">
        <f t="shared" si="294"/>
        <v>56.505600000000008</v>
      </c>
      <c r="S1466" s="15">
        <f t="shared" si="295"/>
        <v>0</v>
      </c>
      <c r="U1466" s="15">
        <f t="shared" si="289"/>
        <v>0</v>
      </c>
      <c r="V1466" s="15">
        <f t="shared" si="296"/>
        <v>0</v>
      </c>
      <c r="W1466" s="15">
        <f t="shared" si="297"/>
        <v>0</v>
      </c>
      <c r="Y1466" s="15">
        <f t="shared" si="290"/>
        <v>0</v>
      </c>
      <c r="Z1466" s="15">
        <f t="shared" si="298"/>
        <v>0</v>
      </c>
      <c r="AA1466" s="15">
        <f t="shared" si="291"/>
        <v>0</v>
      </c>
      <c r="AB1466" s="15">
        <f>SUM($Z$3:Z1466)</f>
        <v>2175.4044976511018</v>
      </c>
      <c r="AC1466" s="15">
        <f>SUM($AA$3:AA1466)</f>
        <v>356.87248209955368</v>
      </c>
      <c r="AD1466" s="15">
        <f>AC1466*'KERS system '!$B$18</f>
        <v>274.61337497560652</v>
      </c>
      <c r="AE1466" s="15">
        <f>AC1466*'KERS system '!$B$19</f>
        <v>211.31499204372923</v>
      </c>
    </row>
    <row r="1467" spans="6:31" x14ac:dyDescent="0.3">
      <c r="F1467" s="9" t="s">
        <v>7</v>
      </c>
      <c r="G1467" s="9">
        <v>1464</v>
      </c>
      <c r="H1467" s="9">
        <v>442</v>
      </c>
      <c r="J1467" s="10">
        <v>0</v>
      </c>
      <c r="K1467" s="10">
        <f t="shared" si="292"/>
        <v>0</v>
      </c>
      <c r="L1467" s="11">
        <v>0</v>
      </c>
      <c r="N1467" s="11">
        <f t="shared" si="286"/>
        <v>0</v>
      </c>
      <c r="O1467" s="11">
        <f t="shared" si="287"/>
        <v>0</v>
      </c>
      <c r="P1467" s="11">
        <f t="shared" si="288"/>
        <v>56.505600000000008</v>
      </c>
      <c r="Q1467" s="11">
        <f t="shared" si="293"/>
        <v>56.505600000000008</v>
      </c>
      <c r="R1467" s="11">
        <f t="shared" si="294"/>
        <v>56.505600000000008</v>
      </c>
      <c r="S1467" s="11">
        <f t="shared" si="295"/>
        <v>0</v>
      </c>
      <c r="U1467" s="11">
        <f t="shared" si="289"/>
        <v>0</v>
      </c>
      <c r="V1467" s="11">
        <f t="shared" si="296"/>
        <v>0</v>
      </c>
      <c r="W1467" s="11">
        <f t="shared" si="297"/>
        <v>0</v>
      </c>
      <c r="Y1467" s="11">
        <f t="shared" si="290"/>
        <v>0</v>
      </c>
      <c r="Z1467" s="11">
        <f t="shared" si="298"/>
        <v>0</v>
      </c>
      <c r="AA1467" s="11">
        <f t="shared" si="291"/>
        <v>0</v>
      </c>
      <c r="AB1467" s="11">
        <f>SUM($Z$3:Z1467)</f>
        <v>2175.4044976511018</v>
      </c>
      <c r="AC1467" s="11">
        <f>SUM($AA$3:AA1467)</f>
        <v>356.87248209955368</v>
      </c>
      <c r="AD1467" s="11">
        <f>AC1467*'KERS system '!$B$18</f>
        <v>274.61337497560652</v>
      </c>
      <c r="AE1467" s="11">
        <f>AC1467*'KERS system '!$B$19</f>
        <v>211.31499204372923</v>
      </c>
    </row>
    <row r="1468" spans="6:31" x14ac:dyDescent="0.3">
      <c r="F1468" s="13" t="s">
        <v>7</v>
      </c>
      <c r="G1468" s="13">
        <v>1465</v>
      </c>
      <c r="H1468" s="13">
        <v>443</v>
      </c>
      <c r="J1468" s="14">
        <v>0</v>
      </c>
      <c r="K1468" s="14">
        <f t="shared" si="292"/>
        <v>0</v>
      </c>
      <c r="L1468" s="15">
        <v>0</v>
      </c>
      <c r="N1468" s="15">
        <f t="shared" si="286"/>
        <v>0</v>
      </c>
      <c r="O1468" s="15">
        <f t="shared" si="287"/>
        <v>0</v>
      </c>
      <c r="P1468" s="15">
        <f t="shared" si="288"/>
        <v>56.505600000000008</v>
      </c>
      <c r="Q1468" s="15">
        <f t="shared" si="293"/>
        <v>56.505600000000008</v>
      </c>
      <c r="R1468" s="15">
        <f t="shared" si="294"/>
        <v>56.505600000000008</v>
      </c>
      <c r="S1468" s="15">
        <f t="shared" si="295"/>
        <v>0</v>
      </c>
      <c r="U1468" s="15">
        <f t="shared" si="289"/>
        <v>0</v>
      </c>
      <c r="V1468" s="15">
        <f t="shared" si="296"/>
        <v>0</v>
      </c>
      <c r="W1468" s="15">
        <f t="shared" si="297"/>
        <v>0</v>
      </c>
      <c r="Y1468" s="15">
        <f t="shared" si="290"/>
        <v>0</v>
      </c>
      <c r="Z1468" s="15">
        <f t="shared" si="298"/>
        <v>0</v>
      </c>
      <c r="AA1468" s="15">
        <f t="shared" si="291"/>
        <v>0</v>
      </c>
      <c r="AB1468" s="15">
        <f>SUM($Z$3:Z1468)</f>
        <v>2175.4044976511018</v>
      </c>
      <c r="AC1468" s="15">
        <f>SUM($AA$3:AA1468)</f>
        <v>356.87248209955368</v>
      </c>
      <c r="AD1468" s="15">
        <f>AC1468*'KERS system '!$B$18</f>
        <v>274.61337497560652</v>
      </c>
      <c r="AE1468" s="15">
        <f>AC1468*'KERS system '!$B$19</f>
        <v>211.31499204372923</v>
      </c>
    </row>
    <row r="1469" spans="6:31" x14ac:dyDescent="0.3">
      <c r="F1469" s="9" t="s">
        <v>7</v>
      </c>
      <c r="G1469" s="9">
        <v>1466</v>
      </c>
      <c r="H1469" s="9">
        <v>444</v>
      </c>
      <c r="J1469" s="10">
        <v>0</v>
      </c>
      <c r="K1469" s="10">
        <f t="shared" si="292"/>
        <v>0</v>
      </c>
      <c r="L1469" s="11">
        <v>0</v>
      </c>
      <c r="N1469" s="11">
        <f t="shared" si="286"/>
        <v>0</v>
      </c>
      <c r="O1469" s="11">
        <f t="shared" si="287"/>
        <v>0</v>
      </c>
      <c r="P1469" s="11">
        <f t="shared" si="288"/>
        <v>56.505600000000008</v>
      </c>
      <c r="Q1469" s="11">
        <f t="shared" si="293"/>
        <v>56.505600000000008</v>
      </c>
      <c r="R1469" s="11">
        <f t="shared" si="294"/>
        <v>56.505600000000008</v>
      </c>
      <c r="S1469" s="11">
        <f t="shared" si="295"/>
        <v>0</v>
      </c>
      <c r="U1469" s="11">
        <f t="shared" si="289"/>
        <v>0</v>
      </c>
      <c r="V1469" s="11">
        <f t="shared" si="296"/>
        <v>0</v>
      </c>
      <c r="W1469" s="11">
        <f t="shared" si="297"/>
        <v>0</v>
      </c>
      <c r="Y1469" s="11">
        <f t="shared" si="290"/>
        <v>0</v>
      </c>
      <c r="Z1469" s="11">
        <f t="shared" si="298"/>
        <v>0</v>
      </c>
      <c r="AA1469" s="11">
        <f t="shared" si="291"/>
        <v>0</v>
      </c>
      <c r="AB1469" s="11">
        <f>SUM($Z$3:Z1469)</f>
        <v>2175.4044976511018</v>
      </c>
      <c r="AC1469" s="11">
        <f>SUM($AA$3:AA1469)</f>
        <v>356.87248209955368</v>
      </c>
      <c r="AD1469" s="11">
        <f>AC1469*'KERS system '!$B$18</f>
        <v>274.61337497560652</v>
      </c>
      <c r="AE1469" s="11">
        <f>AC1469*'KERS system '!$B$19</f>
        <v>211.31499204372923</v>
      </c>
    </row>
    <row r="1470" spans="6:31" x14ac:dyDescent="0.3">
      <c r="F1470" s="13" t="s">
        <v>7</v>
      </c>
      <c r="G1470" s="13">
        <v>1467</v>
      </c>
      <c r="H1470" s="13">
        <v>445</v>
      </c>
      <c r="J1470" s="14">
        <v>0</v>
      </c>
      <c r="K1470" s="14">
        <f t="shared" si="292"/>
        <v>0</v>
      </c>
      <c r="L1470" s="15">
        <v>0</v>
      </c>
      <c r="N1470" s="15">
        <f t="shared" si="286"/>
        <v>0</v>
      </c>
      <c r="O1470" s="15">
        <f t="shared" si="287"/>
        <v>0</v>
      </c>
      <c r="P1470" s="15">
        <f t="shared" si="288"/>
        <v>56.505600000000008</v>
      </c>
      <c r="Q1470" s="15">
        <f t="shared" si="293"/>
        <v>56.505600000000008</v>
      </c>
      <c r="R1470" s="15">
        <f t="shared" si="294"/>
        <v>56.505600000000008</v>
      </c>
      <c r="S1470" s="15">
        <f t="shared" si="295"/>
        <v>0</v>
      </c>
      <c r="U1470" s="15">
        <f t="shared" si="289"/>
        <v>0</v>
      </c>
      <c r="V1470" s="15">
        <f t="shared" si="296"/>
        <v>0</v>
      </c>
      <c r="W1470" s="15">
        <f t="shared" si="297"/>
        <v>0</v>
      </c>
      <c r="Y1470" s="15">
        <f t="shared" si="290"/>
        <v>0</v>
      </c>
      <c r="Z1470" s="15">
        <f t="shared" si="298"/>
        <v>0</v>
      </c>
      <c r="AA1470" s="15">
        <f t="shared" si="291"/>
        <v>0</v>
      </c>
      <c r="AB1470" s="15">
        <f>SUM($Z$3:Z1470)</f>
        <v>2175.4044976511018</v>
      </c>
      <c r="AC1470" s="15">
        <f>SUM($AA$3:AA1470)</f>
        <v>356.87248209955368</v>
      </c>
      <c r="AD1470" s="15">
        <f>AC1470*'KERS system '!$B$18</f>
        <v>274.61337497560652</v>
      </c>
      <c r="AE1470" s="15">
        <f>AC1470*'KERS system '!$B$19</f>
        <v>211.31499204372923</v>
      </c>
    </row>
    <row r="1471" spans="6:31" x14ac:dyDescent="0.3">
      <c r="F1471" s="9" t="s">
        <v>7</v>
      </c>
      <c r="G1471" s="9">
        <v>1468</v>
      </c>
      <c r="H1471" s="9">
        <v>446</v>
      </c>
      <c r="J1471" s="10">
        <v>0</v>
      </c>
      <c r="K1471" s="10">
        <f t="shared" si="292"/>
        <v>0</v>
      </c>
      <c r="L1471" s="11">
        <v>0</v>
      </c>
      <c r="N1471" s="11">
        <f t="shared" si="286"/>
        <v>0</v>
      </c>
      <c r="O1471" s="11">
        <f t="shared" si="287"/>
        <v>0</v>
      </c>
      <c r="P1471" s="11">
        <f t="shared" si="288"/>
        <v>56.505600000000008</v>
      </c>
      <c r="Q1471" s="11">
        <f t="shared" si="293"/>
        <v>56.505600000000008</v>
      </c>
      <c r="R1471" s="11">
        <f t="shared" si="294"/>
        <v>56.505600000000008</v>
      </c>
      <c r="S1471" s="11">
        <f t="shared" si="295"/>
        <v>0</v>
      </c>
      <c r="U1471" s="11">
        <f t="shared" si="289"/>
        <v>0</v>
      </c>
      <c r="V1471" s="11">
        <f t="shared" si="296"/>
        <v>0</v>
      </c>
      <c r="W1471" s="11">
        <f t="shared" si="297"/>
        <v>0</v>
      </c>
      <c r="Y1471" s="11">
        <f t="shared" si="290"/>
        <v>0</v>
      </c>
      <c r="Z1471" s="11">
        <f t="shared" si="298"/>
        <v>0</v>
      </c>
      <c r="AA1471" s="11">
        <f t="shared" si="291"/>
        <v>0</v>
      </c>
      <c r="AB1471" s="11">
        <f>SUM($Z$3:Z1471)</f>
        <v>2175.4044976511018</v>
      </c>
      <c r="AC1471" s="11">
        <f>SUM($AA$3:AA1471)</f>
        <v>356.87248209955368</v>
      </c>
      <c r="AD1471" s="11">
        <f>AC1471*'KERS system '!$B$18</f>
        <v>274.61337497560652</v>
      </c>
      <c r="AE1471" s="11">
        <f>AC1471*'KERS system '!$B$19</f>
        <v>211.31499204372923</v>
      </c>
    </row>
    <row r="1472" spans="6:31" x14ac:dyDescent="0.3">
      <c r="F1472" s="13" t="s">
        <v>7</v>
      </c>
      <c r="G1472" s="13">
        <v>1469</v>
      </c>
      <c r="H1472" s="13">
        <v>447</v>
      </c>
      <c r="J1472" s="14">
        <v>0</v>
      </c>
      <c r="K1472" s="14">
        <f t="shared" si="292"/>
        <v>0</v>
      </c>
      <c r="L1472" s="15">
        <v>0</v>
      </c>
      <c r="N1472" s="15">
        <f t="shared" si="286"/>
        <v>0</v>
      </c>
      <c r="O1472" s="15">
        <f t="shared" si="287"/>
        <v>0</v>
      </c>
      <c r="P1472" s="15">
        <f t="shared" si="288"/>
        <v>56.505600000000008</v>
      </c>
      <c r="Q1472" s="15">
        <f t="shared" si="293"/>
        <v>56.505600000000008</v>
      </c>
      <c r="R1472" s="15">
        <f t="shared" si="294"/>
        <v>56.505600000000008</v>
      </c>
      <c r="S1472" s="15">
        <f t="shared" si="295"/>
        <v>0</v>
      </c>
      <c r="U1472" s="15">
        <f t="shared" si="289"/>
        <v>0</v>
      </c>
      <c r="V1472" s="15">
        <f t="shared" si="296"/>
        <v>0</v>
      </c>
      <c r="W1472" s="15">
        <f t="shared" si="297"/>
        <v>0</v>
      </c>
      <c r="Y1472" s="15">
        <f t="shared" si="290"/>
        <v>0</v>
      </c>
      <c r="Z1472" s="15">
        <f t="shared" si="298"/>
        <v>0</v>
      </c>
      <c r="AA1472" s="15">
        <f t="shared" si="291"/>
        <v>0</v>
      </c>
      <c r="AB1472" s="15">
        <f>SUM($Z$3:Z1472)</f>
        <v>2175.4044976511018</v>
      </c>
      <c r="AC1472" s="15">
        <f>SUM($AA$3:AA1472)</f>
        <v>356.87248209955368</v>
      </c>
      <c r="AD1472" s="15">
        <f>AC1472*'KERS system '!$B$18</f>
        <v>274.61337497560652</v>
      </c>
      <c r="AE1472" s="15">
        <f>AC1472*'KERS system '!$B$19</f>
        <v>211.31499204372923</v>
      </c>
    </row>
    <row r="1473" spans="6:31" x14ac:dyDescent="0.3">
      <c r="F1473" s="9" t="s">
        <v>7</v>
      </c>
      <c r="G1473" s="9">
        <v>1470</v>
      </c>
      <c r="H1473" s="9">
        <v>448</v>
      </c>
      <c r="J1473" s="10">
        <v>0</v>
      </c>
      <c r="K1473" s="10">
        <f t="shared" si="292"/>
        <v>0</v>
      </c>
      <c r="L1473" s="11">
        <v>0</v>
      </c>
      <c r="N1473" s="11">
        <f t="shared" si="286"/>
        <v>0</v>
      </c>
      <c r="O1473" s="11">
        <f t="shared" si="287"/>
        <v>0</v>
      </c>
      <c r="P1473" s="11">
        <f t="shared" si="288"/>
        <v>56.505600000000008</v>
      </c>
      <c r="Q1473" s="11">
        <f t="shared" si="293"/>
        <v>56.505600000000008</v>
      </c>
      <c r="R1473" s="11">
        <f t="shared" si="294"/>
        <v>56.505600000000008</v>
      </c>
      <c r="S1473" s="11">
        <f t="shared" si="295"/>
        <v>0</v>
      </c>
      <c r="U1473" s="11">
        <f t="shared" si="289"/>
        <v>0</v>
      </c>
      <c r="V1473" s="11">
        <f t="shared" si="296"/>
        <v>0</v>
      </c>
      <c r="W1473" s="11">
        <f t="shared" si="297"/>
        <v>0</v>
      </c>
      <c r="Y1473" s="11">
        <f t="shared" si="290"/>
        <v>0</v>
      </c>
      <c r="Z1473" s="11">
        <f t="shared" si="298"/>
        <v>0</v>
      </c>
      <c r="AA1473" s="11">
        <f t="shared" si="291"/>
        <v>0</v>
      </c>
      <c r="AB1473" s="11">
        <f>SUM($Z$3:Z1473)</f>
        <v>2175.4044976511018</v>
      </c>
      <c r="AC1473" s="11">
        <f>SUM($AA$3:AA1473)</f>
        <v>356.87248209955368</v>
      </c>
      <c r="AD1473" s="11">
        <f>AC1473*'KERS system '!$B$18</f>
        <v>274.61337497560652</v>
      </c>
      <c r="AE1473" s="11">
        <f>AC1473*'KERS system '!$B$19</f>
        <v>211.31499204372923</v>
      </c>
    </row>
    <row r="1474" spans="6:31" x14ac:dyDescent="0.3">
      <c r="F1474" s="13" t="s">
        <v>7</v>
      </c>
      <c r="G1474" s="13">
        <v>1471</v>
      </c>
      <c r="H1474" s="13">
        <v>449</v>
      </c>
      <c r="J1474" s="14">
        <v>0</v>
      </c>
      <c r="K1474" s="14">
        <f t="shared" si="292"/>
        <v>0</v>
      </c>
      <c r="L1474" s="15">
        <v>0</v>
      </c>
      <c r="N1474" s="15">
        <f t="shared" si="286"/>
        <v>0</v>
      </c>
      <c r="O1474" s="15">
        <f t="shared" si="287"/>
        <v>0</v>
      </c>
      <c r="P1474" s="15">
        <f t="shared" si="288"/>
        <v>56.505600000000008</v>
      </c>
      <c r="Q1474" s="15">
        <f t="shared" si="293"/>
        <v>56.505600000000008</v>
      </c>
      <c r="R1474" s="15">
        <f t="shared" si="294"/>
        <v>56.505600000000008</v>
      </c>
      <c r="S1474" s="15">
        <f t="shared" si="295"/>
        <v>0</v>
      </c>
      <c r="U1474" s="15">
        <f t="shared" si="289"/>
        <v>0</v>
      </c>
      <c r="V1474" s="15">
        <f t="shared" si="296"/>
        <v>0</v>
      </c>
      <c r="W1474" s="15">
        <f t="shared" si="297"/>
        <v>0</v>
      </c>
      <c r="Y1474" s="15">
        <f t="shared" si="290"/>
        <v>0</v>
      </c>
      <c r="Z1474" s="15">
        <f t="shared" si="298"/>
        <v>0</v>
      </c>
      <c r="AA1474" s="15">
        <f t="shared" si="291"/>
        <v>0</v>
      </c>
      <c r="AB1474" s="15">
        <f>SUM($Z$3:Z1474)</f>
        <v>2175.4044976511018</v>
      </c>
      <c r="AC1474" s="15">
        <f>SUM($AA$3:AA1474)</f>
        <v>356.87248209955368</v>
      </c>
      <c r="AD1474" s="15">
        <f>AC1474*'KERS system '!$B$18</f>
        <v>274.61337497560652</v>
      </c>
      <c r="AE1474" s="15">
        <f>AC1474*'KERS system '!$B$19</f>
        <v>211.31499204372923</v>
      </c>
    </row>
    <row r="1475" spans="6:31" x14ac:dyDescent="0.3">
      <c r="F1475" s="9" t="s">
        <v>7</v>
      </c>
      <c r="G1475" s="9">
        <v>1472</v>
      </c>
      <c r="H1475" s="9">
        <v>450</v>
      </c>
      <c r="J1475" s="10">
        <v>0</v>
      </c>
      <c r="K1475" s="10">
        <f t="shared" si="292"/>
        <v>0</v>
      </c>
      <c r="L1475" s="11">
        <v>0</v>
      </c>
      <c r="N1475" s="11">
        <f t="shared" ref="N1475:N1538" si="299">$C$7*$L1475</f>
        <v>0</v>
      </c>
      <c r="O1475" s="11">
        <f t="shared" ref="O1475:O1538" si="300">0.5*$C$3*$C$17*$C$14*K1475^2</f>
        <v>0</v>
      </c>
      <c r="P1475" s="11">
        <f t="shared" ref="P1475:P1538" si="301">$C$15</f>
        <v>56.505600000000008</v>
      </c>
      <c r="Q1475" s="11">
        <f t="shared" si="293"/>
        <v>56.505600000000008</v>
      </c>
      <c r="R1475" s="11">
        <f t="shared" si="294"/>
        <v>56.505600000000008</v>
      </c>
      <c r="S1475" s="11">
        <f t="shared" si="295"/>
        <v>0</v>
      </c>
      <c r="U1475" s="11">
        <f t="shared" ref="U1475:U1538" si="302">(K1475/1000)*(($C$7*$C$4*$C$18)+(0.5*$C$3*$C$17*$C$14*K1475^2)+($C$7*$C$19*L1475))</f>
        <v>0</v>
      </c>
      <c r="V1475" s="11">
        <f t="shared" si="296"/>
        <v>0</v>
      </c>
      <c r="W1475" s="11">
        <f t="shared" si="297"/>
        <v>0</v>
      </c>
      <c r="Y1475" s="11">
        <f t="shared" ref="Y1475:Y1538" si="303">((U1475+U1476)/2)*(G1476-G1475)</f>
        <v>0</v>
      </c>
      <c r="Z1475" s="11">
        <f t="shared" si="298"/>
        <v>0</v>
      </c>
      <c r="AA1475" s="11">
        <f t="shared" ref="AA1475:AA1538" si="304">IF(Y1475 &lt;=0,Y1475,)*-1</f>
        <v>0</v>
      </c>
      <c r="AB1475" s="11">
        <f>SUM($Z$3:Z1475)</f>
        <v>2175.4044976511018</v>
      </c>
      <c r="AC1475" s="11">
        <f>SUM($AA$3:AA1475)</f>
        <v>356.87248209955368</v>
      </c>
      <c r="AD1475" s="11">
        <f>AC1475*'KERS system '!$B$18</f>
        <v>274.61337497560652</v>
      </c>
      <c r="AE1475" s="11">
        <f>AC1475*'KERS system '!$B$19</f>
        <v>211.31499204372923</v>
      </c>
    </row>
    <row r="1476" spans="6:31" x14ac:dyDescent="0.3">
      <c r="F1476" s="13" t="s">
        <v>7</v>
      </c>
      <c r="G1476" s="13">
        <v>1473</v>
      </c>
      <c r="H1476" s="13">
        <v>451</v>
      </c>
      <c r="J1476" s="14">
        <v>0</v>
      </c>
      <c r="K1476" s="14">
        <f t="shared" ref="K1476:K1539" si="305">J1476*1000/3600</f>
        <v>0</v>
      </c>
      <c r="L1476" s="15">
        <v>0</v>
      </c>
      <c r="N1476" s="15">
        <f t="shared" si="299"/>
        <v>0</v>
      </c>
      <c r="O1476" s="15">
        <f t="shared" si="300"/>
        <v>0</v>
      </c>
      <c r="P1476" s="15">
        <f t="shared" si="301"/>
        <v>56.505600000000008</v>
      </c>
      <c r="Q1476" s="15">
        <f t="shared" ref="Q1476:Q1539" si="306">N1476+O1476+P1476</f>
        <v>56.505600000000008</v>
      </c>
      <c r="R1476" s="15">
        <f t="shared" ref="R1476:R1539" si="307">IF(Q1476 &gt;0,Q1476,)</f>
        <v>56.505600000000008</v>
      </c>
      <c r="S1476" s="15">
        <f t="shared" ref="S1476:S1539" si="308">IF(Q1476 &lt;=0,Q1476,)*-1</f>
        <v>0</v>
      </c>
      <c r="U1476" s="15">
        <f t="shared" si="302"/>
        <v>0</v>
      </c>
      <c r="V1476" s="15">
        <f t="shared" ref="V1476:V1539" si="309">IF(U1476 &gt;0,U1476,)</f>
        <v>0</v>
      </c>
      <c r="W1476" s="15">
        <f t="shared" ref="W1476:W1539" si="310">IF(U1476 &lt;=0,U1476,)*-1</f>
        <v>0</v>
      </c>
      <c r="Y1476" s="15">
        <f t="shared" si="303"/>
        <v>0</v>
      </c>
      <c r="Z1476" s="15">
        <f t="shared" ref="Z1476:Z1539" si="311">IF(Y1476 &gt;0,Y1476,)</f>
        <v>0</v>
      </c>
      <c r="AA1476" s="15">
        <f t="shared" si="304"/>
        <v>0</v>
      </c>
      <c r="AB1476" s="15">
        <f>SUM($Z$3:Z1476)</f>
        <v>2175.4044976511018</v>
      </c>
      <c r="AC1476" s="15">
        <f>SUM($AA$3:AA1476)</f>
        <v>356.87248209955368</v>
      </c>
      <c r="AD1476" s="15">
        <f>AC1476*'KERS system '!$B$18</f>
        <v>274.61337497560652</v>
      </c>
      <c r="AE1476" s="15">
        <f>AC1476*'KERS system '!$B$19</f>
        <v>211.31499204372923</v>
      </c>
    </row>
    <row r="1477" spans="6:31" x14ac:dyDescent="0.3">
      <c r="F1477" s="9" t="s">
        <v>7</v>
      </c>
      <c r="G1477" s="9">
        <v>1474</v>
      </c>
      <c r="H1477" s="9">
        <v>452</v>
      </c>
      <c r="J1477" s="10">
        <v>0</v>
      </c>
      <c r="K1477" s="10">
        <f t="shared" si="305"/>
        <v>0</v>
      </c>
      <c r="L1477" s="11">
        <v>0</v>
      </c>
      <c r="N1477" s="11">
        <f t="shared" si="299"/>
        <v>0</v>
      </c>
      <c r="O1477" s="11">
        <f t="shared" si="300"/>
        <v>0</v>
      </c>
      <c r="P1477" s="11">
        <f t="shared" si="301"/>
        <v>56.505600000000008</v>
      </c>
      <c r="Q1477" s="11">
        <f t="shared" si="306"/>
        <v>56.505600000000008</v>
      </c>
      <c r="R1477" s="11">
        <f t="shared" si="307"/>
        <v>56.505600000000008</v>
      </c>
      <c r="S1477" s="11">
        <f t="shared" si="308"/>
        <v>0</v>
      </c>
      <c r="U1477" s="11">
        <f t="shared" si="302"/>
        <v>0</v>
      </c>
      <c r="V1477" s="11">
        <f t="shared" si="309"/>
        <v>0</v>
      </c>
      <c r="W1477" s="11">
        <f t="shared" si="310"/>
        <v>0</v>
      </c>
      <c r="Y1477" s="11">
        <f t="shared" si="303"/>
        <v>0</v>
      </c>
      <c r="Z1477" s="11">
        <f t="shared" si="311"/>
        <v>0</v>
      </c>
      <c r="AA1477" s="11">
        <f t="shared" si="304"/>
        <v>0</v>
      </c>
      <c r="AB1477" s="11">
        <f>SUM($Z$3:Z1477)</f>
        <v>2175.4044976511018</v>
      </c>
      <c r="AC1477" s="11">
        <f>SUM($AA$3:AA1477)</f>
        <v>356.87248209955368</v>
      </c>
      <c r="AD1477" s="11">
        <f>AC1477*'KERS system '!$B$18</f>
        <v>274.61337497560652</v>
      </c>
      <c r="AE1477" s="11">
        <f>AC1477*'KERS system '!$B$19</f>
        <v>211.31499204372923</v>
      </c>
    </row>
    <row r="1478" spans="6:31" x14ac:dyDescent="0.3">
      <c r="F1478" s="13" t="s">
        <v>7</v>
      </c>
      <c r="G1478" s="13">
        <v>1475</v>
      </c>
      <c r="H1478" s="13">
        <v>453</v>
      </c>
      <c r="J1478" s="14">
        <v>0</v>
      </c>
      <c r="K1478" s="14">
        <f t="shared" si="305"/>
        <v>0</v>
      </c>
      <c r="L1478" s="15">
        <v>0</v>
      </c>
      <c r="N1478" s="15">
        <f t="shared" si="299"/>
        <v>0</v>
      </c>
      <c r="O1478" s="15">
        <f t="shared" si="300"/>
        <v>0</v>
      </c>
      <c r="P1478" s="15">
        <f t="shared" si="301"/>
        <v>56.505600000000008</v>
      </c>
      <c r="Q1478" s="15">
        <f t="shared" si="306"/>
        <v>56.505600000000008</v>
      </c>
      <c r="R1478" s="15">
        <f t="shared" si="307"/>
        <v>56.505600000000008</v>
      </c>
      <c r="S1478" s="15">
        <f t="shared" si="308"/>
        <v>0</v>
      </c>
      <c r="U1478" s="15">
        <f t="shared" si="302"/>
        <v>0</v>
      </c>
      <c r="V1478" s="15">
        <f t="shared" si="309"/>
        <v>0</v>
      </c>
      <c r="W1478" s="15">
        <f t="shared" si="310"/>
        <v>0</v>
      </c>
      <c r="Y1478" s="15">
        <f t="shared" si="303"/>
        <v>0</v>
      </c>
      <c r="Z1478" s="15">
        <f t="shared" si="311"/>
        <v>0</v>
      </c>
      <c r="AA1478" s="15">
        <f t="shared" si="304"/>
        <v>0</v>
      </c>
      <c r="AB1478" s="15">
        <f>SUM($Z$3:Z1478)</f>
        <v>2175.4044976511018</v>
      </c>
      <c r="AC1478" s="15">
        <f>SUM($AA$3:AA1478)</f>
        <v>356.87248209955368</v>
      </c>
      <c r="AD1478" s="15">
        <f>AC1478*'KERS system '!$B$18</f>
        <v>274.61337497560652</v>
      </c>
      <c r="AE1478" s="15">
        <f>AC1478*'KERS system '!$B$19</f>
        <v>211.31499204372923</v>
      </c>
    </row>
    <row r="1479" spans="6:31" x14ac:dyDescent="0.3">
      <c r="F1479" s="9" t="s">
        <v>7</v>
      </c>
      <c r="G1479" s="9">
        <v>1476</v>
      </c>
      <c r="H1479" s="9">
        <v>454</v>
      </c>
      <c r="J1479" s="10">
        <v>0</v>
      </c>
      <c r="K1479" s="10">
        <f t="shared" si="305"/>
        <v>0</v>
      </c>
      <c r="L1479" s="11">
        <v>0</v>
      </c>
      <c r="N1479" s="11">
        <f t="shared" si="299"/>
        <v>0</v>
      </c>
      <c r="O1479" s="11">
        <f t="shared" si="300"/>
        <v>0</v>
      </c>
      <c r="P1479" s="11">
        <f t="shared" si="301"/>
        <v>56.505600000000008</v>
      </c>
      <c r="Q1479" s="11">
        <f t="shared" si="306"/>
        <v>56.505600000000008</v>
      </c>
      <c r="R1479" s="11">
        <f t="shared" si="307"/>
        <v>56.505600000000008</v>
      </c>
      <c r="S1479" s="11">
        <f t="shared" si="308"/>
        <v>0</v>
      </c>
      <c r="U1479" s="11">
        <f t="shared" si="302"/>
        <v>0</v>
      </c>
      <c r="V1479" s="11">
        <f t="shared" si="309"/>
        <v>0</v>
      </c>
      <c r="W1479" s="11">
        <f t="shared" si="310"/>
        <v>0</v>
      </c>
      <c r="Y1479" s="11">
        <f t="shared" si="303"/>
        <v>0</v>
      </c>
      <c r="Z1479" s="11">
        <f t="shared" si="311"/>
        <v>0</v>
      </c>
      <c r="AA1479" s="11">
        <f t="shared" si="304"/>
        <v>0</v>
      </c>
      <c r="AB1479" s="11">
        <f>SUM($Z$3:Z1479)</f>
        <v>2175.4044976511018</v>
      </c>
      <c r="AC1479" s="11">
        <f>SUM($AA$3:AA1479)</f>
        <v>356.87248209955368</v>
      </c>
      <c r="AD1479" s="11">
        <f>AC1479*'KERS system '!$B$18</f>
        <v>274.61337497560652</v>
      </c>
      <c r="AE1479" s="11">
        <f>AC1479*'KERS system '!$B$19</f>
        <v>211.31499204372923</v>
      </c>
    </row>
    <row r="1480" spans="6:31" x14ac:dyDescent="0.3">
      <c r="F1480" s="13" t="s">
        <v>7</v>
      </c>
      <c r="G1480" s="13">
        <v>1477</v>
      </c>
      <c r="H1480" s="13">
        <v>455</v>
      </c>
      <c r="J1480" s="14">
        <v>0</v>
      </c>
      <c r="K1480" s="14">
        <f t="shared" si="305"/>
        <v>0</v>
      </c>
      <c r="L1480" s="15">
        <v>0</v>
      </c>
      <c r="N1480" s="15">
        <f t="shared" si="299"/>
        <v>0</v>
      </c>
      <c r="O1480" s="15">
        <f t="shared" si="300"/>
        <v>0</v>
      </c>
      <c r="P1480" s="15">
        <f t="shared" si="301"/>
        <v>56.505600000000008</v>
      </c>
      <c r="Q1480" s="15">
        <f t="shared" si="306"/>
        <v>56.505600000000008</v>
      </c>
      <c r="R1480" s="15">
        <f t="shared" si="307"/>
        <v>56.505600000000008</v>
      </c>
      <c r="S1480" s="15">
        <f t="shared" si="308"/>
        <v>0</v>
      </c>
      <c r="U1480" s="15">
        <f t="shared" si="302"/>
        <v>0</v>
      </c>
      <c r="V1480" s="15">
        <f t="shared" si="309"/>
        <v>0</v>
      </c>
      <c r="W1480" s="15">
        <f t="shared" si="310"/>
        <v>0</v>
      </c>
      <c r="Y1480" s="15">
        <f t="shared" si="303"/>
        <v>0</v>
      </c>
      <c r="Z1480" s="15">
        <f t="shared" si="311"/>
        <v>0</v>
      </c>
      <c r="AA1480" s="15">
        <f t="shared" si="304"/>
        <v>0</v>
      </c>
      <c r="AB1480" s="15">
        <f>SUM($Z$3:Z1480)</f>
        <v>2175.4044976511018</v>
      </c>
      <c r="AC1480" s="15">
        <f>SUM($AA$3:AA1480)</f>
        <v>356.87248209955368</v>
      </c>
      <c r="AD1480" s="15">
        <f>AC1480*'KERS system '!$B$18</f>
        <v>274.61337497560652</v>
      </c>
      <c r="AE1480" s="15">
        <f>AC1480*'KERS system '!$B$19</f>
        <v>211.31499204372923</v>
      </c>
    </row>
    <row r="1481" spans="6:31" x14ac:dyDescent="0.3">
      <c r="F1481" s="36" t="s">
        <v>8</v>
      </c>
      <c r="G1481" s="36">
        <v>1478</v>
      </c>
      <c r="H1481" s="36">
        <v>1</v>
      </c>
      <c r="J1481" s="37">
        <v>0</v>
      </c>
      <c r="K1481" s="37">
        <f t="shared" si="305"/>
        <v>0</v>
      </c>
      <c r="L1481" s="38">
        <v>0.30555555555555558</v>
      </c>
      <c r="M1481" s="39"/>
      <c r="N1481" s="38">
        <f t="shared" si="299"/>
        <v>88</v>
      </c>
      <c r="O1481" s="38">
        <f t="shared" si="300"/>
        <v>0</v>
      </c>
      <c r="P1481" s="38">
        <f t="shared" si="301"/>
        <v>56.505600000000008</v>
      </c>
      <c r="Q1481" s="38">
        <f t="shared" si="306"/>
        <v>144.50560000000002</v>
      </c>
      <c r="R1481" s="38">
        <f t="shared" si="307"/>
        <v>144.50560000000002</v>
      </c>
      <c r="S1481" s="38">
        <f t="shared" si="308"/>
        <v>0</v>
      </c>
      <c r="T1481" s="39"/>
      <c r="U1481" s="38">
        <f t="shared" si="302"/>
        <v>0</v>
      </c>
      <c r="V1481" s="38">
        <f t="shared" si="309"/>
        <v>0</v>
      </c>
      <c r="W1481" s="38">
        <f t="shared" si="310"/>
        <v>0</v>
      </c>
      <c r="X1481" s="39"/>
      <c r="Y1481" s="38">
        <f t="shared" si="303"/>
        <v>7.3396666502482388E-2</v>
      </c>
      <c r="Z1481" s="38">
        <f t="shared" si="311"/>
        <v>7.3396666502482388E-2</v>
      </c>
      <c r="AA1481" s="38">
        <f t="shared" si="304"/>
        <v>0</v>
      </c>
      <c r="AB1481" s="38">
        <f>SUM($Z$3:Z1481)</f>
        <v>2175.4778943176043</v>
      </c>
      <c r="AC1481" s="38">
        <f>SUM($AA$3:AA1481)</f>
        <v>356.87248209955368</v>
      </c>
      <c r="AD1481" s="38">
        <f>AC1481*'KERS system '!$B$18</f>
        <v>274.61337497560652</v>
      </c>
      <c r="AE1481" s="38">
        <f>AC1481*'KERS system '!$B$19</f>
        <v>211.31499204372923</v>
      </c>
    </row>
    <row r="1482" spans="6:31" x14ac:dyDescent="0.3">
      <c r="F1482" s="13" t="s">
        <v>8</v>
      </c>
      <c r="G1482" s="13">
        <v>1479</v>
      </c>
      <c r="H1482" s="13">
        <v>2</v>
      </c>
      <c r="J1482" s="14">
        <v>2.2000000000000002</v>
      </c>
      <c r="K1482" s="14">
        <f t="shared" si="305"/>
        <v>0.61111111111111116</v>
      </c>
      <c r="L1482" s="15">
        <v>0.61111111111111116</v>
      </c>
      <c r="N1482" s="15">
        <f t="shared" si="299"/>
        <v>176</v>
      </c>
      <c r="O1482" s="15">
        <f t="shared" si="300"/>
        <v>8.2632189942255366E-2</v>
      </c>
      <c r="P1482" s="15">
        <f t="shared" si="301"/>
        <v>56.505600000000008</v>
      </c>
      <c r="Q1482" s="15">
        <f t="shared" si="306"/>
        <v>232.58823218994226</v>
      </c>
      <c r="R1482" s="15">
        <f t="shared" si="307"/>
        <v>232.58823218994226</v>
      </c>
      <c r="S1482" s="15">
        <f t="shared" si="308"/>
        <v>0</v>
      </c>
      <c r="U1482" s="15">
        <f t="shared" si="302"/>
        <v>0.14679333300496478</v>
      </c>
      <c r="V1482" s="15">
        <f t="shared" si="309"/>
        <v>0.14679333300496478</v>
      </c>
      <c r="W1482" s="15">
        <f t="shared" si="310"/>
        <v>0</v>
      </c>
      <c r="Y1482" s="15">
        <f t="shared" si="303"/>
        <v>0.21269069852234126</v>
      </c>
      <c r="Z1482" s="15">
        <f t="shared" si="311"/>
        <v>0.21269069852234126</v>
      </c>
      <c r="AA1482" s="15">
        <f t="shared" si="304"/>
        <v>0</v>
      </c>
      <c r="AB1482" s="15">
        <f>SUM($Z$3:Z1482)</f>
        <v>2175.6905850161265</v>
      </c>
      <c r="AC1482" s="15">
        <f>SUM($AA$3:AA1482)</f>
        <v>356.87248209955368</v>
      </c>
      <c r="AD1482" s="15">
        <f>AC1482*'KERS system '!$B$18</f>
        <v>274.61337497560652</v>
      </c>
      <c r="AE1482" s="15">
        <f>AC1482*'KERS system '!$B$19</f>
        <v>211.31499204372923</v>
      </c>
    </row>
    <row r="1483" spans="6:31" x14ac:dyDescent="0.3">
      <c r="F1483" s="9" t="s">
        <v>8</v>
      </c>
      <c r="G1483" s="9">
        <v>1480</v>
      </c>
      <c r="H1483" s="9">
        <v>3</v>
      </c>
      <c r="J1483" s="10">
        <v>4.4000000000000004</v>
      </c>
      <c r="K1483" s="10">
        <f t="shared" si="305"/>
        <v>1.2222222222222223</v>
      </c>
      <c r="L1483" s="11">
        <v>0.56944444444444442</v>
      </c>
      <c r="N1483" s="11">
        <f t="shared" si="299"/>
        <v>164</v>
      </c>
      <c r="O1483" s="11">
        <f t="shared" si="300"/>
        <v>0.33052875976902146</v>
      </c>
      <c r="P1483" s="11">
        <f t="shared" si="301"/>
        <v>56.505600000000008</v>
      </c>
      <c r="Q1483" s="11">
        <f t="shared" si="306"/>
        <v>220.83612875976903</v>
      </c>
      <c r="R1483" s="11">
        <f t="shared" si="307"/>
        <v>220.83612875976903</v>
      </c>
      <c r="S1483" s="11">
        <f t="shared" si="308"/>
        <v>0</v>
      </c>
      <c r="U1483" s="11">
        <f t="shared" si="302"/>
        <v>0.27858806403971775</v>
      </c>
      <c r="V1483" s="11">
        <f t="shared" si="309"/>
        <v>0.27858806403971775</v>
      </c>
      <c r="W1483" s="11">
        <f t="shared" si="310"/>
        <v>0</v>
      </c>
      <c r="Y1483" s="11">
        <f t="shared" si="303"/>
        <v>0.31713237286003604</v>
      </c>
      <c r="Z1483" s="11">
        <f t="shared" si="311"/>
        <v>0.31713237286003604</v>
      </c>
      <c r="AA1483" s="11">
        <f t="shared" si="304"/>
        <v>0</v>
      </c>
      <c r="AB1483" s="11">
        <f>SUM($Z$3:Z1483)</f>
        <v>2176.0077173889867</v>
      </c>
      <c r="AC1483" s="11">
        <f>SUM($AA$3:AA1483)</f>
        <v>356.87248209955368</v>
      </c>
      <c r="AD1483" s="11">
        <f>AC1483*'KERS system '!$B$18</f>
        <v>274.61337497560652</v>
      </c>
      <c r="AE1483" s="11">
        <f>AC1483*'KERS system '!$B$19</f>
        <v>211.31499204372923</v>
      </c>
    </row>
    <row r="1484" spans="6:31" x14ac:dyDescent="0.3">
      <c r="F1484" s="13" t="s">
        <v>8</v>
      </c>
      <c r="G1484" s="13">
        <v>1481</v>
      </c>
      <c r="H1484" s="13">
        <v>4</v>
      </c>
      <c r="J1484" s="14">
        <v>6.3</v>
      </c>
      <c r="K1484" s="14">
        <f t="shared" si="305"/>
        <v>1.75</v>
      </c>
      <c r="L1484" s="15">
        <v>0.4861111111111111</v>
      </c>
      <c r="N1484" s="15">
        <f t="shared" si="299"/>
        <v>140</v>
      </c>
      <c r="O1484" s="15">
        <f t="shared" si="300"/>
        <v>0.67761810305952785</v>
      </c>
      <c r="P1484" s="15">
        <f t="shared" si="301"/>
        <v>56.505600000000008</v>
      </c>
      <c r="Q1484" s="15">
        <f t="shared" si="306"/>
        <v>197.18321810305955</v>
      </c>
      <c r="R1484" s="15">
        <f t="shared" si="307"/>
        <v>197.18321810305955</v>
      </c>
      <c r="S1484" s="15">
        <f t="shared" si="308"/>
        <v>0</v>
      </c>
      <c r="U1484" s="15">
        <f t="shared" si="302"/>
        <v>0.35567668168035427</v>
      </c>
      <c r="V1484" s="15">
        <f t="shared" si="309"/>
        <v>0.35567668168035427</v>
      </c>
      <c r="W1484" s="15">
        <f t="shared" si="310"/>
        <v>0</v>
      </c>
      <c r="Y1484" s="15">
        <f t="shared" si="303"/>
        <v>0.37379427635834001</v>
      </c>
      <c r="Z1484" s="15">
        <f t="shared" si="311"/>
        <v>0.37379427635834001</v>
      </c>
      <c r="AA1484" s="15">
        <f t="shared" si="304"/>
        <v>0</v>
      </c>
      <c r="AB1484" s="15">
        <f>SUM($Z$3:Z1484)</f>
        <v>2176.381511665345</v>
      </c>
      <c r="AC1484" s="15">
        <f>SUM($AA$3:AA1484)</f>
        <v>356.87248209955368</v>
      </c>
      <c r="AD1484" s="15">
        <f>AC1484*'KERS system '!$B$18</f>
        <v>274.61337497560652</v>
      </c>
      <c r="AE1484" s="15">
        <f>AC1484*'KERS system '!$B$19</f>
        <v>211.31499204372923</v>
      </c>
    </row>
    <row r="1485" spans="6:31" x14ac:dyDescent="0.3">
      <c r="F1485" s="9" t="s">
        <v>8</v>
      </c>
      <c r="G1485" s="9">
        <v>1482</v>
      </c>
      <c r="H1485" s="9">
        <v>5</v>
      </c>
      <c r="J1485" s="10">
        <v>7.9</v>
      </c>
      <c r="K1485" s="10">
        <f t="shared" si="305"/>
        <v>2.1944444444444446</v>
      </c>
      <c r="L1485" s="11">
        <v>0.40277777777777768</v>
      </c>
      <c r="N1485" s="11">
        <f t="shared" si="299"/>
        <v>115.99999999999997</v>
      </c>
      <c r="O1485" s="11">
        <f t="shared" si="300"/>
        <v>1.0655113583256524</v>
      </c>
      <c r="P1485" s="11">
        <f t="shared" si="301"/>
        <v>56.505600000000008</v>
      </c>
      <c r="Q1485" s="11">
        <f t="shared" si="306"/>
        <v>173.57111135832562</v>
      </c>
      <c r="R1485" s="11">
        <f t="shared" si="307"/>
        <v>173.57111135832562</v>
      </c>
      <c r="S1485" s="11">
        <f t="shared" si="308"/>
        <v>0</v>
      </c>
      <c r="U1485" s="11">
        <f t="shared" si="302"/>
        <v>0.39191187103632574</v>
      </c>
      <c r="V1485" s="11">
        <f t="shared" si="309"/>
        <v>0.39191187103632574</v>
      </c>
      <c r="W1485" s="11">
        <f t="shared" si="310"/>
        <v>0</v>
      </c>
      <c r="Y1485" s="11">
        <f t="shared" si="303"/>
        <v>0.40331325196449419</v>
      </c>
      <c r="Z1485" s="11">
        <f t="shared" si="311"/>
        <v>0.40331325196449419</v>
      </c>
      <c r="AA1485" s="11">
        <f t="shared" si="304"/>
        <v>0</v>
      </c>
      <c r="AB1485" s="11">
        <f>SUM($Z$3:Z1485)</f>
        <v>2176.7848249173094</v>
      </c>
      <c r="AC1485" s="11">
        <f>SUM($AA$3:AA1485)</f>
        <v>356.87248209955368</v>
      </c>
      <c r="AD1485" s="11">
        <f>AC1485*'KERS system '!$B$18</f>
        <v>274.61337497560652</v>
      </c>
      <c r="AE1485" s="11">
        <f>AC1485*'KERS system '!$B$19</f>
        <v>211.31499204372923</v>
      </c>
    </row>
    <row r="1486" spans="6:31" x14ac:dyDescent="0.3">
      <c r="F1486" s="13" t="s">
        <v>8</v>
      </c>
      <c r="G1486" s="13">
        <v>1483</v>
      </c>
      <c r="H1486" s="13">
        <v>6</v>
      </c>
      <c r="J1486" s="14">
        <v>9.1999999999999993</v>
      </c>
      <c r="K1486" s="14">
        <f t="shared" si="305"/>
        <v>2.5555555555555554</v>
      </c>
      <c r="L1486" s="15">
        <v>0.34722222222222221</v>
      </c>
      <c r="N1486" s="15">
        <f t="shared" si="299"/>
        <v>100</v>
      </c>
      <c r="O1486" s="15">
        <f t="shared" si="300"/>
        <v>1.4450389579984488</v>
      </c>
      <c r="P1486" s="15">
        <f t="shared" si="301"/>
        <v>56.505600000000008</v>
      </c>
      <c r="Q1486" s="15">
        <f t="shared" si="306"/>
        <v>157.95063895799845</v>
      </c>
      <c r="R1486" s="15">
        <f t="shared" si="307"/>
        <v>157.95063895799845</v>
      </c>
      <c r="S1486" s="15">
        <f t="shared" si="308"/>
        <v>0</v>
      </c>
      <c r="U1486" s="15">
        <f t="shared" si="302"/>
        <v>0.41471463289266269</v>
      </c>
      <c r="V1486" s="15">
        <f t="shared" si="309"/>
        <v>0.41471463289266269</v>
      </c>
      <c r="W1486" s="15">
        <f t="shared" si="310"/>
        <v>0</v>
      </c>
      <c r="Y1486" s="15">
        <f t="shared" si="303"/>
        <v>0.43028546261791095</v>
      </c>
      <c r="Z1486" s="15">
        <f t="shared" si="311"/>
        <v>0.43028546261791095</v>
      </c>
      <c r="AA1486" s="15">
        <f t="shared" si="304"/>
        <v>0</v>
      </c>
      <c r="AB1486" s="15">
        <f>SUM($Z$3:Z1486)</f>
        <v>2177.2151103799274</v>
      </c>
      <c r="AC1486" s="15">
        <f>SUM($AA$3:AA1486)</f>
        <v>356.87248209955368</v>
      </c>
      <c r="AD1486" s="15">
        <f>AC1486*'KERS system '!$B$18</f>
        <v>274.61337497560652</v>
      </c>
      <c r="AE1486" s="15">
        <f>AC1486*'KERS system '!$B$19</f>
        <v>211.31499204372923</v>
      </c>
    </row>
    <row r="1487" spans="6:31" x14ac:dyDescent="0.3">
      <c r="F1487" s="9" t="s">
        <v>8</v>
      </c>
      <c r="G1487" s="9">
        <v>1484</v>
      </c>
      <c r="H1487" s="9">
        <v>7</v>
      </c>
      <c r="J1487" s="10">
        <v>10.4</v>
      </c>
      <c r="K1487" s="10">
        <f t="shared" si="305"/>
        <v>2.8888888888888888</v>
      </c>
      <c r="L1487" s="11">
        <v>0.31944444444444453</v>
      </c>
      <c r="N1487" s="11">
        <f t="shared" si="299"/>
        <v>92.000000000000028</v>
      </c>
      <c r="O1487" s="11">
        <f t="shared" si="300"/>
        <v>1.8465904264781692</v>
      </c>
      <c r="P1487" s="11">
        <f t="shared" si="301"/>
        <v>56.505600000000008</v>
      </c>
      <c r="Q1487" s="11">
        <f t="shared" si="306"/>
        <v>150.35219042647822</v>
      </c>
      <c r="R1487" s="11">
        <f t="shared" si="307"/>
        <v>150.35219042647822</v>
      </c>
      <c r="S1487" s="11">
        <f t="shared" si="308"/>
        <v>0</v>
      </c>
      <c r="U1487" s="11">
        <f t="shared" si="302"/>
        <v>0.44585629234315921</v>
      </c>
      <c r="V1487" s="11">
        <f t="shared" si="309"/>
        <v>0.44585629234315921</v>
      </c>
      <c r="W1487" s="11">
        <f t="shared" si="310"/>
        <v>0</v>
      </c>
      <c r="Y1487" s="11">
        <f t="shared" si="303"/>
        <v>0.48342306891832054</v>
      </c>
      <c r="Z1487" s="11">
        <f t="shared" si="311"/>
        <v>0.48342306891832054</v>
      </c>
      <c r="AA1487" s="11">
        <f t="shared" si="304"/>
        <v>0</v>
      </c>
      <c r="AB1487" s="11">
        <f>SUM($Z$3:Z1487)</f>
        <v>2177.6985334488459</v>
      </c>
      <c r="AC1487" s="11">
        <f>SUM($AA$3:AA1487)</f>
        <v>356.87248209955368</v>
      </c>
      <c r="AD1487" s="11">
        <f>AC1487*'KERS system '!$B$18</f>
        <v>274.61337497560652</v>
      </c>
      <c r="AE1487" s="11">
        <f>AC1487*'KERS system '!$B$19</f>
        <v>211.31499204372923</v>
      </c>
    </row>
    <row r="1488" spans="6:31" x14ac:dyDescent="0.3">
      <c r="F1488" s="13" t="s">
        <v>8</v>
      </c>
      <c r="G1488" s="13">
        <v>1485</v>
      </c>
      <c r="H1488" s="13">
        <v>8</v>
      </c>
      <c r="J1488" s="14">
        <v>11.5</v>
      </c>
      <c r="K1488" s="14">
        <f t="shared" si="305"/>
        <v>3.1944444444444446</v>
      </c>
      <c r="L1488" s="15">
        <v>0.34722222222222221</v>
      </c>
      <c r="N1488" s="15">
        <f t="shared" si="299"/>
        <v>100</v>
      </c>
      <c r="O1488" s="15">
        <f t="shared" si="300"/>
        <v>2.2578733718725768</v>
      </c>
      <c r="P1488" s="15">
        <f t="shared" si="301"/>
        <v>56.505600000000008</v>
      </c>
      <c r="Q1488" s="15">
        <f t="shared" si="306"/>
        <v>158.76347337187258</v>
      </c>
      <c r="R1488" s="15">
        <f t="shared" si="307"/>
        <v>158.76347337187258</v>
      </c>
      <c r="S1488" s="15">
        <f t="shared" si="308"/>
        <v>0</v>
      </c>
      <c r="U1488" s="15">
        <f t="shared" si="302"/>
        <v>0.52098984549348193</v>
      </c>
      <c r="V1488" s="15">
        <f t="shared" si="309"/>
        <v>0.52098984549348193</v>
      </c>
      <c r="W1488" s="15">
        <f t="shared" si="310"/>
        <v>0</v>
      </c>
      <c r="Y1488" s="15">
        <f t="shared" si="303"/>
        <v>0.60608556275807446</v>
      </c>
      <c r="Z1488" s="15">
        <f t="shared" si="311"/>
        <v>0.60608556275807446</v>
      </c>
      <c r="AA1488" s="15">
        <f t="shared" si="304"/>
        <v>0</v>
      </c>
      <c r="AB1488" s="15">
        <f>SUM($Z$3:Z1488)</f>
        <v>2178.3046190116038</v>
      </c>
      <c r="AC1488" s="15">
        <f>SUM($AA$3:AA1488)</f>
        <v>356.87248209955368</v>
      </c>
      <c r="AD1488" s="15">
        <f>AC1488*'KERS system '!$B$18</f>
        <v>274.61337497560652</v>
      </c>
      <c r="AE1488" s="15">
        <f>AC1488*'KERS system '!$B$19</f>
        <v>211.31499204372923</v>
      </c>
    </row>
    <row r="1489" spans="6:31" x14ac:dyDescent="0.3">
      <c r="F1489" s="9" t="s">
        <v>8</v>
      </c>
      <c r="G1489" s="9">
        <v>1486</v>
      </c>
      <c r="H1489" s="9">
        <v>9</v>
      </c>
      <c r="J1489" s="10">
        <v>12.9</v>
      </c>
      <c r="K1489" s="10">
        <f t="shared" si="305"/>
        <v>3.5833333333333335</v>
      </c>
      <c r="L1489" s="11">
        <v>0.44444444444444431</v>
      </c>
      <c r="N1489" s="11">
        <f t="shared" si="299"/>
        <v>127.99999999999996</v>
      </c>
      <c r="O1489" s="11">
        <f t="shared" si="300"/>
        <v>2.841079076093123</v>
      </c>
      <c r="P1489" s="11">
        <f t="shared" si="301"/>
        <v>56.505600000000008</v>
      </c>
      <c r="Q1489" s="11">
        <f t="shared" si="306"/>
        <v>187.3466790760931</v>
      </c>
      <c r="R1489" s="11">
        <f t="shared" si="307"/>
        <v>187.3466790760931</v>
      </c>
      <c r="S1489" s="11">
        <f t="shared" si="308"/>
        <v>0</v>
      </c>
      <c r="U1489" s="11">
        <f t="shared" si="302"/>
        <v>0.69118128002266699</v>
      </c>
      <c r="V1489" s="11">
        <f t="shared" si="309"/>
        <v>0.69118128002266699</v>
      </c>
      <c r="W1489" s="11">
        <f t="shared" si="310"/>
        <v>0</v>
      </c>
      <c r="Y1489" s="11">
        <f t="shared" si="303"/>
        <v>0.81781673549950917</v>
      </c>
      <c r="Z1489" s="11">
        <f t="shared" si="311"/>
        <v>0.81781673549950917</v>
      </c>
      <c r="AA1489" s="11">
        <f t="shared" si="304"/>
        <v>0</v>
      </c>
      <c r="AB1489" s="11">
        <f>SUM($Z$3:Z1489)</f>
        <v>2179.1224357471033</v>
      </c>
      <c r="AC1489" s="11">
        <f>SUM($AA$3:AA1489)</f>
        <v>356.87248209955368</v>
      </c>
      <c r="AD1489" s="11">
        <f>AC1489*'KERS system '!$B$18</f>
        <v>274.61337497560652</v>
      </c>
      <c r="AE1489" s="11">
        <f>AC1489*'KERS system '!$B$19</f>
        <v>211.31499204372923</v>
      </c>
    </row>
    <row r="1490" spans="6:31" x14ac:dyDescent="0.3">
      <c r="F1490" s="13" t="s">
        <v>8</v>
      </c>
      <c r="G1490" s="13">
        <v>1487</v>
      </c>
      <c r="H1490" s="13">
        <v>10</v>
      </c>
      <c r="J1490" s="14">
        <v>14.7</v>
      </c>
      <c r="K1490" s="14">
        <f t="shared" si="305"/>
        <v>4.083333333333333</v>
      </c>
      <c r="L1490" s="15">
        <v>0.56944444444444442</v>
      </c>
      <c r="N1490" s="15">
        <f t="shared" si="299"/>
        <v>164</v>
      </c>
      <c r="O1490" s="15">
        <f t="shared" si="300"/>
        <v>3.6892541166574286</v>
      </c>
      <c r="P1490" s="15">
        <f t="shared" si="301"/>
        <v>56.505600000000008</v>
      </c>
      <c r="Q1490" s="15">
        <f t="shared" si="306"/>
        <v>224.19485411665744</v>
      </c>
      <c r="R1490" s="15">
        <f t="shared" si="307"/>
        <v>224.19485411665744</v>
      </c>
      <c r="S1490" s="15">
        <f t="shared" si="308"/>
        <v>0</v>
      </c>
      <c r="U1490" s="15">
        <f t="shared" si="302"/>
        <v>0.94445219097635125</v>
      </c>
      <c r="V1490" s="15">
        <f t="shared" si="309"/>
        <v>0.94445219097635125</v>
      </c>
      <c r="W1490" s="15">
        <f t="shared" si="310"/>
        <v>0</v>
      </c>
      <c r="Y1490" s="15">
        <f t="shared" si="303"/>
        <v>1.1198099040851197</v>
      </c>
      <c r="Z1490" s="15">
        <f t="shared" si="311"/>
        <v>1.1198099040851197</v>
      </c>
      <c r="AA1490" s="15">
        <f t="shared" si="304"/>
        <v>0</v>
      </c>
      <c r="AB1490" s="15">
        <f>SUM($Z$3:Z1490)</f>
        <v>2180.2422456511886</v>
      </c>
      <c r="AC1490" s="15">
        <f>SUM($AA$3:AA1490)</f>
        <v>356.87248209955368</v>
      </c>
      <c r="AD1490" s="15">
        <f>AC1490*'KERS system '!$B$18</f>
        <v>274.61337497560652</v>
      </c>
      <c r="AE1490" s="15">
        <f>AC1490*'KERS system '!$B$19</f>
        <v>211.31499204372923</v>
      </c>
    </row>
    <row r="1491" spans="6:31" x14ac:dyDescent="0.3">
      <c r="F1491" s="9" t="s">
        <v>8</v>
      </c>
      <c r="G1491" s="9">
        <v>1488</v>
      </c>
      <c r="H1491" s="9">
        <v>11</v>
      </c>
      <c r="J1491" s="10">
        <v>17</v>
      </c>
      <c r="K1491" s="10">
        <f t="shared" si="305"/>
        <v>4.7222222222222223</v>
      </c>
      <c r="L1491" s="11">
        <v>0.70833333333333348</v>
      </c>
      <c r="N1491" s="11">
        <f t="shared" si="299"/>
        <v>204.00000000000006</v>
      </c>
      <c r="O1491" s="11">
        <f t="shared" si="300"/>
        <v>4.9340295234115281</v>
      </c>
      <c r="P1491" s="11">
        <f t="shared" si="301"/>
        <v>56.505600000000008</v>
      </c>
      <c r="Q1491" s="11">
        <f t="shared" si="306"/>
        <v>265.43962952341161</v>
      </c>
      <c r="R1491" s="11">
        <f t="shared" si="307"/>
        <v>265.43962952341161</v>
      </c>
      <c r="S1491" s="11">
        <f t="shared" si="308"/>
        <v>0</v>
      </c>
      <c r="U1491" s="11">
        <f t="shared" si="302"/>
        <v>1.2951676171938882</v>
      </c>
      <c r="V1491" s="11">
        <f t="shared" si="309"/>
        <v>1.2951676171938882</v>
      </c>
      <c r="W1491" s="11">
        <f t="shared" si="310"/>
        <v>0</v>
      </c>
      <c r="Y1491" s="11">
        <f t="shared" si="303"/>
        <v>1.5214281189065817</v>
      </c>
      <c r="Z1491" s="11">
        <f t="shared" si="311"/>
        <v>1.5214281189065817</v>
      </c>
      <c r="AA1491" s="11">
        <f t="shared" si="304"/>
        <v>0</v>
      </c>
      <c r="AB1491" s="11">
        <f>SUM($Z$3:Z1491)</f>
        <v>2181.763673770095</v>
      </c>
      <c r="AC1491" s="11">
        <f>SUM($AA$3:AA1491)</f>
        <v>356.87248209955368</v>
      </c>
      <c r="AD1491" s="11">
        <f>AC1491*'KERS system '!$B$18</f>
        <v>274.61337497560652</v>
      </c>
      <c r="AE1491" s="11">
        <f>AC1491*'KERS system '!$B$19</f>
        <v>211.31499204372923</v>
      </c>
    </row>
    <row r="1492" spans="6:31" x14ac:dyDescent="0.3">
      <c r="F1492" s="13" t="s">
        <v>8</v>
      </c>
      <c r="G1492" s="13">
        <v>1489</v>
      </c>
      <c r="H1492" s="13">
        <v>12</v>
      </c>
      <c r="J1492" s="14">
        <v>19.8</v>
      </c>
      <c r="K1492" s="14">
        <f t="shared" si="305"/>
        <v>5.5</v>
      </c>
      <c r="L1492" s="15">
        <v>0.84722222222222243</v>
      </c>
      <c r="N1492" s="15">
        <f t="shared" si="299"/>
        <v>244.00000000000006</v>
      </c>
      <c r="O1492" s="15">
        <f t="shared" si="300"/>
        <v>6.6932073853226841</v>
      </c>
      <c r="P1492" s="15">
        <f t="shared" si="301"/>
        <v>56.505600000000008</v>
      </c>
      <c r="Q1492" s="15">
        <f t="shared" si="306"/>
        <v>307.19880738532277</v>
      </c>
      <c r="R1492" s="15">
        <f t="shared" si="307"/>
        <v>307.19880738532277</v>
      </c>
      <c r="S1492" s="15">
        <f t="shared" si="308"/>
        <v>0</v>
      </c>
      <c r="U1492" s="15">
        <f t="shared" si="302"/>
        <v>1.7476886206192752</v>
      </c>
      <c r="V1492" s="15">
        <f t="shared" si="309"/>
        <v>1.7476886206192752</v>
      </c>
      <c r="W1492" s="15">
        <f t="shared" si="310"/>
        <v>0</v>
      </c>
      <c r="Y1492" s="15">
        <f t="shared" si="303"/>
        <v>2.0081949602457749</v>
      </c>
      <c r="Z1492" s="15">
        <f t="shared" si="311"/>
        <v>2.0081949602457749</v>
      </c>
      <c r="AA1492" s="15">
        <f t="shared" si="304"/>
        <v>0</v>
      </c>
      <c r="AB1492" s="15">
        <f>SUM($Z$3:Z1492)</f>
        <v>2183.7718687303409</v>
      </c>
      <c r="AC1492" s="15">
        <f>SUM($AA$3:AA1492)</f>
        <v>356.87248209955368</v>
      </c>
      <c r="AD1492" s="15">
        <f>AC1492*'KERS system '!$B$18</f>
        <v>274.61337497560652</v>
      </c>
      <c r="AE1492" s="15">
        <f>AC1492*'KERS system '!$B$19</f>
        <v>211.31499204372923</v>
      </c>
    </row>
    <row r="1493" spans="6:31" x14ac:dyDescent="0.3">
      <c r="F1493" s="9" t="s">
        <v>8</v>
      </c>
      <c r="G1493" s="9">
        <v>1490</v>
      </c>
      <c r="H1493" s="9">
        <v>13</v>
      </c>
      <c r="J1493" s="10">
        <v>23.1</v>
      </c>
      <c r="K1493" s="10">
        <f t="shared" si="305"/>
        <v>6.416666666666667</v>
      </c>
      <c r="L1493" s="11">
        <v>0.95833333333333315</v>
      </c>
      <c r="N1493" s="11">
        <f t="shared" si="299"/>
        <v>275.99999999999994</v>
      </c>
      <c r="O1493" s="11">
        <f t="shared" si="300"/>
        <v>9.1101989411336532</v>
      </c>
      <c r="P1493" s="11">
        <f t="shared" si="301"/>
        <v>56.505600000000008</v>
      </c>
      <c r="Q1493" s="11">
        <f t="shared" si="306"/>
        <v>341.61579894113362</v>
      </c>
      <c r="R1493" s="11">
        <f t="shared" si="307"/>
        <v>341.61579894113362</v>
      </c>
      <c r="S1493" s="11">
        <f t="shared" si="308"/>
        <v>0</v>
      </c>
      <c r="U1493" s="11">
        <f t="shared" si="302"/>
        <v>2.2687012998722746</v>
      </c>
      <c r="V1493" s="11">
        <f t="shared" si="309"/>
        <v>2.2687012998722746</v>
      </c>
      <c r="W1493" s="11">
        <f t="shared" si="310"/>
        <v>0</v>
      </c>
      <c r="Y1493" s="11">
        <f t="shared" si="303"/>
        <v>2.5342110483730016</v>
      </c>
      <c r="Z1493" s="11">
        <f t="shared" si="311"/>
        <v>2.5342110483730016</v>
      </c>
      <c r="AA1493" s="11">
        <f t="shared" si="304"/>
        <v>0</v>
      </c>
      <c r="AB1493" s="11">
        <f>SUM($Z$3:Z1493)</f>
        <v>2186.3060797787139</v>
      </c>
      <c r="AC1493" s="11">
        <f>SUM($AA$3:AA1493)</f>
        <v>356.87248209955368</v>
      </c>
      <c r="AD1493" s="11">
        <f>AC1493*'KERS system '!$B$18</f>
        <v>274.61337497560652</v>
      </c>
      <c r="AE1493" s="11">
        <f>AC1493*'KERS system '!$B$19</f>
        <v>211.31499204372923</v>
      </c>
    </row>
    <row r="1494" spans="6:31" x14ac:dyDescent="0.3">
      <c r="F1494" s="13" t="s">
        <v>8</v>
      </c>
      <c r="G1494" s="13">
        <v>1491</v>
      </c>
      <c r="H1494" s="13">
        <v>14</v>
      </c>
      <c r="J1494" s="14">
        <v>26.7</v>
      </c>
      <c r="K1494" s="14">
        <f t="shared" si="305"/>
        <v>7.416666666666667</v>
      </c>
      <c r="L1494" s="15">
        <v>1.0277777777777775</v>
      </c>
      <c r="N1494" s="15">
        <f t="shared" si="299"/>
        <v>295.99999999999989</v>
      </c>
      <c r="O1494" s="15">
        <f t="shared" si="300"/>
        <v>12.171004522300501</v>
      </c>
      <c r="P1494" s="15">
        <f t="shared" si="301"/>
        <v>56.505600000000008</v>
      </c>
      <c r="Q1494" s="15">
        <f t="shared" si="306"/>
        <v>364.67660452230041</v>
      </c>
      <c r="R1494" s="15">
        <f t="shared" si="307"/>
        <v>364.67660452230041</v>
      </c>
      <c r="S1494" s="15">
        <f t="shared" si="308"/>
        <v>0</v>
      </c>
      <c r="U1494" s="15">
        <f t="shared" si="302"/>
        <v>2.7997207968737281</v>
      </c>
      <c r="V1494" s="15">
        <f t="shared" si="309"/>
        <v>2.7997207968737281</v>
      </c>
      <c r="W1494" s="15">
        <f t="shared" si="310"/>
        <v>0</v>
      </c>
      <c r="Y1494" s="15">
        <f t="shared" si="303"/>
        <v>3.0146718042839828</v>
      </c>
      <c r="Z1494" s="15">
        <f t="shared" si="311"/>
        <v>3.0146718042839828</v>
      </c>
      <c r="AA1494" s="15">
        <f t="shared" si="304"/>
        <v>0</v>
      </c>
      <c r="AB1494" s="15">
        <f>SUM($Z$3:Z1494)</f>
        <v>2189.3207515829977</v>
      </c>
      <c r="AC1494" s="15">
        <f>SUM($AA$3:AA1494)</f>
        <v>356.87248209955368</v>
      </c>
      <c r="AD1494" s="15">
        <f>AC1494*'KERS system '!$B$18</f>
        <v>274.61337497560652</v>
      </c>
      <c r="AE1494" s="15">
        <f>AC1494*'KERS system '!$B$19</f>
        <v>211.31499204372923</v>
      </c>
    </row>
    <row r="1495" spans="6:31" x14ac:dyDescent="0.3">
      <c r="F1495" s="9" t="s">
        <v>8</v>
      </c>
      <c r="G1495" s="9">
        <v>1492</v>
      </c>
      <c r="H1495" s="9">
        <v>15</v>
      </c>
      <c r="J1495" s="10">
        <v>30.5</v>
      </c>
      <c r="K1495" s="10">
        <f t="shared" si="305"/>
        <v>8.4722222222222214</v>
      </c>
      <c r="L1495" s="11">
        <v>1.0277777777777781</v>
      </c>
      <c r="N1495" s="11">
        <f t="shared" si="299"/>
        <v>296.00000000000011</v>
      </c>
      <c r="O1495" s="11">
        <f t="shared" si="300"/>
        <v>15.881941052434511</v>
      </c>
      <c r="P1495" s="11">
        <f t="shared" si="301"/>
        <v>56.505600000000008</v>
      </c>
      <c r="Q1495" s="11">
        <f t="shared" si="306"/>
        <v>368.38754105243464</v>
      </c>
      <c r="R1495" s="11">
        <f t="shared" si="307"/>
        <v>368.38754105243464</v>
      </c>
      <c r="S1495" s="11">
        <f t="shared" si="308"/>
        <v>0</v>
      </c>
      <c r="U1495" s="11">
        <f t="shared" si="302"/>
        <v>3.2296228116942376</v>
      </c>
      <c r="V1495" s="11">
        <f t="shared" si="309"/>
        <v>3.2296228116942376</v>
      </c>
      <c r="W1495" s="11">
        <f t="shared" si="310"/>
        <v>0</v>
      </c>
      <c r="Y1495" s="11">
        <f t="shared" si="303"/>
        <v>3.3599697616674904</v>
      </c>
      <c r="Z1495" s="11">
        <f t="shared" si="311"/>
        <v>3.3599697616674904</v>
      </c>
      <c r="AA1495" s="11">
        <f t="shared" si="304"/>
        <v>0</v>
      </c>
      <c r="AB1495" s="11">
        <f>SUM($Z$3:Z1495)</f>
        <v>2192.680721344665</v>
      </c>
      <c r="AC1495" s="11">
        <f>SUM($AA$3:AA1495)</f>
        <v>356.87248209955368</v>
      </c>
      <c r="AD1495" s="11">
        <f>AC1495*'KERS system '!$B$18</f>
        <v>274.61337497560652</v>
      </c>
      <c r="AE1495" s="11">
        <f>AC1495*'KERS system '!$B$19</f>
        <v>211.31499204372923</v>
      </c>
    </row>
    <row r="1496" spans="6:31" x14ac:dyDescent="0.3">
      <c r="F1496" s="13" t="s">
        <v>8</v>
      </c>
      <c r="G1496" s="13">
        <v>1493</v>
      </c>
      <c r="H1496" s="13">
        <v>16</v>
      </c>
      <c r="J1496" s="14">
        <v>34.1</v>
      </c>
      <c r="K1496" s="14">
        <f t="shared" si="305"/>
        <v>9.4722222222222214</v>
      </c>
      <c r="L1496" s="15">
        <v>0.97222222222222221</v>
      </c>
      <c r="N1496" s="15">
        <f t="shared" si="299"/>
        <v>280</v>
      </c>
      <c r="O1496" s="15">
        <f t="shared" si="300"/>
        <v>19.852383633626847</v>
      </c>
      <c r="P1496" s="15">
        <f t="shared" si="301"/>
        <v>56.505600000000008</v>
      </c>
      <c r="Q1496" s="15">
        <f t="shared" si="306"/>
        <v>356.35798363362687</v>
      </c>
      <c r="R1496" s="15">
        <f t="shared" si="307"/>
        <v>356.35798363362687</v>
      </c>
      <c r="S1496" s="15">
        <f t="shared" si="308"/>
        <v>0</v>
      </c>
      <c r="U1496" s="15">
        <f t="shared" si="302"/>
        <v>3.4903167116407436</v>
      </c>
      <c r="V1496" s="15">
        <f t="shared" si="309"/>
        <v>3.4903167116407436</v>
      </c>
      <c r="W1496" s="15">
        <f t="shared" si="310"/>
        <v>0</v>
      </c>
      <c r="Y1496" s="15">
        <f t="shared" si="303"/>
        <v>3.5772915741251849</v>
      </c>
      <c r="Z1496" s="15">
        <f t="shared" si="311"/>
        <v>3.5772915741251849</v>
      </c>
      <c r="AA1496" s="15">
        <f t="shared" si="304"/>
        <v>0</v>
      </c>
      <c r="AB1496" s="15">
        <f>SUM($Z$3:Z1496)</f>
        <v>2196.2580129187904</v>
      </c>
      <c r="AC1496" s="15">
        <f>SUM($AA$3:AA1496)</f>
        <v>356.87248209955368</v>
      </c>
      <c r="AD1496" s="15">
        <f>AC1496*'KERS system '!$B$18</f>
        <v>274.61337497560652</v>
      </c>
      <c r="AE1496" s="15">
        <f>AC1496*'KERS system '!$B$19</f>
        <v>211.31499204372923</v>
      </c>
    </row>
    <row r="1497" spans="6:31" x14ac:dyDescent="0.3">
      <c r="F1497" s="9" t="s">
        <v>8</v>
      </c>
      <c r="G1497" s="9">
        <v>1494</v>
      </c>
      <c r="H1497" s="9">
        <v>17</v>
      </c>
      <c r="J1497" s="10">
        <v>37.5</v>
      </c>
      <c r="K1497" s="10">
        <f t="shared" si="305"/>
        <v>10.416666666666666</v>
      </c>
      <c r="L1497" s="11">
        <v>0.90277777777777779</v>
      </c>
      <c r="N1497" s="11">
        <f t="shared" si="299"/>
        <v>260</v>
      </c>
      <c r="O1497" s="11">
        <f t="shared" si="300"/>
        <v>24.008577914524086</v>
      </c>
      <c r="P1497" s="11">
        <f t="shared" si="301"/>
        <v>56.505600000000008</v>
      </c>
      <c r="Q1497" s="11">
        <f t="shared" si="306"/>
        <v>340.51417791452411</v>
      </c>
      <c r="R1497" s="11">
        <f t="shared" si="307"/>
        <v>340.51417791452411</v>
      </c>
      <c r="S1497" s="11">
        <f t="shared" si="308"/>
        <v>0</v>
      </c>
      <c r="U1497" s="11">
        <f t="shared" si="302"/>
        <v>3.6642664366096263</v>
      </c>
      <c r="V1497" s="11">
        <f t="shared" si="309"/>
        <v>3.6642664366096263</v>
      </c>
      <c r="W1497" s="11">
        <f t="shared" si="310"/>
        <v>0</v>
      </c>
      <c r="Y1497" s="11">
        <f t="shared" si="303"/>
        <v>3.6743071605114408</v>
      </c>
      <c r="Z1497" s="11">
        <f t="shared" si="311"/>
        <v>3.6743071605114408</v>
      </c>
      <c r="AA1497" s="11">
        <f t="shared" si="304"/>
        <v>0</v>
      </c>
      <c r="AB1497" s="11">
        <f>SUM($Z$3:Z1497)</f>
        <v>2199.9323200793019</v>
      </c>
      <c r="AC1497" s="11">
        <f>SUM($AA$3:AA1497)</f>
        <v>356.87248209955368</v>
      </c>
      <c r="AD1497" s="11">
        <f>AC1497*'KERS system '!$B$18</f>
        <v>274.61337497560652</v>
      </c>
      <c r="AE1497" s="11">
        <f>AC1497*'KERS system '!$B$19</f>
        <v>211.31499204372923</v>
      </c>
    </row>
    <row r="1498" spans="6:31" x14ac:dyDescent="0.3">
      <c r="F1498" s="13" t="s">
        <v>8</v>
      </c>
      <c r="G1498" s="13">
        <v>1495</v>
      </c>
      <c r="H1498" s="13">
        <v>18</v>
      </c>
      <c r="J1498" s="14">
        <v>40.6</v>
      </c>
      <c r="K1498" s="14">
        <f t="shared" si="305"/>
        <v>11.277777777777779</v>
      </c>
      <c r="L1498" s="15">
        <v>0.80555555555555514</v>
      </c>
      <c r="N1498" s="15">
        <f t="shared" si="299"/>
        <v>231.99999999999989</v>
      </c>
      <c r="O1498" s="15">
        <f t="shared" si="300"/>
        <v>28.142065415953731</v>
      </c>
      <c r="P1498" s="15">
        <f t="shared" si="301"/>
        <v>56.505600000000008</v>
      </c>
      <c r="Q1498" s="15">
        <f t="shared" si="306"/>
        <v>316.64766541595361</v>
      </c>
      <c r="R1498" s="15">
        <f t="shared" si="307"/>
        <v>316.64766541595361</v>
      </c>
      <c r="S1498" s="15">
        <f t="shared" si="308"/>
        <v>0</v>
      </c>
      <c r="U1498" s="15">
        <f t="shared" si="302"/>
        <v>3.6843478844132553</v>
      </c>
      <c r="V1498" s="15">
        <f t="shared" si="309"/>
        <v>3.6843478844132553</v>
      </c>
      <c r="W1498" s="15">
        <f t="shared" si="310"/>
        <v>0</v>
      </c>
      <c r="Y1498" s="15">
        <f t="shared" si="303"/>
        <v>3.6544372230415734</v>
      </c>
      <c r="Z1498" s="15">
        <f t="shared" si="311"/>
        <v>3.6544372230415734</v>
      </c>
      <c r="AA1498" s="15">
        <f t="shared" si="304"/>
        <v>0</v>
      </c>
      <c r="AB1498" s="15">
        <f>SUM($Z$3:Z1498)</f>
        <v>2203.5867573023434</v>
      </c>
      <c r="AC1498" s="15">
        <f>SUM($AA$3:AA1498)</f>
        <v>356.87248209955368</v>
      </c>
      <c r="AD1498" s="15">
        <f>AC1498*'KERS system '!$B$18</f>
        <v>274.61337497560652</v>
      </c>
      <c r="AE1498" s="15">
        <f>AC1498*'KERS system '!$B$19</f>
        <v>211.31499204372923</v>
      </c>
    </row>
    <row r="1499" spans="6:31" x14ac:dyDescent="0.3">
      <c r="F1499" s="9" t="s">
        <v>8</v>
      </c>
      <c r="G1499" s="9">
        <v>1496</v>
      </c>
      <c r="H1499" s="9">
        <v>19</v>
      </c>
      <c r="J1499" s="10">
        <v>43.3</v>
      </c>
      <c r="K1499" s="10">
        <f t="shared" si="305"/>
        <v>12.027777777777779</v>
      </c>
      <c r="L1499" s="11">
        <v>0.70833333333333348</v>
      </c>
      <c r="N1499" s="11">
        <f t="shared" si="299"/>
        <v>204.00000000000006</v>
      </c>
      <c r="O1499" s="11">
        <f t="shared" si="300"/>
        <v>32.00955921504859</v>
      </c>
      <c r="P1499" s="11">
        <f t="shared" si="301"/>
        <v>56.505600000000008</v>
      </c>
      <c r="Q1499" s="11">
        <f t="shared" si="306"/>
        <v>292.51515921504864</v>
      </c>
      <c r="R1499" s="11">
        <f t="shared" si="307"/>
        <v>292.51515921504864</v>
      </c>
      <c r="S1499" s="11">
        <f t="shared" si="308"/>
        <v>0</v>
      </c>
      <c r="U1499" s="11">
        <f t="shared" si="302"/>
        <v>3.624526561669891</v>
      </c>
      <c r="V1499" s="11">
        <f t="shared" si="309"/>
        <v>3.624526561669891</v>
      </c>
      <c r="W1499" s="11">
        <f t="shared" si="310"/>
        <v>0</v>
      </c>
      <c r="Y1499" s="11">
        <f t="shared" si="303"/>
        <v>3.5627062052708771</v>
      </c>
      <c r="Z1499" s="11">
        <f t="shared" si="311"/>
        <v>3.5627062052708771</v>
      </c>
      <c r="AA1499" s="11">
        <f t="shared" si="304"/>
        <v>0</v>
      </c>
      <c r="AB1499" s="11">
        <f>SUM($Z$3:Z1499)</f>
        <v>2207.1494635076142</v>
      </c>
      <c r="AC1499" s="11">
        <f>SUM($AA$3:AA1499)</f>
        <v>356.87248209955368</v>
      </c>
      <c r="AD1499" s="11">
        <f>AC1499*'KERS system '!$B$18</f>
        <v>274.61337497560652</v>
      </c>
      <c r="AE1499" s="11">
        <f>AC1499*'KERS system '!$B$19</f>
        <v>211.31499204372923</v>
      </c>
    </row>
    <row r="1500" spans="6:31" x14ac:dyDescent="0.3">
      <c r="F1500" s="13" t="s">
        <v>8</v>
      </c>
      <c r="G1500" s="13">
        <v>1497</v>
      </c>
      <c r="H1500" s="13">
        <v>20</v>
      </c>
      <c r="J1500" s="14">
        <v>45.7</v>
      </c>
      <c r="K1500" s="14">
        <f t="shared" si="305"/>
        <v>12.694444444444445</v>
      </c>
      <c r="L1500" s="15">
        <v>0.61111111111111194</v>
      </c>
      <c r="N1500" s="15">
        <f t="shared" si="299"/>
        <v>176.00000000000023</v>
      </c>
      <c r="O1500" s="15">
        <f t="shared" si="300"/>
        <v>35.656302143078697</v>
      </c>
      <c r="P1500" s="15">
        <f t="shared" si="301"/>
        <v>56.505600000000008</v>
      </c>
      <c r="Q1500" s="15">
        <f t="shared" si="306"/>
        <v>268.16190214307892</v>
      </c>
      <c r="R1500" s="15">
        <f t="shared" si="307"/>
        <v>268.16190214307892</v>
      </c>
      <c r="S1500" s="15">
        <f t="shared" si="308"/>
        <v>0</v>
      </c>
      <c r="U1500" s="15">
        <f t="shared" si="302"/>
        <v>3.5008858488718633</v>
      </c>
      <c r="V1500" s="15">
        <f t="shared" si="309"/>
        <v>3.5008858488718633</v>
      </c>
      <c r="W1500" s="15">
        <f t="shared" si="310"/>
        <v>0</v>
      </c>
      <c r="Y1500" s="15">
        <f t="shared" si="303"/>
        <v>3.3774425883369332</v>
      </c>
      <c r="Z1500" s="15">
        <f t="shared" si="311"/>
        <v>3.3774425883369332</v>
      </c>
      <c r="AA1500" s="15">
        <f t="shared" si="304"/>
        <v>0</v>
      </c>
      <c r="AB1500" s="15">
        <f>SUM($Z$3:Z1500)</f>
        <v>2210.5269060959513</v>
      </c>
      <c r="AC1500" s="15">
        <f>SUM($AA$3:AA1500)</f>
        <v>356.87248209955368</v>
      </c>
      <c r="AD1500" s="15">
        <f>AC1500*'KERS system '!$B$18</f>
        <v>274.61337497560652</v>
      </c>
      <c r="AE1500" s="15">
        <f>AC1500*'KERS system '!$B$19</f>
        <v>211.31499204372923</v>
      </c>
    </row>
    <row r="1501" spans="6:31" x14ac:dyDescent="0.3">
      <c r="F1501" s="9" t="s">
        <v>8</v>
      </c>
      <c r="G1501" s="9">
        <v>1498</v>
      </c>
      <c r="H1501" s="9">
        <v>21</v>
      </c>
      <c r="J1501" s="10">
        <v>47.7</v>
      </c>
      <c r="K1501" s="10">
        <f t="shared" si="305"/>
        <v>13.25</v>
      </c>
      <c r="L1501" s="11">
        <v>0.49999999999999922</v>
      </c>
      <c r="N1501" s="11">
        <f t="shared" si="299"/>
        <v>143.99999999999977</v>
      </c>
      <c r="O1501" s="11">
        <f t="shared" si="300"/>
        <v>38.845494928453341</v>
      </c>
      <c r="P1501" s="11">
        <f t="shared" si="301"/>
        <v>56.505600000000008</v>
      </c>
      <c r="Q1501" s="11">
        <f t="shared" si="306"/>
        <v>239.35109492845314</v>
      </c>
      <c r="R1501" s="11">
        <f t="shared" si="307"/>
        <v>239.35109492845314</v>
      </c>
      <c r="S1501" s="11">
        <f t="shared" si="308"/>
        <v>0</v>
      </c>
      <c r="U1501" s="11">
        <f t="shared" si="302"/>
        <v>3.2539993278020036</v>
      </c>
      <c r="V1501" s="11">
        <f t="shared" si="309"/>
        <v>3.2539993278020036</v>
      </c>
      <c r="W1501" s="11">
        <f t="shared" si="310"/>
        <v>0</v>
      </c>
      <c r="Y1501" s="11">
        <f t="shared" si="303"/>
        <v>3.0981203481774209</v>
      </c>
      <c r="Z1501" s="11">
        <f t="shared" si="311"/>
        <v>3.0981203481774209</v>
      </c>
      <c r="AA1501" s="11">
        <f t="shared" si="304"/>
        <v>0</v>
      </c>
      <c r="AB1501" s="11">
        <f>SUM($Z$3:Z1501)</f>
        <v>2213.6250264441287</v>
      </c>
      <c r="AC1501" s="11">
        <f>SUM($AA$3:AA1501)</f>
        <v>356.87248209955368</v>
      </c>
      <c r="AD1501" s="11">
        <f>AC1501*'KERS system '!$B$18</f>
        <v>274.61337497560652</v>
      </c>
      <c r="AE1501" s="11">
        <f>AC1501*'KERS system '!$B$19</f>
        <v>211.31499204372923</v>
      </c>
    </row>
    <row r="1502" spans="6:31" x14ac:dyDescent="0.3">
      <c r="F1502" s="13" t="s">
        <v>8</v>
      </c>
      <c r="G1502" s="13">
        <v>1499</v>
      </c>
      <c r="H1502" s="13">
        <v>22</v>
      </c>
      <c r="J1502" s="14">
        <v>49.3</v>
      </c>
      <c r="K1502" s="14">
        <f t="shared" si="305"/>
        <v>13.694444444444445</v>
      </c>
      <c r="L1502" s="15">
        <v>0.38888888888888851</v>
      </c>
      <c r="N1502" s="15">
        <f t="shared" si="299"/>
        <v>111.99999999999989</v>
      </c>
      <c r="O1502" s="15">
        <f t="shared" si="300"/>
        <v>41.495188291890955</v>
      </c>
      <c r="P1502" s="15">
        <f t="shared" si="301"/>
        <v>56.505600000000008</v>
      </c>
      <c r="Q1502" s="15">
        <f t="shared" si="306"/>
        <v>210.00078829189084</v>
      </c>
      <c r="R1502" s="15">
        <f t="shared" si="307"/>
        <v>210.00078829189084</v>
      </c>
      <c r="S1502" s="15">
        <f t="shared" si="308"/>
        <v>0</v>
      </c>
      <c r="U1502" s="15">
        <f t="shared" si="302"/>
        <v>2.9422413685528386</v>
      </c>
      <c r="V1502" s="15">
        <f t="shared" si="309"/>
        <v>2.9422413685528386</v>
      </c>
      <c r="W1502" s="15">
        <f t="shared" si="310"/>
        <v>0</v>
      </c>
      <c r="Y1502" s="15">
        <f t="shared" si="303"/>
        <v>2.758229774818544</v>
      </c>
      <c r="Z1502" s="15">
        <f t="shared" si="311"/>
        <v>2.758229774818544</v>
      </c>
      <c r="AA1502" s="15">
        <f t="shared" si="304"/>
        <v>0</v>
      </c>
      <c r="AB1502" s="15">
        <f>SUM($Z$3:Z1502)</f>
        <v>2216.3832562189473</v>
      </c>
      <c r="AC1502" s="15">
        <f>SUM($AA$3:AA1502)</f>
        <v>356.87248209955368</v>
      </c>
      <c r="AD1502" s="15">
        <f>AC1502*'KERS system '!$B$18</f>
        <v>274.61337497560652</v>
      </c>
      <c r="AE1502" s="15">
        <f>AC1502*'KERS system '!$B$19</f>
        <v>211.31499204372923</v>
      </c>
    </row>
    <row r="1503" spans="6:31" x14ac:dyDescent="0.3">
      <c r="F1503" s="9" t="s">
        <v>8</v>
      </c>
      <c r="G1503" s="9">
        <v>1500</v>
      </c>
      <c r="H1503" s="9">
        <v>23</v>
      </c>
      <c r="J1503" s="10">
        <v>50.5</v>
      </c>
      <c r="K1503" s="10">
        <f t="shared" si="305"/>
        <v>14.027777777777779</v>
      </c>
      <c r="L1503" s="11">
        <v>0.27777777777777779</v>
      </c>
      <c r="N1503" s="11">
        <f t="shared" si="299"/>
        <v>80</v>
      </c>
      <c r="O1503" s="11">
        <f t="shared" si="300"/>
        <v>43.539822809966275</v>
      </c>
      <c r="P1503" s="11">
        <f t="shared" si="301"/>
        <v>56.505600000000008</v>
      </c>
      <c r="Q1503" s="11">
        <f t="shared" si="306"/>
        <v>180.04542280996628</v>
      </c>
      <c r="R1503" s="11">
        <f t="shared" si="307"/>
        <v>180.04542280996628</v>
      </c>
      <c r="S1503" s="11">
        <f t="shared" si="308"/>
        <v>0</v>
      </c>
      <c r="U1503" s="11">
        <f t="shared" si="302"/>
        <v>2.5742181810842495</v>
      </c>
      <c r="V1503" s="11">
        <f t="shared" si="309"/>
        <v>2.5742181810842495</v>
      </c>
      <c r="W1503" s="11">
        <f t="shared" si="310"/>
        <v>0</v>
      </c>
      <c r="Y1503" s="11">
        <f t="shared" si="303"/>
        <v>2.4855796115622866</v>
      </c>
      <c r="Z1503" s="11">
        <f t="shared" si="311"/>
        <v>2.4855796115622866</v>
      </c>
      <c r="AA1503" s="11">
        <f t="shared" si="304"/>
        <v>0</v>
      </c>
      <c r="AB1503" s="11">
        <f>SUM($Z$3:Z1503)</f>
        <v>2218.8688358305094</v>
      </c>
      <c r="AC1503" s="11">
        <f>SUM($AA$3:AA1503)</f>
        <v>356.87248209955368</v>
      </c>
      <c r="AD1503" s="11">
        <f>AC1503*'KERS system '!$B$18</f>
        <v>274.61337497560652</v>
      </c>
      <c r="AE1503" s="11">
        <f>AC1503*'KERS system '!$B$19</f>
        <v>211.31499204372923</v>
      </c>
    </row>
    <row r="1504" spans="6:31" x14ac:dyDescent="0.3">
      <c r="F1504" s="13" t="s">
        <v>8</v>
      </c>
      <c r="G1504" s="13">
        <v>1501</v>
      </c>
      <c r="H1504" s="13">
        <v>24</v>
      </c>
      <c r="J1504" s="14">
        <v>51.3</v>
      </c>
      <c r="K1504" s="14">
        <f t="shared" si="305"/>
        <v>14.25</v>
      </c>
      <c r="L1504" s="15">
        <v>0.2222222222222224</v>
      </c>
      <c r="N1504" s="15">
        <f t="shared" si="299"/>
        <v>64.000000000000057</v>
      </c>
      <c r="O1504" s="15">
        <f t="shared" si="300"/>
        <v>44.930228915110327</v>
      </c>
      <c r="P1504" s="15">
        <f t="shared" si="301"/>
        <v>56.505600000000008</v>
      </c>
      <c r="Q1504" s="15">
        <f t="shared" si="306"/>
        <v>165.43582891511039</v>
      </c>
      <c r="R1504" s="15">
        <f t="shared" si="307"/>
        <v>165.43582891511039</v>
      </c>
      <c r="S1504" s="15">
        <f t="shared" si="308"/>
        <v>0</v>
      </c>
      <c r="U1504" s="15">
        <f t="shared" si="302"/>
        <v>2.3969410420403232</v>
      </c>
      <c r="V1504" s="15">
        <f t="shared" si="309"/>
        <v>2.3969410420403232</v>
      </c>
      <c r="W1504" s="15">
        <f t="shared" si="310"/>
        <v>0</v>
      </c>
      <c r="Y1504" s="15">
        <f t="shared" si="303"/>
        <v>2.3654550067435993</v>
      </c>
      <c r="Z1504" s="15">
        <f t="shared" si="311"/>
        <v>2.3654550067435993</v>
      </c>
      <c r="AA1504" s="15">
        <f t="shared" si="304"/>
        <v>0</v>
      </c>
      <c r="AB1504" s="15">
        <f>SUM($Z$3:Z1504)</f>
        <v>2221.234290837253</v>
      </c>
      <c r="AC1504" s="15">
        <f>SUM($AA$3:AA1504)</f>
        <v>356.87248209955368</v>
      </c>
      <c r="AD1504" s="15">
        <f>AC1504*'KERS system '!$B$18</f>
        <v>274.61337497560652</v>
      </c>
      <c r="AE1504" s="15">
        <f>AC1504*'KERS system '!$B$19</f>
        <v>211.31499204372923</v>
      </c>
    </row>
    <row r="1505" spans="6:31" x14ac:dyDescent="0.3">
      <c r="F1505" s="9" t="s">
        <v>8</v>
      </c>
      <c r="G1505" s="9">
        <v>1502</v>
      </c>
      <c r="H1505" s="9">
        <v>25</v>
      </c>
      <c r="J1505" s="10">
        <v>52.1</v>
      </c>
      <c r="K1505" s="10">
        <f t="shared" si="305"/>
        <v>14.472222222222221</v>
      </c>
      <c r="L1505" s="11">
        <v>0.19444444444444522</v>
      </c>
      <c r="N1505" s="11">
        <f t="shared" si="299"/>
        <v>56.000000000000227</v>
      </c>
      <c r="O1505" s="11">
        <f t="shared" si="300"/>
        <v>46.34248816139614</v>
      </c>
      <c r="P1505" s="11">
        <f t="shared" si="301"/>
        <v>56.505600000000008</v>
      </c>
      <c r="Q1505" s="11">
        <f t="shared" si="306"/>
        <v>158.84808816139639</v>
      </c>
      <c r="R1505" s="11">
        <f t="shared" si="307"/>
        <v>158.84808816139639</v>
      </c>
      <c r="S1505" s="11">
        <f t="shared" si="308"/>
        <v>0</v>
      </c>
      <c r="U1505" s="11">
        <f t="shared" si="302"/>
        <v>2.3339689714468754</v>
      </c>
      <c r="V1505" s="11">
        <f t="shared" si="309"/>
        <v>2.3339689714468754</v>
      </c>
      <c r="W1505" s="11">
        <f t="shared" si="310"/>
        <v>0</v>
      </c>
      <c r="Y1505" s="11">
        <f t="shared" si="303"/>
        <v>2.3247208032294369</v>
      </c>
      <c r="Z1505" s="11">
        <f t="shared" si="311"/>
        <v>2.3247208032294369</v>
      </c>
      <c r="AA1505" s="11">
        <f t="shared" si="304"/>
        <v>0</v>
      </c>
      <c r="AB1505" s="11">
        <f>SUM($Z$3:Z1505)</f>
        <v>2223.5590116404824</v>
      </c>
      <c r="AC1505" s="11">
        <f>SUM($AA$3:AA1505)</f>
        <v>356.87248209955368</v>
      </c>
      <c r="AD1505" s="11">
        <f>AC1505*'KERS system '!$B$18</f>
        <v>274.61337497560652</v>
      </c>
      <c r="AE1505" s="11">
        <f>AC1505*'KERS system '!$B$19</f>
        <v>211.31499204372923</v>
      </c>
    </row>
    <row r="1506" spans="6:31" x14ac:dyDescent="0.3">
      <c r="F1506" s="13" t="s">
        <v>8</v>
      </c>
      <c r="G1506" s="13">
        <v>1503</v>
      </c>
      <c r="H1506" s="13">
        <v>26</v>
      </c>
      <c r="J1506" s="14">
        <v>52.7</v>
      </c>
      <c r="K1506" s="14">
        <f t="shared" si="305"/>
        <v>14.638888888888889</v>
      </c>
      <c r="L1506" s="15">
        <v>0.18055555555555516</v>
      </c>
      <c r="N1506" s="15">
        <f t="shared" si="299"/>
        <v>51.999999999999886</v>
      </c>
      <c r="O1506" s="15">
        <f t="shared" si="300"/>
        <v>47.416023719984793</v>
      </c>
      <c r="P1506" s="15">
        <f t="shared" si="301"/>
        <v>56.505600000000008</v>
      </c>
      <c r="Q1506" s="15">
        <f t="shared" si="306"/>
        <v>155.92162371998469</v>
      </c>
      <c r="R1506" s="15">
        <f t="shared" si="307"/>
        <v>155.92162371998469</v>
      </c>
      <c r="S1506" s="15">
        <f t="shared" si="308"/>
        <v>0</v>
      </c>
      <c r="U1506" s="15">
        <f t="shared" si="302"/>
        <v>2.3154726350119983</v>
      </c>
      <c r="V1506" s="15">
        <f t="shared" si="309"/>
        <v>2.3154726350119983</v>
      </c>
      <c r="W1506" s="15">
        <f t="shared" si="310"/>
        <v>0</v>
      </c>
      <c r="Y1506" s="15">
        <f t="shared" si="303"/>
        <v>2.3402548283342464</v>
      </c>
      <c r="Z1506" s="15">
        <f t="shared" si="311"/>
        <v>2.3402548283342464</v>
      </c>
      <c r="AA1506" s="15">
        <f t="shared" si="304"/>
        <v>0</v>
      </c>
      <c r="AB1506" s="15">
        <f>SUM($Z$3:Z1506)</f>
        <v>2225.8992664688167</v>
      </c>
      <c r="AC1506" s="15">
        <f>SUM($AA$3:AA1506)</f>
        <v>356.87248209955368</v>
      </c>
      <c r="AD1506" s="15">
        <f>AC1506*'KERS system '!$B$18</f>
        <v>274.61337497560652</v>
      </c>
      <c r="AE1506" s="15">
        <f>AC1506*'KERS system '!$B$19</f>
        <v>211.31499204372923</v>
      </c>
    </row>
    <row r="1507" spans="6:31" x14ac:dyDescent="0.3">
      <c r="F1507" s="9" t="s">
        <v>8</v>
      </c>
      <c r="G1507" s="9">
        <v>1504</v>
      </c>
      <c r="H1507" s="9">
        <v>27</v>
      </c>
      <c r="J1507" s="10">
        <v>53.4</v>
      </c>
      <c r="K1507" s="10">
        <f t="shared" si="305"/>
        <v>14.833333333333334</v>
      </c>
      <c r="L1507" s="11">
        <v>0.18055555555555516</v>
      </c>
      <c r="N1507" s="11">
        <f t="shared" si="299"/>
        <v>51.999999999999886</v>
      </c>
      <c r="O1507" s="11">
        <f t="shared" si="300"/>
        <v>48.684018089202006</v>
      </c>
      <c r="P1507" s="11">
        <f t="shared" si="301"/>
        <v>56.505600000000008</v>
      </c>
      <c r="Q1507" s="11">
        <f t="shared" si="306"/>
        <v>157.1896180892019</v>
      </c>
      <c r="R1507" s="11">
        <f t="shared" si="307"/>
        <v>157.1896180892019</v>
      </c>
      <c r="S1507" s="11">
        <f t="shared" si="308"/>
        <v>0</v>
      </c>
      <c r="U1507" s="11">
        <f t="shared" si="302"/>
        <v>2.3650370216564949</v>
      </c>
      <c r="V1507" s="11">
        <f t="shared" si="309"/>
        <v>2.3650370216564949</v>
      </c>
      <c r="W1507" s="11">
        <f t="shared" si="310"/>
        <v>0</v>
      </c>
      <c r="Y1507" s="11">
        <f t="shared" si="303"/>
        <v>2.3239776145549262</v>
      </c>
      <c r="Z1507" s="11">
        <f t="shared" si="311"/>
        <v>2.3239776145549262</v>
      </c>
      <c r="AA1507" s="11">
        <f t="shared" si="304"/>
        <v>0</v>
      </c>
      <c r="AB1507" s="11">
        <f>SUM($Z$3:Z1507)</f>
        <v>2228.2232440833718</v>
      </c>
      <c r="AC1507" s="11">
        <f>SUM($AA$3:AA1507)</f>
        <v>356.87248209955368</v>
      </c>
      <c r="AD1507" s="11">
        <f>AC1507*'KERS system '!$B$18</f>
        <v>274.61337497560652</v>
      </c>
      <c r="AE1507" s="11">
        <f>AC1507*'KERS system '!$B$19</f>
        <v>211.31499204372923</v>
      </c>
    </row>
    <row r="1508" spans="6:31" x14ac:dyDescent="0.3">
      <c r="F1508" s="13" t="s">
        <v>8</v>
      </c>
      <c r="G1508" s="13">
        <v>1505</v>
      </c>
      <c r="H1508" s="13">
        <v>28</v>
      </c>
      <c r="J1508" s="14">
        <v>54</v>
      </c>
      <c r="K1508" s="14">
        <f t="shared" si="305"/>
        <v>15</v>
      </c>
      <c r="L1508" s="15">
        <v>0.15277777777777798</v>
      </c>
      <c r="N1508" s="15">
        <f t="shared" si="299"/>
        <v>44.000000000000057</v>
      </c>
      <c r="O1508" s="15">
        <f t="shared" si="300"/>
        <v>49.784187163557149</v>
      </c>
      <c r="P1508" s="15">
        <f t="shared" si="301"/>
        <v>56.505600000000008</v>
      </c>
      <c r="Q1508" s="15">
        <f t="shared" si="306"/>
        <v>150.28978716355721</v>
      </c>
      <c r="R1508" s="15">
        <f t="shared" si="307"/>
        <v>150.28978716355721</v>
      </c>
      <c r="S1508" s="15">
        <f t="shared" si="308"/>
        <v>0</v>
      </c>
      <c r="U1508" s="15">
        <f t="shared" si="302"/>
        <v>2.2829182074533581</v>
      </c>
      <c r="V1508" s="15">
        <f t="shared" si="309"/>
        <v>2.2829182074533581</v>
      </c>
      <c r="W1508" s="15">
        <f t="shared" si="310"/>
        <v>0</v>
      </c>
      <c r="Y1508" s="15">
        <f t="shared" si="303"/>
        <v>2.2689095716040644</v>
      </c>
      <c r="Z1508" s="15">
        <f t="shared" si="311"/>
        <v>2.2689095716040644</v>
      </c>
      <c r="AA1508" s="15">
        <f t="shared" si="304"/>
        <v>0</v>
      </c>
      <c r="AB1508" s="15">
        <f>SUM($Z$3:Z1508)</f>
        <v>2230.4921536549759</v>
      </c>
      <c r="AC1508" s="15">
        <f>SUM($AA$3:AA1508)</f>
        <v>356.87248209955368</v>
      </c>
      <c r="AD1508" s="15">
        <f>AC1508*'KERS system '!$B$18</f>
        <v>274.61337497560652</v>
      </c>
      <c r="AE1508" s="15">
        <f>AC1508*'KERS system '!$B$19</f>
        <v>211.31499204372923</v>
      </c>
    </row>
    <row r="1509" spans="6:31" x14ac:dyDescent="0.3">
      <c r="F1509" s="9" t="s">
        <v>8</v>
      </c>
      <c r="G1509" s="9">
        <v>1506</v>
      </c>
      <c r="H1509" s="9">
        <v>29</v>
      </c>
      <c r="J1509" s="10">
        <v>54.5</v>
      </c>
      <c r="K1509" s="10">
        <f t="shared" si="305"/>
        <v>15.138888888888889</v>
      </c>
      <c r="L1509" s="11">
        <v>0.1388888888888889</v>
      </c>
      <c r="N1509" s="11">
        <f t="shared" si="299"/>
        <v>40</v>
      </c>
      <c r="O1509" s="11">
        <f t="shared" si="300"/>
        <v>50.710384747104129</v>
      </c>
      <c r="P1509" s="11">
        <f t="shared" si="301"/>
        <v>56.505600000000008</v>
      </c>
      <c r="Q1509" s="11">
        <f t="shared" si="306"/>
        <v>147.21598474710413</v>
      </c>
      <c r="R1509" s="11">
        <f t="shared" si="307"/>
        <v>147.21598474710413</v>
      </c>
      <c r="S1509" s="11">
        <f t="shared" si="308"/>
        <v>0</v>
      </c>
      <c r="U1509" s="11">
        <f t="shared" si="302"/>
        <v>2.2549009357547711</v>
      </c>
      <c r="V1509" s="11">
        <f t="shared" si="309"/>
        <v>2.2549009357547711</v>
      </c>
      <c r="W1509" s="11">
        <f t="shared" si="310"/>
        <v>0</v>
      </c>
      <c r="Y1509" s="11">
        <f t="shared" si="303"/>
        <v>2.304263152497529</v>
      </c>
      <c r="Z1509" s="11">
        <f t="shared" si="311"/>
        <v>2.304263152497529</v>
      </c>
      <c r="AA1509" s="11">
        <f t="shared" si="304"/>
        <v>0</v>
      </c>
      <c r="AB1509" s="11">
        <f>SUM($Z$3:Z1509)</f>
        <v>2232.7964168074736</v>
      </c>
      <c r="AC1509" s="11">
        <f>SUM($AA$3:AA1509)</f>
        <v>356.87248209955368</v>
      </c>
      <c r="AD1509" s="11">
        <f>AC1509*'KERS system '!$B$18</f>
        <v>274.61337497560652</v>
      </c>
      <c r="AE1509" s="11">
        <f>AC1509*'KERS system '!$B$19</f>
        <v>211.31499204372923</v>
      </c>
    </row>
    <row r="1510" spans="6:31" x14ac:dyDescent="0.3">
      <c r="F1510" s="13" t="s">
        <v>8</v>
      </c>
      <c r="G1510" s="13">
        <v>1507</v>
      </c>
      <c r="H1510" s="13">
        <v>30</v>
      </c>
      <c r="J1510" s="14">
        <v>55</v>
      </c>
      <c r="K1510" s="14">
        <f t="shared" si="305"/>
        <v>15.277777777777779</v>
      </c>
      <c r="L1510" s="15">
        <v>0.15277777777777798</v>
      </c>
      <c r="N1510" s="15">
        <f t="shared" si="299"/>
        <v>44.000000000000057</v>
      </c>
      <c r="O1510" s="15">
        <f t="shared" si="300"/>
        <v>51.645118713909604</v>
      </c>
      <c r="P1510" s="15">
        <f t="shared" si="301"/>
        <v>56.505600000000008</v>
      </c>
      <c r="Q1510" s="15">
        <f t="shared" si="306"/>
        <v>152.15071871390967</v>
      </c>
      <c r="R1510" s="15">
        <f t="shared" si="307"/>
        <v>152.15071871390967</v>
      </c>
      <c r="S1510" s="15">
        <f t="shared" si="308"/>
        <v>0</v>
      </c>
      <c r="U1510" s="15">
        <f t="shared" si="302"/>
        <v>2.3536253692402869</v>
      </c>
      <c r="V1510" s="15">
        <f t="shared" si="309"/>
        <v>2.3536253692402869</v>
      </c>
      <c r="W1510" s="15">
        <f t="shared" si="310"/>
        <v>0</v>
      </c>
      <c r="Y1510" s="15">
        <f t="shared" si="303"/>
        <v>2.4396643458699678</v>
      </c>
      <c r="Z1510" s="15">
        <f t="shared" si="311"/>
        <v>2.4396643458699678</v>
      </c>
      <c r="AA1510" s="15">
        <f t="shared" si="304"/>
        <v>0</v>
      </c>
      <c r="AB1510" s="15">
        <f>SUM($Z$3:Z1510)</f>
        <v>2235.2360811533435</v>
      </c>
      <c r="AC1510" s="15">
        <f>SUM($AA$3:AA1510)</f>
        <v>356.87248209955368</v>
      </c>
      <c r="AD1510" s="15">
        <f>AC1510*'KERS system '!$B$18</f>
        <v>274.61337497560652</v>
      </c>
      <c r="AE1510" s="15">
        <f>AC1510*'KERS system '!$B$19</f>
        <v>211.31499204372923</v>
      </c>
    </row>
    <row r="1511" spans="6:31" x14ac:dyDescent="0.3">
      <c r="F1511" s="9" t="s">
        <v>8</v>
      </c>
      <c r="G1511" s="9">
        <v>1508</v>
      </c>
      <c r="H1511" s="9">
        <v>31</v>
      </c>
      <c r="J1511" s="10">
        <v>55.6</v>
      </c>
      <c r="K1511" s="10">
        <f t="shared" si="305"/>
        <v>15.444444444444445</v>
      </c>
      <c r="L1511" s="11">
        <v>0.18055555555555516</v>
      </c>
      <c r="N1511" s="11">
        <f t="shared" si="299"/>
        <v>51.999999999999886</v>
      </c>
      <c r="O1511" s="11">
        <f t="shared" si="300"/>
        <v>52.778067499977382</v>
      </c>
      <c r="P1511" s="11">
        <f t="shared" si="301"/>
        <v>56.505600000000008</v>
      </c>
      <c r="Q1511" s="11">
        <f t="shared" si="306"/>
        <v>161.28366749997727</v>
      </c>
      <c r="R1511" s="11">
        <f t="shared" si="307"/>
        <v>161.28366749997727</v>
      </c>
      <c r="S1511" s="11">
        <f t="shared" si="308"/>
        <v>0</v>
      </c>
      <c r="U1511" s="11">
        <f t="shared" si="302"/>
        <v>2.5257033224996488</v>
      </c>
      <c r="V1511" s="11">
        <f t="shared" si="309"/>
        <v>2.5257033224996488</v>
      </c>
      <c r="W1511" s="11">
        <f t="shared" si="310"/>
        <v>0</v>
      </c>
      <c r="Y1511" s="11">
        <f t="shared" si="303"/>
        <v>2.6499549320915721</v>
      </c>
      <c r="Z1511" s="11">
        <f t="shared" si="311"/>
        <v>2.6499549320915721</v>
      </c>
      <c r="AA1511" s="11">
        <f t="shared" si="304"/>
        <v>0</v>
      </c>
      <c r="AB1511" s="11">
        <f>SUM($Z$3:Z1511)</f>
        <v>2237.8860360854351</v>
      </c>
      <c r="AC1511" s="11">
        <f>SUM($AA$3:AA1511)</f>
        <v>356.87248209955368</v>
      </c>
      <c r="AD1511" s="11">
        <f>AC1511*'KERS system '!$B$18</f>
        <v>274.61337497560652</v>
      </c>
      <c r="AE1511" s="11">
        <f>AC1511*'KERS system '!$B$19</f>
        <v>211.31499204372923</v>
      </c>
    </row>
    <row r="1512" spans="6:31" x14ac:dyDescent="0.3">
      <c r="F1512" s="13" t="s">
        <v>8</v>
      </c>
      <c r="G1512" s="13">
        <v>1509</v>
      </c>
      <c r="H1512" s="13">
        <v>32</v>
      </c>
      <c r="J1512" s="14">
        <v>56.3</v>
      </c>
      <c r="K1512" s="14">
        <f t="shared" si="305"/>
        <v>15.638888888888889</v>
      </c>
      <c r="L1512" s="15">
        <v>0.2222222222222224</v>
      </c>
      <c r="N1512" s="15">
        <f t="shared" si="299"/>
        <v>64.000000000000057</v>
      </c>
      <c r="O1512" s="15">
        <f t="shared" si="300"/>
        <v>54.115377301253595</v>
      </c>
      <c r="P1512" s="15">
        <f t="shared" si="301"/>
        <v>56.505600000000008</v>
      </c>
      <c r="Q1512" s="15">
        <f t="shared" si="306"/>
        <v>174.62097730125367</v>
      </c>
      <c r="R1512" s="15">
        <f t="shared" si="307"/>
        <v>174.62097730125367</v>
      </c>
      <c r="S1512" s="15">
        <f t="shared" si="308"/>
        <v>0</v>
      </c>
      <c r="U1512" s="15">
        <f t="shared" si="302"/>
        <v>2.7742065416834949</v>
      </c>
      <c r="V1512" s="15">
        <f t="shared" si="309"/>
        <v>2.7742065416834949</v>
      </c>
      <c r="W1512" s="15">
        <f t="shared" si="310"/>
        <v>0</v>
      </c>
      <c r="Y1512" s="15">
        <f t="shared" si="303"/>
        <v>3.0091560873605232</v>
      </c>
      <c r="Z1512" s="15">
        <f t="shared" si="311"/>
        <v>3.0091560873605232</v>
      </c>
      <c r="AA1512" s="15">
        <f t="shared" si="304"/>
        <v>0</v>
      </c>
      <c r="AB1512" s="15">
        <f>SUM($Z$3:Z1512)</f>
        <v>2240.8951921727958</v>
      </c>
      <c r="AC1512" s="15">
        <f>SUM($AA$3:AA1512)</f>
        <v>356.87248209955368</v>
      </c>
      <c r="AD1512" s="15">
        <f>AC1512*'KERS system '!$B$18</f>
        <v>274.61337497560652</v>
      </c>
      <c r="AE1512" s="15">
        <f>AC1512*'KERS system '!$B$19</f>
        <v>211.31499204372923</v>
      </c>
    </row>
    <row r="1513" spans="6:31" x14ac:dyDescent="0.3">
      <c r="F1513" s="9" t="s">
        <v>8</v>
      </c>
      <c r="G1513" s="9">
        <v>1510</v>
      </c>
      <c r="H1513" s="9">
        <v>33</v>
      </c>
      <c r="J1513" s="10">
        <v>57.2</v>
      </c>
      <c r="K1513" s="10">
        <f t="shared" si="305"/>
        <v>15.888888888888889</v>
      </c>
      <c r="L1513" s="11">
        <v>0.30555555555555597</v>
      </c>
      <c r="N1513" s="11">
        <f t="shared" si="299"/>
        <v>88.000000000000114</v>
      </c>
      <c r="O1513" s="11">
        <f t="shared" si="300"/>
        <v>55.859360400964626</v>
      </c>
      <c r="P1513" s="11">
        <f t="shared" si="301"/>
        <v>56.505600000000008</v>
      </c>
      <c r="Q1513" s="11">
        <f t="shared" si="306"/>
        <v>200.36496040096475</v>
      </c>
      <c r="R1513" s="11">
        <f t="shared" si="307"/>
        <v>200.36496040096475</v>
      </c>
      <c r="S1513" s="11">
        <f t="shared" si="308"/>
        <v>0</v>
      </c>
      <c r="U1513" s="11">
        <f t="shared" si="302"/>
        <v>3.2441056330375515</v>
      </c>
      <c r="V1513" s="11">
        <f t="shared" si="309"/>
        <v>3.2441056330375515</v>
      </c>
      <c r="W1513" s="11">
        <f t="shared" si="310"/>
        <v>0</v>
      </c>
      <c r="Y1513" s="11">
        <f t="shared" si="303"/>
        <v>3.5730901776226611</v>
      </c>
      <c r="Z1513" s="11">
        <f t="shared" si="311"/>
        <v>3.5730901776226611</v>
      </c>
      <c r="AA1513" s="11">
        <f t="shared" si="304"/>
        <v>0</v>
      </c>
      <c r="AB1513" s="11">
        <f>SUM($Z$3:Z1513)</f>
        <v>2244.4682823504186</v>
      </c>
      <c r="AC1513" s="11">
        <f>SUM($AA$3:AA1513)</f>
        <v>356.87248209955368</v>
      </c>
      <c r="AD1513" s="11">
        <f>AC1513*'KERS system '!$B$18</f>
        <v>274.61337497560652</v>
      </c>
      <c r="AE1513" s="11">
        <f>AC1513*'KERS system '!$B$19</f>
        <v>211.31499204372923</v>
      </c>
    </row>
    <row r="1514" spans="6:31" x14ac:dyDescent="0.3">
      <c r="F1514" s="13" t="s">
        <v>8</v>
      </c>
      <c r="G1514" s="13">
        <v>1511</v>
      </c>
      <c r="H1514" s="13">
        <v>34</v>
      </c>
      <c r="J1514" s="14">
        <v>58.5</v>
      </c>
      <c r="K1514" s="14">
        <f t="shared" si="305"/>
        <v>16.25</v>
      </c>
      <c r="L1514" s="15">
        <v>0.41666666666666663</v>
      </c>
      <c r="N1514" s="15">
        <f t="shared" si="299"/>
        <v>119.99999999999999</v>
      </c>
      <c r="O1514" s="15">
        <f t="shared" si="300"/>
        <v>58.427275212785823</v>
      </c>
      <c r="P1514" s="15">
        <f t="shared" si="301"/>
        <v>56.505600000000008</v>
      </c>
      <c r="Q1514" s="15">
        <f t="shared" si="306"/>
        <v>234.93287521278583</v>
      </c>
      <c r="R1514" s="15">
        <f t="shared" si="307"/>
        <v>234.93287521278583</v>
      </c>
      <c r="S1514" s="15">
        <f t="shared" si="308"/>
        <v>0</v>
      </c>
      <c r="U1514" s="15">
        <f t="shared" si="302"/>
        <v>3.9020747222077703</v>
      </c>
      <c r="V1514" s="15">
        <f t="shared" si="309"/>
        <v>3.9020747222077703</v>
      </c>
      <c r="W1514" s="15">
        <f t="shared" si="310"/>
        <v>0</v>
      </c>
      <c r="Y1514" s="15">
        <f t="shared" si="303"/>
        <v>4.2667145471939758</v>
      </c>
      <c r="Z1514" s="15">
        <f t="shared" si="311"/>
        <v>4.2667145471939758</v>
      </c>
      <c r="AA1514" s="15">
        <f t="shared" si="304"/>
        <v>0</v>
      </c>
      <c r="AB1514" s="15">
        <f>SUM($Z$3:Z1514)</f>
        <v>2248.7349968976127</v>
      </c>
      <c r="AC1514" s="15">
        <f>SUM($AA$3:AA1514)</f>
        <v>356.87248209955368</v>
      </c>
      <c r="AD1514" s="15">
        <f>AC1514*'KERS system '!$B$18</f>
        <v>274.61337497560652</v>
      </c>
      <c r="AE1514" s="15">
        <f>AC1514*'KERS system '!$B$19</f>
        <v>211.31499204372923</v>
      </c>
    </row>
    <row r="1515" spans="6:31" x14ac:dyDescent="0.3">
      <c r="F1515" s="9" t="s">
        <v>8</v>
      </c>
      <c r="G1515" s="9">
        <v>1512</v>
      </c>
      <c r="H1515" s="9">
        <v>35</v>
      </c>
      <c r="J1515" s="10">
        <v>60.2</v>
      </c>
      <c r="K1515" s="10">
        <f t="shared" si="305"/>
        <v>16.722222222222221</v>
      </c>
      <c r="L1515" s="11">
        <v>0.52777777777777735</v>
      </c>
      <c r="N1515" s="11">
        <f t="shared" si="299"/>
        <v>151.99999999999989</v>
      </c>
      <c r="O1515" s="11">
        <f t="shared" si="300"/>
        <v>61.872388768250218</v>
      </c>
      <c r="P1515" s="11">
        <f t="shared" si="301"/>
        <v>56.505600000000008</v>
      </c>
      <c r="Q1515" s="11">
        <f t="shared" si="306"/>
        <v>270.37798876825013</v>
      </c>
      <c r="R1515" s="11">
        <f t="shared" si="307"/>
        <v>270.37798876825013</v>
      </c>
      <c r="S1515" s="11">
        <f t="shared" si="308"/>
        <v>0</v>
      </c>
      <c r="U1515" s="11">
        <f t="shared" si="302"/>
        <v>4.6313543721801818</v>
      </c>
      <c r="V1515" s="11">
        <f t="shared" si="309"/>
        <v>4.6313543721801818</v>
      </c>
      <c r="W1515" s="11">
        <f t="shared" si="310"/>
        <v>0</v>
      </c>
      <c r="Y1515" s="11">
        <f t="shared" si="303"/>
        <v>5.0029025250596399</v>
      </c>
      <c r="Z1515" s="11">
        <f t="shared" si="311"/>
        <v>5.0029025250596399</v>
      </c>
      <c r="AA1515" s="11">
        <f t="shared" si="304"/>
        <v>0</v>
      </c>
      <c r="AB1515" s="11">
        <f>SUM($Z$3:Z1515)</f>
        <v>2253.7378994226724</v>
      </c>
      <c r="AC1515" s="11">
        <f>SUM($AA$3:AA1515)</f>
        <v>356.87248209955368</v>
      </c>
      <c r="AD1515" s="11">
        <f>AC1515*'KERS system '!$B$18</f>
        <v>274.61337497560652</v>
      </c>
      <c r="AE1515" s="11">
        <f>AC1515*'KERS system '!$B$19</f>
        <v>211.31499204372923</v>
      </c>
    </row>
    <row r="1516" spans="6:31" x14ac:dyDescent="0.3">
      <c r="F1516" s="13" t="s">
        <v>8</v>
      </c>
      <c r="G1516" s="13">
        <v>1513</v>
      </c>
      <c r="H1516" s="13">
        <v>36</v>
      </c>
      <c r="J1516" s="14">
        <v>62.3</v>
      </c>
      <c r="K1516" s="14">
        <f t="shared" si="305"/>
        <v>17.305555555555557</v>
      </c>
      <c r="L1516" s="15">
        <v>0.625</v>
      </c>
      <c r="N1516" s="15">
        <f t="shared" si="299"/>
        <v>180</v>
      </c>
      <c r="O1516" s="15">
        <f t="shared" si="300"/>
        <v>66.264357954747183</v>
      </c>
      <c r="P1516" s="15">
        <f t="shared" si="301"/>
        <v>56.505600000000008</v>
      </c>
      <c r="Q1516" s="15">
        <f t="shared" si="306"/>
        <v>302.76995795474721</v>
      </c>
      <c r="R1516" s="15">
        <f t="shared" si="307"/>
        <v>302.76995795474721</v>
      </c>
      <c r="S1516" s="15">
        <f t="shared" si="308"/>
        <v>0</v>
      </c>
      <c r="U1516" s="15">
        <f t="shared" si="302"/>
        <v>5.3744506779390981</v>
      </c>
      <c r="V1516" s="15">
        <f t="shared" si="309"/>
        <v>5.3744506779390981</v>
      </c>
      <c r="W1516" s="15">
        <f t="shared" si="310"/>
        <v>0</v>
      </c>
      <c r="Y1516" s="15">
        <f t="shared" si="303"/>
        <v>5.6372345739885112</v>
      </c>
      <c r="Z1516" s="15">
        <f t="shared" si="311"/>
        <v>5.6372345739885112</v>
      </c>
      <c r="AA1516" s="15">
        <f t="shared" si="304"/>
        <v>0</v>
      </c>
      <c r="AB1516" s="15">
        <f>SUM($Z$3:Z1516)</f>
        <v>2259.3751339966611</v>
      </c>
      <c r="AC1516" s="15">
        <f>SUM($AA$3:AA1516)</f>
        <v>356.87248209955368</v>
      </c>
      <c r="AD1516" s="15">
        <f>AC1516*'KERS system '!$B$18</f>
        <v>274.61337497560652</v>
      </c>
      <c r="AE1516" s="15">
        <f>AC1516*'KERS system '!$B$19</f>
        <v>211.31499204372923</v>
      </c>
    </row>
    <row r="1517" spans="6:31" x14ac:dyDescent="0.3">
      <c r="F1517" s="9" t="s">
        <v>8</v>
      </c>
      <c r="G1517" s="9">
        <v>1514</v>
      </c>
      <c r="H1517" s="9">
        <v>37</v>
      </c>
      <c r="J1517" s="10">
        <v>64.7</v>
      </c>
      <c r="K1517" s="10">
        <f t="shared" si="305"/>
        <v>17.972222222222221</v>
      </c>
      <c r="L1517" s="11">
        <v>0.6666666666666663</v>
      </c>
      <c r="N1517" s="11">
        <f t="shared" si="299"/>
        <v>191.99999999999989</v>
      </c>
      <c r="O1517" s="11">
        <f t="shared" si="300"/>
        <v>71.468137189127205</v>
      </c>
      <c r="P1517" s="11">
        <f t="shared" si="301"/>
        <v>56.505600000000008</v>
      </c>
      <c r="Q1517" s="11">
        <f t="shared" si="306"/>
        <v>319.97373718912712</v>
      </c>
      <c r="R1517" s="11">
        <f t="shared" si="307"/>
        <v>319.97373718912712</v>
      </c>
      <c r="S1517" s="11">
        <f t="shared" si="308"/>
        <v>0</v>
      </c>
      <c r="U1517" s="11">
        <f t="shared" si="302"/>
        <v>5.9000184700379235</v>
      </c>
      <c r="V1517" s="11">
        <f t="shared" si="309"/>
        <v>5.9000184700379235</v>
      </c>
      <c r="W1517" s="11">
        <f t="shared" si="310"/>
        <v>0</v>
      </c>
      <c r="Y1517" s="11">
        <f t="shared" si="303"/>
        <v>5.9431016077901901</v>
      </c>
      <c r="Z1517" s="11">
        <f t="shared" si="311"/>
        <v>5.9431016077901901</v>
      </c>
      <c r="AA1517" s="11">
        <f t="shared" si="304"/>
        <v>0</v>
      </c>
      <c r="AB1517" s="11">
        <f>SUM($Z$3:Z1517)</f>
        <v>2265.3182356044513</v>
      </c>
      <c r="AC1517" s="11">
        <f>SUM($AA$3:AA1517)</f>
        <v>356.87248209955368</v>
      </c>
      <c r="AD1517" s="11">
        <f>AC1517*'KERS system '!$B$18</f>
        <v>274.61337497560652</v>
      </c>
      <c r="AE1517" s="11">
        <f>AC1517*'KERS system '!$B$19</f>
        <v>211.31499204372923</v>
      </c>
    </row>
    <row r="1518" spans="6:31" x14ac:dyDescent="0.3">
      <c r="F1518" s="13" t="s">
        <v>8</v>
      </c>
      <c r="G1518" s="13">
        <v>1515</v>
      </c>
      <c r="H1518" s="13">
        <v>38</v>
      </c>
      <c r="J1518" s="14">
        <v>67.099999999999994</v>
      </c>
      <c r="K1518" s="14">
        <f t="shared" si="305"/>
        <v>18.638888888888889</v>
      </c>
      <c r="L1518" s="15">
        <v>0.625</v>
      </c>
      <c r="N1518" s="15">
        <f t="shared" si="299"/>
        <v>180</v>
      </c>
      <c r="O1518" s="15">
        <f t="shared" si="300"/>
        <v>76.868594693783038</v>
      </c>
      <c r="P1518" s="15">
        <f t="shared" si="301"/>
        <v>56.505600000000008</v>
      </c>
      <c r="Q1518" s="15">
        <f t="shared" si="306"/>
        <v>313.37419469378307</v>
      </c>
      <c r="R1518" s="15">
        <f t="shared" si="307"/>
        <v>313.37419469378307</v>
      </c>
      <c r="S1518" s="15">
        <f t="shared" si="308"/>
        <v>0</v>
      </c>
      <c r="U1518" s="15">
        <f t="shared" si="302"/>
        <v>5.9861847455424577</v>
      </c>
      <c r="V1518" s="15">
        <f t="shared" si="309"/>
        <v>5.9861847455424577</v>
      </c>
      <c r="W1518" s="15">
        <f t="shared" si="310"/>
        <v>0</v>
      </c>
      <c r="Y1518" s="15">
        <f t="shared" si="303"/>
        <v>5.765846918834125</v>
      </c>
      <c r="Z1518" s="15">
        <f t="shared" si="311"/>
        <v>5.765846918834125</v>
      </c>
      <c r="AA1518" s="15">
        <f t="shared" si="304"/>
        <v>0</v>
      </c>
      <c r="AB1518" s="15">
        <f>SUM($Z$3:Z1518)</f>
        <v>2271.0840825232854</v>
      </c>
      <c r="AC1518" s="15">
        <f>SUM($AA$3:AA1518)</f>
        <v>356.87248209955368</v>
      </c>
      <c r="AD1518" s="15">
        <f>AC1518*'KERS system '!$B$18</f>
        <v>274.61337497560652</v>
      </c>
      <c r="AE1518" s="15">
        <f>AC1518*'KERS system '!$B$19</f>
        <v>211.31499204372923</v>
      </c>
    </row>
    <row r="1519" spans="6:31" x14ac:dyDescent="0.3">
      <c r="F1519" s="9" t="s">
        <v>8</v>
      </c>
      <c r="G1519" s="9">
        <v>1516</v>
      </c>
      <c r="H1519" s="9">
        <v>39</v>
      </c>
      <c r="J1519" s="10">
        <v>69.2</v>
      </c>
      <c r="K1519" s="10">
        <f t="shared" si="305"/>
        <v>19.222222222222221</v>
      </c>
      <c r="L1519" s="11">
        <v>0.50000000000000122</v>
      </c>
      <c r="N1519" s="11">
        <f t="shared" si="299"/>
        <v>144.00000000000034</v>
      </c>
      <c r="O1519" s="11">
        <f t="shared" si="300"/>
        <v>81.755332653942503</v>
      </c>
      <c r="P1519" s="11">
        <f t="shared" si="301"/>
        <v>56.505600000000008</v>
      </c>
      <c r="Q1519" s="11">
        <f t="shared" si="306"/>
        <v>282.26093265394286</v>
      </c>
      <c r="R1519" s="11">
        <f t="shared" si="307"/>
        <v>282.26093265394286</v>
      </c>
      <c r="S1519" s="11">
        <f t="shared" si="308"/>
        <v>0</v>
      </c>
      <c r="U1519" s="11">
        <f t="shared" si="302"/>
        <v>5.5455090921257915</v>
      </c>
      <c r="V1519" s="11">
        <f t="shared" si="309"/>
        <v>5.5455090921257915</v>
      </c>
      <c r="W1519" s="11">
        <f t="shared" si="310"/>
        <v>0</v>
      </c>
      <c r="Y1519" s="11">
        <f t="shared" si="303"/>
        <v>5.2719894586215981</v>
      </c>
      <c r="Z1519" s="11">
        <f t="shared" si="311"/>
        <v>5.2719894586215981</v>
      </c>
      <c r="AA1519" s="11">
        <f t="shared" si="304"/>
        <v>0</v>
      </c>
      <c r="AB1519" s="11">
        <f>SUM($Z$3:Z1519)</f>
        <v>2276.356071981907</v>
      </c>
      <c r="AC1519" s="11">
        <f>SUM($AA$3:AA1519)</f>
        <v>356.87248209955368</v>
      </c>
      <c r="AD1519" s="11">
        <f>AC1519*'KERS system '!$B$18</f>
        <v>274.61337497560652</v>
      </c>
      <c r="AE1519" s="11">
        <f>AC1519*'KERS system '!$B$19</f>
        <v>211.31499204372923</v>
      </c>
    </row>
    <row r="1520" spans="6:31" x14ac:dyDescent="0.3">
      <c r="F1520" s="13" t="s">
        <v>8</v>
      </c>
      <c r="G1520" s="13">
        <v>1517</v>
      </c>
      <c r="H1520" s="13">
        <v>40</v>
      </c>
      <c r="J1520" s="14">
        <v>70.7</v>
      </c>
      <c r="K1520" s="14">
        <f t="shared" si="305"/>
        <v>19.638888888888889</v>
      </c>
      <c r="L1520" s="15">
        <v>0.37500000000000039</v>
      </c>
      <c r="N1520" s="15">
        <f t="shared" si="299"/>
        <v>108.00000000000011</v>
      </c>
      <c r="O1520" s="15">
        <f t="shared" si="300"/>
        <v>85.33805270753389</v>
      </c>
      <c r="P1520" s="15">
        <f t="shared" si="301"/>
        <v>56.505600000000008</v>
      </c>
      <c r="Q1520" s="15">
        <f t="shared" si="306"/>
        <v>249.84365270753403</v>
      </c>
      <c r="R1520" s="15">
        <f t="shared" si="307"/>
        <v>249.84365270753403</v>
      </c>
      <c r="S1520" s="15">
        <f t="shared" si="308"/>
        <v>0</v>
      </c>
      <c r="U1520" s="15">
        <f t="shared" si="302"/>
        <v>4.9984698251174047</v>
      </c>
      <c r="V1520" s="15">
        <f t="shared" si="309"/>
        <v>4.9984698251174047</v>
      </c>
      <c r="W1520" s="15">
        <f t="shared" si="310"/>
        <v>0</v>
      </c>
      <c r="Y1520" s="15">
        <f t="shared" si="303"/>
        <v>4.7783485195796747</v>
      </c>
      <c r="Z1520" s="15">
        <f t="shared" si="311"/>
        <v>4.7783485195796747</v>
      </c>
      <c r="AA1520" s="15">
        <f t="shared" si="304"/>
        <v>0</v>
      </c>
      <c r="AB1520" s="15">
        <f>SUM($Z$3:Z1520)</f>
        <v>2281.1344205014866</v>
      </c>
      <c r="AC1520" s="15">
        <f>SUM($AA$3:AA1520)</f>
        <v>356.87248209955368</v>
      </c>
      <c r="AD1520" s="15">
        <f>AC1520*'KERS system '!$B$18</f>
        <v>274.61337497560652</v>
      </c>
      <c r="AE1520" s="15">
        <f>AC1520*'KERS system '!$B$19</f>
        <v>211.31499204372923</v>
      </c>
    </row>
    <row r="1521" spans="6:31" x14ac:dyDescent="0.3">
      <c r="F1521" s="9" t="s">
        <v>8</v>
      </c>
      <c r="G1521" s="9">
        <v>1518</v>
      </c>
      <c r="H1521" s="9">
        <v>41</v>
      </c>
      <c r="J1521" s="10">
        <v>71.900000000000006</v>
      </c>
      <c r="K1521" s="10">
        <f t="shared" si="305"/>
        <v>19.972222222222221</v>
      </c>
      <c r="L1521" s="11">
        <v>0.27777777777777779</v>
      </c>
      <c r="N1521" s="11">
        <f t="shared" si="299"/>
        <v>80</v>
      </c>
      <c r="O1521" s="11">
        <f t="shared" si="300"/>
        <v>88.259544513922037</v>
      </c>
      <c r="P1521" s="11">
        <f t="shared" si="301"/>
        <v>56.505600000000008</v>
      </c>
      <c r="Q1521" s="11">
        <f t="shared" si="306"/>
        <v>224.76514451392205</v>
      </c>
      <c r="R1521" s="11">
        <f t="shared" si="307"/>
        <v>224.76514451392205</v>
      </c>
      <c r="S1521" s="11">
        <f t="shared" si="308"/>
        <v>0</v>
      </c>
      <c r="U1521" s="11">
        <f t="shared" si="302"/>
        <v>4.5582272140419438</v>
      </c>
      <c r="V1521" s="11">
        <f t="shared" si="309"/>
        <v>4.5582272140419438</v>
      </c>
      <c r="W1521" s="11">
        <f t="shared" si="310"/>
        <v>0</v>
      </c>
      <c r="Y1521" s="11">
        <f t="shared" si="303"/>
        <v>4.3928410875644435</v>
      </c>
      <c r="Z1521" s="11">
        <f t="shared" si="311"/>
        <v>4.3928410875644435</v>
      </c>
      <c r="AA1521" s="11">
        <f t="shared" si="304"/>
        <v>0</v>
      </c>
      <c r="AB1521" s="11">
        <f>SUM($Z$3:Z1521)</f>
        <v>2285.5272615890512</v>
      </c>
      <c r="AC1521" s="11">
        <f>SUM($AA$3:AA1521)</f>
        <v>356.87248209955368</v>
      </c>
      <c r="AD1521" s="11">
        <f>AC1521*'KERS system '!$B$18</f>
        <v>274.61337497560652</v>
      </c>
      <c r="AE1521" s="11">
        <f>AC1521*'KERS system '!$B$19</f>
        <v>211.31499204372923</v>
      </c>
    </row>
    <row r="1522" spans="6:31" x14ac:dyDescent="0.3">
      <c r="F1522" s="13" t="s">
        <v>8</v>
      </c>
      <c r="G1522" s="13">
        <v>1519</v>
      </c>
      <c r="H1522" s="13">
        <v>42</v>
      </c>
      <c r="J1522" s="14">
        <v>72.7</v>
      </c>
      <c r="K1522" s="14">
        <f t="shared" si="305"/>
        <v>20.194444444444443</v>
      </c>
      <c r="L1522" s="15">
        <v>0.20833333333333331</v>
      </c>
      <c r="N1522" s="15">
        <f t="shared" si="299"/>
        <v>59.999999999999993</v>
      </c>
      <c r="O1522" s="15">
        <f t="shared" si="300"/>
        <v>90.234522144607993</v>
      </c>
      <c r="P1522" s="15">
        <f t="shared" si="301"/>
        <v>56.505600000000008</v>
      </c>
      <c r="Q1522" s="15">
        <f t="shared" si="306"/>
        <v>206.74012214460799</v>
      </c>
      <c r="R1522" s="15">
        <f t="shared" si="307"/>
        <v>206.74012214460799</v>
      </c>
      <c r="S1522" s="15">
        <f t="shared" si="308"/>
        <v>0</v>
      </c>
      <c r="U1522" s="15">
        <f t="shared" si="302"/>
        <v>4.2274549610869441</v>
      </c>
      <c r="V1522" s="15">
        <f t="shared" si="309"/>
        <v>4.2274549610869441</v>
      </c>
      <c r="W1522" s="15">
        <f t="shared" si="310"/>
        <v>0</v>
      </c>
      <c r="Y1522" s="15">
        <f t="shared" si="303"/>
        <v>4.0954348535796505</v>
      </c>
      <c r="Z1522" s="15">
        <f t="shared" si="311"/>
        <v>4.0954348535796505</v>
      </c>
      <c r="AA1522" s="15">
        <f t="shared" si="304"/>
        <v>0</v>
      </c>
      <c r="AB1522" s="15">
        <f>SUM($Z$3:Z1522)</f>
        <v>2289.622696442631</v>
      </c>
      <c r="AC1522" s="15">
        <f>SUM($AA$3:AA1522)</f>
        <v>356.87248209955368</v>
      </c>
      <c r="AD1522" s="15">
        <f>AC1522*'KERS system '!$B$18</f>
        <v>274.61337497560652</v>
      </c>
      <c r="AE1522" s="15">
        <f>AC1522*'KERS system '!$B$19</f>
        <v>211.31499204372923</v>
      </c>
    </row>
    <row r="1523" spans="6:31" x14ac:dyDescent="0.3">
      <c r="F1523" s="9" t="s">
        <v>8</v>
      </c>
      <c r="G1523" s="9">
        <v>1520</v>
      </c>
      <c r="H1523" s="9">
        <v>43</v>
      </c>
      <c r="J1523" s="10">
        <v>73.400000000000006</v>
      </c>
      <c r="K1523" s="10">
        <f t="shared" si="305"/>
        <v>20.388888888888889</v>
      </c>
      <c r="L1523" s="11">
        <v>0.15277777777777699</v>
      </c>
      <c r="N1523" s="11">
        <f t="shared" si="299"/>
        <v>43.999999999999773</v>
      </c>
      <c r="O1523" s="11">
        <f t="shared" si="300"/>
        <v>91.980553976301096</v>
      </c>
      <c r="P1523" s="11">
        <f t="shared" si="301"/>
        <v>56.505600000000008</v>
      </c>
      <c r="Q1523" s="11">
        <f t="shared" si="306"/>
        <v>192.4861539763009</v>
      </c>
      <c r="R1523" s="11">
        <f t="shared" si="307"/>
        <v>192.4861539763009</v>
      </c>
      <c r="S1523" s="11">
        <f t="shared" si="308"/>
        <v>0</v>
      </c>
      <c r="U1523" s="11">
        <f t="shared" si="302"/>
        <v>3.9634147460723566</v>
      </c>
      <c r="V1523" s="11">
        <f t="shared" si="309"/>
        <v>3.9634147460723566</v>
      </c>
      <c r="W1523" s="11">
        <f t="shared" si="310"/>
        <v>0</v>
      </c>
      <c r="Y1523" s="11">
        <f t="shared" si="303"/>
        <v>3.8134184373415967</v>
      </c>
      <c r="Z1523" s="11">
        <f t="shared" si="311"/>
        <v>3.8134184373415967</v>
      </c>
      <c r="AA1523" s="11">
        <f t="shared" si="304"/>
        <v>0</v>
      </c>
      <c r="AB1523" s="11">
        <f>SUM($Z$3:Z1523)</f>
        <v>2293.4361148799726</v>
      </c>
      <c r="AC1523" s="11">
        <f>SUM($AA$3:AA1523)</f>
        <v>356.87248209955368</v>
      </c>
      <c r="AD1523" s="11">
        <f>AC1523*'KERS system '!$B$18</f>
        <v>274.61337497560652</v>
      </c>
      <c r="AE1523" s="11">
        <f>AC1523*'KERS system '!$B$19</f>
        <v>211.31499204372923</v>
      </c>
    </row>
    <row r="1524" spans="6:31" x14ac:dyDescent="0.3">
      <c r="F1524" s="13" t="s">
        <v>8</v>
      </c>
      <c r="G1524" s="13">
        <v>1521</v>
      </c>
      <c r="H1524" s="13">
        <v>44</v>
      </c>
      <c r="J1524" s="14">
        <v>73.8</v>
      </c>
      <c r="K1524" s="14">
        <f t="shared" si="305"/>
        <v>20.5</v>
      </c>
      <c r="L1524" s="15">
        <v>9.7222222222220642E-2</v>
      </c>
      <c r="N1524" s="15">
        <f t="shared" si="299"/>
        <v>27.999999999999545</v>
      </c>
      <c r="O1524" s="15">
        <f t="shared" si="300"/>
        <v>92.985798468821741</v>
      </c>
      <c r="P1524" s="15">
        <f t="shared" si="301"/>
        <v>56.505600000000008</v>
      </c>
      <c r="Q1524" s="15">
        <f t="shared" si="306"/>
        <v>177.4913984688213</v>
      </c>
      <c r="R1524" s="15">
        <f t="shared" si="307"/>
        <v>177.4913984688213</v>
      </c>
      <c r="S1524" s="15">
        <f t="shared" si="308"/>
        <v>0</v>
      </c>
      <c r="U1524" s="15">
        <f t="shared" si="302"/>
        <v>3.6634221286108368</v>
      </c>
      <c r="V1524" s="15">
        <f t="shared" si="309"/>
        <v>3.6634221286108368</v>
      </c>
      <c r="W1524" s="15">
        <f t="shared" si="310"/>
        <v>0</v>
      </c>
      <c r="Y1524" s="15">
        <f t="shared" si="303"/>
        <v>3.4639203796569884</v>
      </c>
      <c r="Z1524" s="15">
        <f t="shared" si="311"/>
        <v>3.4639203796569884</v>
      </c>
      <c r="AA1524" s="15">
        <f t="shared" si="304"/>
        <v>0</v>
      </c>
      <c r="AB1524" s="15">
        <f>SUM($Z$3:Z1524)</f>
        <v>2296.9000352596295</v>
      </c>
      <c r="AC1524" s="15">
        <f>SUM($AA$3:AA1524)</f>
        <v>356.87248209955368</v>
      </c>
      <c r="AD1524" s="15">
        <f>AC1524*'KERS system '!$B$18</f>
        <v>274.61337497560652</v>
      </c>
      <c r="AE1524" s="15">
        <f>AC1524*'KERS system '!$B$19</f>
        <v>211.31499204372923</v>
      </c>
    </row>
    <row r="1525" spans="6:31" x14ac:dyDescent="0.3">
      <c r="F1525" s="9" t="s">
        <v>8</v>
      </c>
      <c r="G1525" s="9">
        <v>1522</v>
      </c>
      <c r="H1525" s="9">
        <v>45</v>
      </c>
      <c r="J1525" s="10">
        <v>74.099999999999994</v>
      </c>
      <c r="K1525" s="10">
        <f t="shared" si="305"/>
        <v>20.583333333333332</v>
      </c>
      <c r="L1525" s="11">
        <v>2.7777777777778172E-2</v>
      </c>
      <c r="N1525" s="11">
        <f t="shared" si="299"/>
        <v>8.0000000000001137</v>
      </c>
      <c r="O1525" s="11">
        <f t="shared" si="300"/>
        <v>93.743317119180801</v>
      </c>
      <c r="P1525" s="11">
        <f t="shared" si="301"/>
        <v>56.505600000000008</v>
      </c>
      <c r="Q1525" s="11">
        <f t="shared" si="306"/>
        <v>158.24891711918093</v>
      </c>
      <c r="R1525" s="11">
        <f t="shared" si="307"/>
        <v>158.24891711918093</v>
      </c>
      <c r="S1525" s="11">
        <f t="shared" si="308"/>
        <v>0</v>
      </c>
      <c r="U1525" s="11">
        <f t="shared" si="302"/>
        <v>3.2644186307031404</v>
      </c>
      <c r="V1525" s="11">
        <f t="shared" si="309"/>
        <v>3.2644186307031404</v>
      </c>
      <c r="W1525" s="11">
        <f t="shared" si="310"/>
        <v>0</v>
      </c>
      <c r="Y1525" s="11">
        <f t="shared" si="303"/>
        <v>2.9593815291130627</v>
      </c>
      <c r="Z1525" s="11">
        <f t="shared" si="311"/>
        <v>2.9593815291130627</v>
      </c>
      <c r="AA1525" s="11">
        <f t="shared" si="304"/>
        <v>0</v>
      </c>
      <c r="AB1525" s="11">
        <f>SUM($Z$3:Z1525)</f>
        <v>2299.8594167887427</v>
      </c>
      <c r="AC1525" s="11">
        <f>SUM($AA$3:AA1525)</f>
        <v>356.87248209955368</v>
      </c>
      <c r="AD1525" s="11">
        <f>AC1525*'KERS system '!$B$18</f>
        <v>274.61337497560652</v>
      </c>
      <c r="AE1525" s="11">
        <f>AC1525*'KERS system '!$B$19</f>
        <v>211.31499204372923</v>
      </c>
    </row>
    <row r="1526" spans="6:31" x14ac:dyDescent="0.3">
      <c r="F1526" s="13" t="s">
        <v>8</v>
      </c>
      <c r="G1526" s="13">
        <v>1523</v>
      </c>
      <c r="H1526" s="13">
        <v>46</v>
      </c>
      <c r="J1526" s="14">
        <v>74</v>
      </c>
      <c r="K1526" s="14">
        <f t="shared" si="305"/>
        <v>20.555555555555557</v>
      </c>
      <c r="L1526" s="15">
        <v>-6.9444444444444448E-2</v>
      </c>
      <c r="N1526" s="15">
        <f t="shared" si="299"/>
        <v>-20</v>
      </c>
      <c r="O1526" s="15">
        <f t="shared" si="300"/>
        <v>93.490469447064129</v>
      </c>
      <c r="P1526" s="15">
        <f t="shared" si="301"/>
        <v>56.505600000000008</v>
      </c>
      <c r="Q1526" s="15">
        <f t="shared" si="306"/>
        <v>129.99606944706414</v>
      </c>
      <c r="R1526" s="15">
        <f t="shared" si="307"/>
        <v>129.99606944706414</v>
      </c>
      <c r="S1526" s="15">
        <f t="shared" si="308"/>
        <v>0</v>
      </c>
      <c r="U1526" s="15">
        <f t="shared" si="302"/>
        <v>2.6543444275229851</v>
      </c>
      <c r="V1526" s="15">
        <f t="shared" si="309"/>
        <v>2.6543444275229851</v>
      </c>
      <c r="W1526" s="15">
        <f t="shared" si="310"/>
        <v>0</v>
      </c>
      <c r="Y1526" s="15">
        <f t="shared" si="303"/>
        <v>2.2102770787275889</v>
      </c>
      <c r="Z1526" s="15">
        <f t="shared" si="311"/>
        <v>2.2102770787275889</v>
      </c>
      <c r="AA1526" s="15">
        <f t="shared" si="304"/>
        <v>0</v>
      </c>
      <c r="AB1526" s="15">
        <f>SUM($Z$3:Z1526)</f>
        <v>2302.0696938674705</v>
      </c>
      <c r="AC1526" s="15">
        <f>SUM($AA$3:AA1526)</f>
        <v>356.87248209955368</v>
      </c>
      <c r="AD1526" s="15">
        <f>AC1526*'KERS system '!$B$18</f>
        <v>274.61337497560652</v>
      </c>
      <c r="AE1526" s="15">
        <f>AC1526*'KERS system '!$B$19</f>
        <v>211.31499204372923</v>
      </c>
    </row>
    <row r="1527" spans="6:31" x14ac:dyDescent="0.3">
      <c r="F1527" s="9" t="s">
        <v>8</v>
      </c>
      <c r="G1527" s="9">
        <v>1524</v>
      </c>
      <c r="H1527" s="9">
        <v>47</v>
      </c>
      <c r="J1527" s="10">
        <v>73.599999999999994</v>
      </c>
      <c r="K1527" s="10">
        <f t="shared" si="305"/>
        <v>20.444444444444443</v>
      </c>
      <c r="L1527" s="11">
        <v>-0.20833333333333331</v>
      </c>
      <c r="N1527" s="11">
        <f t="shared" si="299"/>
        <v>-59.999999999999993</v>
      </c>
      <c r="O1527" s="11">
        <f t="shared" si="300"/>
        <v>92.482493311900726</v>
      </c>
      <c r="P1527" s="11">
        <f t="shared" si="301"/>
        <v>56.505600000000008</v>
      </c>
      <c r="Q1527" s="11">
        <f t="shared" si="306"/>
        <v>88.988093311900741</v>
      </c>
      <c r="R1527" s="11">
        <f t="shared" si="307"/>
        <v>88.988093311900741</v>
      </c>
      <c r="S1527" s="11">
        <f t="shared" si="308"/>
        <v>0</v>
      </c>
      <c r="U1527" s="11">
        <f t="shared" si="302"/>
        <v>1.7662097299321928</v>
      </c>
      <c r="V1527" s="11">
        <f t="shared" si="309"/>
        <v>1.7662097299321928</v>
      </c>
      <c r="W1527" s="11">
        <f t="shared" si="310"/>
        <v>0</v>
      </c>
      <c r="Y1527" s="11">
        <f t="shared" si="303"/>
        <v>1.1791047334187643</v>
      </c>
      <c r="Z1527" s="11">
        <f t="shared" si="311"/>
        <v>1.1791047334187643</v>
      </c>
      <c r="AA1527" s="11">
        <f t="shared" si="304"/>
        <v>0</v>
      </c>
      <c r="AB1527" s="11">
        <f>SUM($Z$3:Z1527)</f>
        <v>2303.2487986008891</v>
      </c>
      <c r="AC1527" s="11">
        <f>SUM($AA$3:AA1527)</f>
        <v>356.87248209955368</v>
      </c>
      <c r="AD1527" s="11">
        <f>AC1527*'KERS system '!$B$18</f>
        <v>274.61337497560652</v>
      </c>
      <c r="AE1527" s="11">
        <f>AC1527*'KERS system '!$B$19</f>
        <v>211.31499204372923</v>
      </c>
    </row>
    <row r="1528" spans="6:31" x14ac:dyDescent="0.3">
      <c r="F1528" s="13" t="s">
        <v>8</v>
      </c>
      <c r="G1528" s="13">
        <v>1525</v>
      </c>
      <c r="H1528" s="13">
        <v>48</v>
      </c>
      <c r="J1528" s="14">
        <v>72.5</v>
      </c>
      <c r="K1528" s="14">
        <f t="shared" si="305"/>
        <v>20.138888888888889</v>
      </c>
      <c r="L1528" s="15">
        <v>-0.38888888888888851</v>
      </c>
      <c r="N1528" s="15">
        <f t="shared" si="299"/>
        <v>-111.99999999999989</v>
      </c>
      <c r="O1528" s="15">
        <f t="shared" si="300"/>
        <v>89.738729004954493</v>
      </c>
      <c r="P1528" s="15">
        <f t="shared" si="301"/>
        <v>56.505600000000008</v>
      </c>
      <c r="Q1528" s="15">
        <f t="shared" si="306"/>
        <v>34.244329004954615</v>
      </c>
      <c r="R1528" s="15">
        <f t="shared" si="307"/>
        <v>34.244329004954615</v>
      </c>
      <c r="S1528" s="15">
        <f t="shared" si="308"/>
        <v>0</v>
      </c>
      <c r="U1528" s="15">
        <f t="shared" si="302"/>
        <v>0.59199973690533569</v>
      </c>
      <c r="V1528" s="15">
        <f t="shared" si="309"/>
        <v>0.59199973690533569</v>
      </c>
      <c r="W1528" s="15">
        <f t="shared" si="310"/>
        <v>0</v>
      </c>
      <c r="Y1528" s="15">
        <f t="shared" si="303"/>
        <v>9.2764459931201054E-2</v>
      </c>
      <c r="Z1528" s="15">
        <f t="shared" si="311"/>
        <v>9.2764459931201054E-2</v>
      </c>
      <c r="AA1528" s="15">
        <f t="shared" si="304"/>
        <v>0</v>
      </c>
      <c r="AB1528" s="15">
        <f>SUM($Z$3:Z1528)</f>
        <v>2303.3415630608201</v>
      </c>
      <c r="AC1528" s="15">
        <f>SUM($AA$3:AA1528)</f>
        <v>356.87248209955368</v>
      </c>
      <c r="AD1528" s="15">
        <f>AC1528*'KERS system '!$B$18</f>
        <v>274.61337497560652</v>
      </c>
      <c r="AE1528" s="15">
        <f>AC1528*'KERS system '!$B$19</f>
        <v>211.31499204372923</v>
      </c>
    </row>
    <row r="1529" spans="6:31" x14ac:dyDescent="0.3">
      <c r="F1529" s="9" t="s">
        <v>8</v>
      </c>
      <c r="G1529" s="9">
        <v>1526</v>
      </c>
      <c r="H1529" s="9">
        <v>49</v>
      </c>
      <c r="J1529" s="10">
        <v>70.8</v>
      </c>
      <c r="K1529" s="10">
        <f t="shared" si="305"/>
        <v>19.666666666666668</v>
      </c>
      <c r="L1529" s="11">
        <v>-0.54166666666666741</v>
      </c>
      <c r="N1529" s="11">
        <f t="shared" si="299"/>
        <v>-156.00000000000023</v>
      </c>
      <c r="O1529" s="11">
        <f t="shared" si="300"/>
        <v>85.579632353749375</v>
      </c>
      <c r="P1529" s="11">
        <f t="shared" si="301"/>
        <v>56.505600000000008</v>
      </c>
      <c r="Q1529" s="11">
        <f t="shared" si="306"/>
        <v>-13.914767646250844</v>
      </c>
      <c r="R1529" s="11">
        <f t="shared" si="307"/>
        <v>0</v>
      </c>
      <c r="S1529" s="11">
        <f t="shared" si="308"/>
        <v>13.914767646250844</v>
      </c>
      <c r="U1529" s="11">
        <f t="shared" si="302"/>
        <v>-0.40647081704293359</v>
      </c>
      <c r="V1529" s="11">
        <f t="shared" si="309"/>
        <v>0</v>
      </c>
      <c r="W1529" s="11">
        <f t="shared" si="310"/>
        <v>0.40647081704293359</v>
      </c>
      <c r="Y1529" s="11">
        <f t="shared" si="303"/>
        <v>-0.72836844359971864</v>
      </c>
      <c r="Z1529" s="11">
        <f t="shared" si="311"/>
        <v>0</v>
      </c>
      <c r="AA1529" s="11">
        <f t="shared" si="304"/>
        <v>0.72836844359971864</v>
      </c>
      <c r="AB1529" s="11">
        <f>SUM($Z$3:Z1529)</f>
        <v>2303.3415630608201</v>
      </c>
      <c r="AC1529" s="11">
        <f>SUM($AA$3:AA1529)</f>
        <v>357.6008505431534</v>
      </c>
      <c r="AD1529" s="11">
        <f>AC1529*'KERS system '!$B$18</f>
        <v>275.17385449295654</v>
      </c>
      <c r="AE1529" s="11">
        <f>AC1529*'KERS system '!$B$19</f>
        <v>211.74628103233005</v>
      </c>
    </row>
    <row r="1530" spans="6:31" x14ac:dyDescent="0.3">
      <c r="F1530" s="13" t="s">
        <v>8</v>
      </c>
      <c r="G1530" s="13">
        <v>1527</v>
      </c>
      <c r="H1530" s="13">
        <v>50</v>
      </c>
      <c r="J1530" s="14">
        <v>68.599999999999994</v>
      </c>
      <c r="K1530" s="14">
        <f t="shared" si="305"/>
        <v>19.055555555555557</v>
      </c>
      <c r="L1530" s="15">
        <v>-0.63888888888888806</v>
      </c>
      <c r="N1530" s="15">
        <f t="shared" si="299"/>
        <v>-183.99999999999977</v>
      </c>
      <c r="O1530" s="15">
        <f t="shared" si="300"/>
        <v>80.343756318317375</v>
      </c>
      <c r="P1530" s="15">
        <f t="shared" si="301"/>
        <v>56.505600000000008</v>
      </c>
      <c r="Q1530" s="15">
        <f t="shared" si="306"/>
        <v>-47.150643681682389</v>
      </c>
      <c r="R1530" s="15">
        <f t="shared" si="307"/>
        <v>0</v>
      </c>
      <c r="S1530" s="15">
        <f t="shared" si="308"/>
        <v>47.150643681682389</v>
      </c>
      <c r="U1530" s="15">
        <f t="shared" si="302"/>
        <v>-1.0502660701565036</v>
      </c>
      <c r="V1530" s="15">
        <f t="shared" si="309"/>
        <v>0</v>
      </c>
      <c r="W1530" s="15">
        <f t="shared" si="310"/>
        <v>1.0502660701565036</v>
      </c>
      <c r="Y1530" s="15">
        <f t="shared" si="303"/>
        <v>-1.0826784925738422</v>
      </c>
      <c r="Z1530" s="15">
        <f t="shared" si="311"/>
        <v>0</v>
      </c>
      <c r="AA1530" s="15">
        <f t="shared" si="304"/>
        <v>1.0826784925738422</v>
      </c>
      <c r="AB1530" s="15">
        <f>SUM($Z$3:Z1530)</f>
        <v>2303.3415630608201</v>
      </c>
      <c r="AC1530" s="15">
        <f>SUM($AA$3:AA1530)</f>
        <v>358.68352903572725</v>
      </c>
      <c r="AD1530" s="15">
        <f>AC1530*'KERS system '!$B$18</f>
        <v>276.00697559299209</v>
      </c>
      <c r="AE1530" s="15">
        <f>AC1530*'KERS system '!$B$19</f>
        <v>212.38736771880741</v>
      </c>
    </row>
    <row r="1531" spans="6:31" x14ac:dyDescent="0.3">
      <c r="F1531" s="9" t="s">
        <v>8</v>
      </c>
      <c r="G1531" s="9">
        <v>1528</v>
      </c>
      <c r="H1531" s="9">
        <v>51</v>
      </c>
      <c r="J1531" s="10">
        <v>66.2</v>
      </c>
      <c r="K1531" s="10">
        <f t="shared" si="305"/>
        <v>18.388888888888889</v>
      </c>
      <c r="L1531" s="11">
        <v>-0.63888888888888806</v>
      </c>
      <c r="N1531" s="11">
        <f t="shared" si="299"/>
        <v>-183.99999999999977</v>
      </c>
      <c r="O1531" s="11">
        <f t="shared" si="300"/>
        <v>74.820374894739174</v>
      </c>
      <c r="P1531" s="11">
        <f t="shared" si="301"/>
        <v>56.505600000000008</v>
      </c>
      <c r="Q1531" s="11">
        <f t="shared" si="306"/>
        <v>-52.67402510526059</v>
      </c>
      <c r="R1531" s="11">
        <f t="shared" si="307"/>
        <v>0</v>
      </c>
      <c r="S1531" s="11">
        <f t="shared" si="308"/>
        <v>52.67402510526059</v>
      </c>
      <c r="U1531" s="11">
        <f t="shared" si="302"/>
        <v>-1.115090914991181</v>
      </c>
      <c r="V1531" s="11">
        <f t="shared" si="309"/>
        <v>0</v>
      </c>
      <c r="W1531" s="11">
        <f t="shared" si="310"/>
        <v>1.115090914991181</v>
      </c>
      <c r="Y1531" s="11">
        <f t="shared" si="303"/>
        <v>-0.91746322057460272</v>
      </c>
      <c r="Z1531" s="11">
        <f t="shared" si="311"/>
        <v>0</v>
      </c>
      <c r="AA1531" s="11">
        <f t="shared" si="304"/>
        <v>0.91746322057460272</v>
      </c>
      <c r="AB1531" s="11">
        <f>SUM($Z$3:Z1531)</f>
        <v>2303.3415630608201</v>
      </c>
      <c r="AC1531" s="11">
        <f>SUM($AA$3:AA1531)</f>
        <v>359.60099225630182</v>
      </c>
      <c r="AD1531" s="11">
        <f>AC1531*'KERS system '!$B$18</f>
        <v>276.71296354122421</v>
      </c>
      <c r="AE1531" s="11">
        <f>AC1531*'KERS system '!$B$19</f>
        <v>212.93062544497204</v>
      </c>
    </row>
    <row r="1532" spans="6:31" x14ac:dyDescent="0.3">
      <c r="F1532" s="13" t="s">
        <v>8</v>
      </c>
      <c r="G1532" s="13">
        <v>1529</v>
      </c>
      <c r="H1532" s="13">
        <v>52</v>
      </c>
      <c r="J1532" s="14">
        <v>64</v>
      </c>
      <c r="K1532" s="14">
        <f t="shared" si="305"/>
        <v>17.777777777777779</v>
      </c>
      <c r="L1532" s="15">
        <v>-0.55555555555555558</v>
      </c>
      <c r="N1532" s="15">
        <f t="shared" si="299"/>
        <v>-160</v>
      </c>
      <c r="O1532" s="15">
        <f t="shared" si="300"/>
        <v>69.930051653611159</v>
      </c>
      <c r="P1532" s="15">
        <f t="shared" si="301"/>
        <v>56.505600000000008</v>
      </c>
      <c r="Q1532" s="15">
        <f t="shared" si="306"/>
        <v>-33.564348346388833</v>
      </c>
      <c r="R1532" s="15">
        <f t="shared" si="307"/>
        <v>0</v>
      </c>
      <c r="S1532" s="15">
        <f t="shared" si="308"/>
        <v>33.564348346388833</v>
      </c>
      <c r="U1532" s="15">
        <f t="shared" si="302"/>
        <v>-0.71983552615802437</v>
      </c>
      <c r="V1532" s="15">
        <f t="shared" si="309"/>
        <v>0</v>
      </c>
      <c r="W1532" s="15">
        <f t="shared" si="310"/>
        <v>0.71983552615802437</v>
      </c>
      <c r="Y1532" s="15">
        <f t="shared" si="303"/>
        <v>-0.41875341681204337</v>
      </c>
      <c r="Z1532" s="15">
        <f t="shared" si="311"/>
        <v>0</v>
      </c>
      <c r="AA1532" s="15">
        <f t="shared" si="304"/>
        <v>0.41875341681204337</v>
      </c>
      <c r="AB1532" s="15">
        <f>SUM($Z$3:Z1532)</f>
        <v>2303.3415630608201</v>
      </c>
      <c r="AC1532" s="15">
        <f>SUM($AA$3:AA1532)</f>
        <v>360.01974567311385</v>
      </c>
      <c r="AD1532" s="15">
        <f>AC1532*'KERS system '!$B$18</f>
        <v>277.03519429546111</v>
      </c>
      <c r="AE1532" s="15">
        <f>AC1532*'KERS system '!$B$19</f>
        <v>213.1785820103573</v>
      </c>
    </row>
    <row r="1533" spans="6:31" x14ac:dyDescent="0.3">
      <c r="F1533" s="9" t="s">
        <v>8</v>
      </c>
      <c r="G1533" s="9">
        <v>1530</v>
      </c>
      <c r="H1533" s="9">
        <v>53</v>
      </c>
      <c r="J1533" s="10">
        <v>62.2</v>
      </c>
      <c r="K1533" s="10">
        <f t="shared" si="305"/>
        <v>17.277777777777779</v>
      </c>
      <c r="L1533" s="11">
        <v>-0.43055555555555575</v>
      </c>
      <c r="N1533" s="11">
        <f t="shared" si="299"/>
        <v>-124.00000000000006</v>
      </c>
      <c r="O1533" s="11">
        <f t="shared" si="300"/>
        <v>66.05180201161059</v>
      </c>
      <c r="P1533" s="11">
        <f t="shared" si="301"/>
        <v>56.505600000000008</v>
      </c>
      <c r="Q1533" s="11">
        <f t="shared" si="306"/>
        <v>-1.4425979883894584</v>
      </c>
      <c r="R1533" s="11">
        <f t="shared" si="307"/>
        <v>0</v>
      </c>
      <c r="S1533" s="11">
        <f t="shared" si="308"/>
        <v>1.4425979883894584</v>
      </c>
      <c r="U1533" s="11">
        <f t="shared" si="302"/>
        <v>-0.11767130746606237</v>
      </c>
      <c r="V1533" s="11">
        <f t="shared" si="309"/>
        <v>0</v>
      </c>
      <c r="W1533" s="11">
        <f t="shared" si="310"/>
        <v>0.11767130746606237</v>
      </c>
      <c r="Y1533" s="11">
        <f t="shared" si="303"/>
        <v>0.24872666204767158</v>
      </c>
      <c r="Z1533" s="11">
        <f t="shared" si="311"/>
        <v>0.24872666204767158</v>
      </c>
      <c r="AA1533" s="11">
        <f t="shared" si="304"/>
        <v>0</v>
      </c>
      <c r="AB1533" s="11">
        <f>SUM($Z$3:Z1533)</f>
        <v>2303.590289722868</v>
      </c>
      <c r="AC1533" s="11">
        <f>SUM($AA$3:AA1533)</f>
        <v>360.01974567311385</v>
      </c>
      <c r="AD1533" s="11">
        <f>AC1533*'KERS system '!$B$18</f>
        <v>277.03519429546111</v>
      </c>
      <c r="AE1533" s="11">
        <f>AC1533*'KERS system '!$B$19</f>
        <v>213.1785820103573</v>
      </c>
    </row>
    <row r="1534" spans="6:31" x14ac:dyDescent="0.3">
      <c r="F1534" s="13" t="s">
        <v>8</v>
      </c>
      <c r="G1534" s="13">
        <v>1531</v>
      </c>
      <c r="H1534" s="13">
        <v>54</v>
      </c>
      <c r="J1534" s="14">
        <v>60.9</v>
      </c>
      <c r="K1534" s="14">
        <f t="shared" si="305"/>
        <v>16.916666666666668</v>
      </c>
      <c r="L1534" s="15">
        <v>-0.27777777777777779</v>
      </c>
      <c r="N1534" s="15">
        <f t="shared" si="299"/>
        <v>-80</v>
      </c>
      <c r="O1534" s="15">
        <f t="shared" si="300"/>
        <v>63.319647185895896</v>
      </c>
      <c r="P1534" s="15">
        <f t="shared" si="301"/>
        <v>56.505600000000008</v>
      </c>
      <c r="Q1534" s="15">
        <f t="shared" si="306"/>
        <v>39.825247185895904</v>
      </c>
      <c r="R1534" s="15">
        <f t="shared" si="307"/>
        <v>39.825247185895904</v>
      </c>
      <c r="S1534" s="15">
        <f t="shared" si="308"/>
        <v>0</v>
      </c>
      <c r="U1534" s="15">
        <f t="shared" si="302"/>
        <v>0.61512463156140551</v>
      </c>
      <c r="V1534" s="15">
        <f t="shared" si="309"/>
        <v>0.61512463156140551</v>
      </c>
      <c r="W1534" s="15">
        <f t="shared" si="310"/>
        <v>0</v>
      </c>
      <c r="Y1534" s="15">
        <f t="shared" si="303"/>
        <v>0.98330354298190636</v>
      </c>
      <c r="Z1534" s="15">
        <f t="shared" si="311"/>
        <v>0.98330354298190636</v>
      </c>
      <c r="AA1534" s="15">
        <f t="shared" si="304"/>
        <v>0</v>
      </c>
      <c r="AB1534" s="15">
        <f>SUM($Z$3:Z1534)</f>
        <v>2304.5735932658499</v>
      </c>
      <c r="AC1534" s="15">
        <f>SUM($AA$3:AA1534)</f>
        <v>360.01974567311385</v>
      </c>
      <c r="AD1534" s="15">
        <f>AC1534*'KERS system '!$B$18</f>
        <v>277.03519429546111</v>
      </c>
      <c r="AE1534" s="15">
        <f>AC1534*'KERS system '!$B$19</f>
        <v>213.1785820103573</v>
      </c>
    </row>
    <row r="1535" spans="6:31" x14ac:dyDescent="0.3">
      <c r="F1535" s="9" t="s">
        <v>8</v>
      </c>
      <c r="G1535" s="9">
        <v>1532</v>
      </c>
      <c r="H1535" s="9">
        <v>55</v>
      </c>
      <c r="J1535" s="10">
        <v>60.2</v>
      </c>
      <c r="K1535" s="10">
        <f t="shared" si="305"/>
        <v>16.722222222222221</v>
      </c>
      <c r="L1535" s="11">
        <v>-0.12499999999999981</v>
      </c>
      <c r="N1535" s="11">
        <f t="shared" si="299"/>
        <v>-35.999999999999943</v>
      </c>
      <c r="O1535" s="11">
        <f t="shared" si="300"/>
        <v>61.872388768250218</v>
      </c>
      <c r="P1535" s="11">
        <f t="shared" si="301"/>
        <v>56.505600000000008</v>
      </c>
      <c r="Q1535" s="11">
        <f t="shared" si="306"/>
        <v>82.377988768250276</v>
      </c>
      <c r="R1535" s="11">
        <f t="shared" si="307"/>
        <v>82.377988768250276</v>
      </c>
      <c r="S1535" s="11">
        <f t="shared" si="308"/>
        <v>0</v>
      </c>
      <c r="U1535" s="11">
        <f t="shared" si="302"/>
        <v>1.3514824544024073</v>
      </c>
      <c r="V1535" s="11">
        <f t="shared" si="309"/>
        <v>1.3514824544024073</v>
      </c>
      <c r="W1535" s="11">
        <f t="shared" si="310"/>
        <v>0</v>
      </c>
      <c r="Y1535" s="11">
        <f t="shared" si="303"/>
        <v>1.7283568893777161</v>
      </c>
      <c r="Z1535" s="11">
        <f t="shared" si="311"/>
        <v>1.7283568893777161</v>
      </c>
      <c r="AA1535" s="11">
        <f t="shared" si="304"/>
        <v>0</v>
      </c>
      <c r="AB1535" s="11">
        <f>SUM($Z$3:Z1535)</f>
        <v>2306.3019501552276</v>
      </c>
      <c r="AC1535" s="11">
        <f>SUM($AA$3:AA1535)</f>
        <v>360.01974567311385</v>
      </c>
      <c r="AD1535" s="11">
        <f>AC1535*'KERS system '!$B$18</f>
        <v>277.03519429546111</v>
      </c>
      <c r="AE1535" s="11">
        <f>AC1535*'KERS system '!$B$19</f>
        <v>213.1785820103573</v>
      </c>
    </row>
    <row r="1536" spans="6:31" x14ac:dyDescent="0.3">
      <c r="F1536" s="13" t="s">
        <v>8</v>
      </c>
      <c r="G1536" s="13">
        <v>1533</v>
      </c>
      <c r="H1536" s="13">
        <v>56</v>
      </c>
      <c r="J1536" s="14">
        <v>60</v>
      </c>
      <c r="K1536" s="14">
        <f t="shared" si="305"/>
        <v>16.666666666666668</v>
      </c>
      <c r="L1536" s="15">
        <v>2.7777777777777186E-2</v>
      </c>
      <c r="N1536" s="15">
        <f t="shared" si="299"/>
        <v>7.9999999999998295</v>
      </c>
      <c r="O1536" s="15">
        <f t="shared" si="300"/>
        <v>61.461959461181678</v>
      </c>
      <c r="P1536" s="15">
        <f t="shared" si="301"/>
        <v>56.505600000000008</v>
      </c>
      <c r="Q1536" s="15">
        <f t="shared" si="306"/>
        <v>125.96755946118151</v>
      </c>
      <c r="R1536" s="15">
        <f t="shared" si="307"/>
        <v>125.96755946118151</v>
      </c>
      <c r="S1536" s="15">
        <f t="shared" si="308"/>
        <v>0</v>
      </c>
      <c r="U1536" s="15">
        <f t="shared" si="302"/>
        <v>2.1052313243530252</v>
      </c>
      <c r="V1536" s="15">
        <f t="shared" si="309"/>
        <v>2.1052313243530252</v>
      </c>
      <c r="W1536" s="15">
        <f t="shared" si="310"/>
        <v>0</v>
      </c>
      <c r="Y1536" s="15">
        <f t="shared" si="303"/>
        <v>2.5392444181983267</v>
      </c>
      <c r="Z1536" s="15">
        <f t="shared" si="311"/>
        <v>2.5392444181983267</v>
      </c>
      <c r="AA1536" s="15">
        <f t="shared" si="304"/>
        <v>0</v>
      </c>
      <c r="AB1536" s="15">
        <f>SUM($Z$3:Z1536)</f>
        <v>2308.841194573426</v>
      </c>
      <c r="AC1536" s="15">
        <f>SUM($AA$3:AA1536)</f>
        <v>360.01974567311385</v>
      </c>
      <c r="AD1536" s="15">
        <f>AC1536*'KERS system '!$B$18</f>
        <v>277.03519429546111</v>
      </c>
      <c r="AE1536" s="15">
        <f>AC1536*'KERS system '!$B$19</f>
        <v>213.1785820103573</v>
      </c>
    </row>
    <row r="1537" spans="6:31" x14ac:dyDescent="0.3">
      <c r="F1537" s="9" t="s">
        <v>8</v>
      </c>
      <c r="G1537" s="9">
        <v>1534</v>
      </c>
      <c r="H1537" s="9">
        <v>57</v>
      </c>
      <c r="J1537" s="10">
        <v>60.4</v>
      </c>
      <c r="K1537" s="10">
        <f t="shared" si="305"/>
        <v>16.777777777777779</v>
      </c>
      <c r="L1537" s="11">
        <v>0.19444444444444425</v>
      </c>
      <c r="N1537" s="11">
        <f t="shared" si="299"/>
        <v>55.999999999999943</v>
      </c>
      <c r="O1537" s="11">
        <f t="shared" si="300"/>
        <v>62.284183896640158</v>
      </c>
      <c r="P1537" s="11">
        <f t="shared" si="301"/>
        <v>56.505600000000008</v>
      </c>
      <c r="Q1537" s="11">
        <f t="shared" si="306"/>
        <v>174.7897838966401</v>
      </c>
      <c r="R1537" s="11">
        <f t="shared" si="307"/>
        <v>174.7897838966401</v>
      </c>
      <c r="S1537" s="11">
        <f t="shared" si="308"/>
        <v>0</v>
      </c>
      <c r="U1537" s="11">
        <f t="shared" si="302"/>
        <v>2.9732575120436282</v>
      </c>
      <c r="V1537" s="11">
        <f t="shared" si="309"/>
        <v>2.9732575120436282</v>
      </c>
      <c r="W1537" s="11">
        <f t="shared" si="310"/>
        <v>0</v>
      </c>
      <c r="Y1537" s="11">
        <f t="shared" si="303"/>
        <v>3.5138327045088134</v>
      </c>
      <c r="Z1537" s="11">
        <f t="shared" si="311"/>
        <v>3.5138327045088134</v>
      </c>
      <c r="AA1537" s="11">
        <f t="shared" si="304"/>
        <v>0</v>
      </c>
      <c r="AB1537" s="11">
        <f>SUM($Z$3:Z1537)</f>
        <v>2312.3550272779348</v>
      </c>
      <c r="AC1537" s="11">
        <f>SUM($AA$3:AA1537)</f>
        <v>360.01974567311385</v>
      </c>
      <c r="AD1537" s="11">
        <f>AC1537*'KERS system '!$B$18</f>
        <v>277.03519429546111</v>
      </c>
      <c r="AE1537" s="11">
        <f>AC1537*'KERS system '!$B$19</f>
        <v>213.1785820103573</v>
      </c>
    </row>
    <row r="1538" spans="6:31" x14ac:dyDescent="0.3">
      <c r="F1538" s="13" t="s">
        <v>8</v>
      </c>
      <c r="G1538" s="13">
        <v>1535</v>
      </c>
      <c r="H1538" s="13">
        <v>58</v>
      </c>
      <c r="J1538" s="14">
        <v>61.4</v>
      </c>
      <c r="K1538" s="14">
        <f t="shared" si="305"/>
        <v>17.055555555555557</v>
      </c>
      <c r="L1538" s="15">
        <v>0.38888888888888945</v>
      </c>
      <c r="N1538" s="15">
        <f t="shared" si="299"/>
        <v>112.00000000000016</v>
      </c>
      <c r="O1538" s="15">
        <f t="shared" si="300"/>
        <v>64.363646858410135</v>
      </c>
      <c r="P1538" s="15">
        <f t="shared" si="301"/>
        <v>56.505600000000008</v>
      </c>
      <c r="Q1538" s="15">
        <f t="shared" si="306"/>
        <v>232.86924685841029</v>
      </c>
      <c r="R1538" s="15">
        <f t="shared" si="307"/>
        <v>232.86924685841029</v>
      </c>
      <c r="S1538" s="15">
        <f t="shared" si="308"/>
        <v>0</v>
      </c>
      <c r="U1538" s="15">
        <f t="shared" si="302"/>
        <v>4.0544078969739985</v>
      </c>
      <c r="V1538" s="15">
        <f t="shared" si="309"/>
        <v>4.0544078969739985</v>
      </c>
      <c r="W1538" s="15">
        <f t="shared" si="310"/>
        <v>0</v>
      </c>
      <c r="Y1538" s="15">
        <f t="shared" si="303"/>
        <v>4.660283138230831</v>
      </c>
      <c r="Z1538" s="15">
        <f t="shared" si="311"/>
        <v>4.660283138230831</v>
      </c>
      <c r="AA1538" s="15">
        <f t="shared" si="304"/>
        <v>0</v>
      </c>
      <c r="AB1538" s="15">
        <f>SUM($Z$3:Z1538)</f>
        <v>2317.0153104161654</v>
      </c>
      <c r="AC1538" s="15">
        <f>SUM($AA$3:AA1538)</f>
        <v>360.01974567311385</v>
      </c>
      <c r="AD1538" s="15">
        <f>AC1538*'KERS system '!$B$18</f>
        <v>277.03519429546111</v>
      </c>
      <c r="AE1538" s="15">
        <f>AC1538*'KERS system '!$B$19</f>
        <v>213.1785820103573</v>
      </c>
    </row>
    <row r="1539" spans="6:31" x14ac:dyDescent="0.3">
      <c r="F1539" s="9" t="s">
        <v>8</v>
      </c>
      <c r="G1539" s="9">
        <v>1536</v>
      </c>
      <c r="H1539" s="9">
        <v>59</v>
      </c>
      <c r="J1539" s="10">
        <v>63.2</v>
      </c>
      <c r="K1539" s="10">
        <f t="shared" si="305"/>
        <v>17.555555555555557</v>
      </c>
      <c r="L1539" s="11">
        <v>0.5833333333333327</v>
      </c>
      <c r="N1539" s="11">
        <f t="shared" ref="N1539:N1602" si="312">$C$7*$L1539</f>
        <v>167.99999999999983</v>
      </c>
      <c r="O1539" s="11">
        <f t="shared" ref="O1539:O1602" si="313">0.5*$C$3*$C$17*$C$14*K1539^2</f>
        <v>68.192726932841751</v>
      </c>
      <c r="P1539" s="11">
        <f t="shared" ref="P1539:P1602" si="314">$C$15</f>
        <v>56.505600000000008</v>
      </c>
      <c r="Q1539" s="11">
        <f t="shared" si="306"/>
        <v>292.69832693284161</v>
      </c>
      <c r="R1539" s="11">
        <f t="shared" si="307"/>
        <v>292.69832693284161</v>
      </c>
      <c r="S1539" s="11">
        <f t="shared" si="308"/>
        <v>0</v>
      </c>
      <c r="U1539" s="11">
        <f t="shared" ref="U1539:U1602" si="315">(K1539/1000)*(($C$7*$C$4*$C$18)+(0.5*$C$3*$C$17*$C$14*K1539^2)+($C$7*$C$19*L1539))</f>
        <v>5.2661583794876634</v>
      </c>
      <c r="V1539" s="11">
        <f t="shared" si="309"/>
        <v>5.2661583794876634</v>
      </c>
      <c r="W1539" s="11">
        <f t="shared" si="310"/>
        <v>0</v>
      </c>
      <c r="Y1539" s="11">
        <f t="shared" ref="Y1539:Y1602" si="316">((U1539+U1540)/2)*(G1540-G1539)</f>
        <v>5.7944541678019625</v>
      </c>
      <c r="Z1539" s="11">
        <f t="shared" si="311"/>
        <v>5.7944541678019625</v>
      </c>
      <c r="AA1539" s="11">
        <f t="shared" ref="AA1539:AA1602" si="317">IF(Y1539 &lt;=0,Y1539,)*-1</f>
        <v>0</v>
      </c>
      <c r="AB1539" s="11">
        <f>SUM($Z$3:Z1539)</f>
        <v>2322.8097645839675</v>
      </c>
      <c r="AC1539" s="11">
        <f>SUM($AA$3:AA1539)</f>
        <v>360.01974567311385</v>
      </c>
      <c r="AD1539" s="11">
        <f>AC1539*'KERS system '!$B$18</f>
        <v>277.03519429546111</v>
      </c>
      <c r="AE1539" s="11">
        <f>AC1539*'KERS system '!$B$19</f>
        <v>213.1785820103573</v>
      </c>
    </row>
    <row r="1540" spans="6:31" x14ac:dyDescent="0.3">
      <c r="F1540" s="13" t="s">
        <v>8</v>
      </c>
      <c r="G1540" s="13">
        <v>1537</v>
      </c>
      <c r="H1540" s="13">
        <v>60</v>
      </c>
      <c r="J1540" s="14">
        <v>65.599999999999994</v>
      </c>
      <c r="K1540" s="14">
        <f t="shared" ref="K1540:K1603" si="318">J1540*1000/3600</f>
        <v>18.222222222222221</v>
      </c>
      <c r="L1540" s="15">
        <v>0.72222222222222265</v>
      </c>
      <c r="N1540" s="15">
        <f t="shared" si="312"/>
        <v>208.00000000000011</v>
      </c>
      <c r="O1540" s="15">
        <f t="shared" si="313"/>
        <v>73.470260518575202</v>
      </c>
      <c r="P1540" s="15">
        <f t="shared" si="314"/>
        <v>56.505600000000008</v>
      </c>
      <c r="Q1540" s="15">
        <f t="shared" ref="Q1540:Q1603" si="319">N1540+O1540+P1540</f>
        <v>337.9758605185753</v>
      </c>
      <c r="R1540" s="15">
        <f t="shared" ref="R1540:R1603" si="320">IF(Q1540 &gt;0,Q1540,)</f>
        <v>337.9758605185753</v>
      </c>
      <c r="S1540" s="15">
        <f t="shared" ref="S1540:S1603" si="321">IF(Q1540 &lt;=0,Q1540,)*-1</f>
        <v>0</v>
      </c>
      <c r="U1540" s="15">
        <f t="shared" si="315"/>
        <v>6.3227499561162626</v>
      </c>
      <c r="V1540" s="15">
        <f t="shared" ref="V1540:V1603" si="322">IF(U1540 &gt;0,U1540,)</f>
        <v>6.3227499561162626</v>
      </c>
      <c r="W1540" s="15">
        <f t="shared" ref="W1540:W1603" si="323">IF(U1540 &lt;=0,U1540,)*-1</f>
        <v>0</v>
      </c>
      <c r="Y1540" s="15">
        <f t="shared" si="316"/>
        <v>6.8357010219577727</v>
      </c>
      <c r="Z1540" s="15">
        <f t="shared" ref="Z1540:Z1603" si="324">IF(Y1540 &gt;0,Y1540,)</f>
        <v>6.8357010219577727</v>
      </c>
      <c r="AA1540" s="15">
        <f t="shared" si="317"/>
        <v>0</v>
      </c>
      <c r="AB1540" s="15">
        <f>SUM($Z$3:Z1540)</f>
        <v>2329.6454656059254</v>
      </c>
      <c r="AC1540" s="15">
        <f>SUM($AA$3:AA1540)</f>
        <v>360.01974567311385</v>
      </c>
      <c r="AD1540" s="15">
        <f>AC1540*'KERS system '!$B$18</f>
        <v>277.03519429546111</v>
      </c>
      <c r="AE1540" s="15">
        <f>AC1540*'KERS system '!$B$19</f>
        <v>213.1785820103573</v>
      </c>
    </row>
    <row r="1541" spans="6:31" x14ac:dyDescent="0.3">
      <c r="F1541" s="9" t="s">
        <v>8</v>
      </c>
      <c r="G1541" s="9">
        <v>1538</v>
      </c>
      <c r="H1541" s="9">
        <v>61</v>
      </c>
      <c r="J1541" s="10">
        <v>68.400000000000006</v>
      </c>
      <c r="K1541" s="10">
        <f t="shared" si="318"/>
        <v>19</v>
      </c>
      <c r="L1541" s="11">
        <v>0.83333333333333326</v>
      </c>
      <c r="N1541" s="11">
        <f t="shared" si="312"/>
        <v>239.99999999999997</v>
      </c>
      <c r="O1541" s="11">
        <f t="shared" si="313"/>
        <v>79.875962515751695</v>
      </c>
      <c r="P1541" s="11">
        <f t="shared" si="314"/>
        <v>56.505600000000008</v>
      </c>
      <c r="Q1541" s="11">
        <f t="shared" si="319"/>
        <v>376.38156251575168</v>
      </c>
      <c r="R1541" s="11">
        <f t="shared" si="320"/>
        <v>376.38156251575168</v>
      </c>
      <c r="S1541" s="11">
        <f t="shared" si="321"/>
        <v>0</v>
      </c>
      <c r="U1541" s="11">
        <f t="shared" si="315"/>
        <v>7.348652087799282</v>
      </c>
      <c r="V1541" s="11">
        <f t="shared" si="322"/>
        <v>7.348652087799282</v>
      </c>
      <c r="W1541" s="11">
        <f t="shared" si="323"/>
        <v>0</v>
      </c>
      <c r="Y1541" s="11">
        <f t="shared" si="316"/>
        <v>7.8041102429468863</v>
      </c>
      <c r="Z1541" s="11">
        <f t="shared" si="324"/>
        <v>7.8041102429468863</v>
      </c>
      <c r="AA1541" s="11">
        <f t="shared" si="317"/>
        <v>0</v>
      </c>
      <c r="AB1541" s="11">
        <f>SUM($Z$3:Z1541)</f>
        <v>2337.4495758488724</v>
      </c>
      <c r="AC1541" s="11">
        <f>SUM($AA$3:AA1541)</f>
        <v>360.01974567311385</v>
      </c>
      <c r="AD1541" s="11">
        <f>AC1541*'KERS system '!$B$18</f>
        <v>277.03519429546111</v>
      </c>
      <c r="AE1541" s="11">
        <f>AC1541*'KERS system '!$B$19</f>
        <v>213.1785820103573</v>
      </c>
    </row>
    <row r="1542" spans="6:31" x14ac:dyDescent="0.3">
      <c r="F1542" s="13" t="s">
        <v>8</v>
      </c>
      <c r="G1542" s="13">
        <v>1539</v>
      </c>
      <c r="H1542" s="13">
        <v>62</v>
      </c>
      <c r="J1542" s="14">
        <v>71.599999999999994</v>
      </c>
      <c r="K1542" s="14">
        <f t="shared" si="318"/>
        <v>19.888888888888889</v>
      </c>
      <c r="L1542" s="15">
        <v>0.90277777777777779</v>
      </c>
      <c r="N1542" s="15">
        <f t="shared" si="312"/>
        <v>260</v>
      </c>
      <c r="O1542" s="15">
        <f t="shared" si="313"/>
        <v>87.52456191536541</v>
      </c>
      <c r="P1542" s="15">
        <f t="shared" si="314"/>
        <v>56.505600000000008</v>
      </c>
      <c r="Q1542" s="15">
        <f t="shared" si="319"/>
        <v>404.03016191536545</v>
      </c>
      <c r="R1542" s="15">
        <f t="shared" si="320"/>
        <v>404.03016191536545</v>
      </c>
      <c r="S1542" s="15">
        <f t="shared" si="321"/>
        <v>0</v>
      </c>
      <c r="U1542" s="15">
        <f t="shared" si="315"/>
        <v>8.2595683980944905</v>
      </c>
      <c r="V1542" s="15">
        <f t="shared" si="322"/>
        <v>8.2595683980944905</v>
      </c>
      <c r="W1542" s="15">
        <f t="shared" si="323"/>
        <v>0</v>
      </c>
      <c r="Y1542" s="15">
        <f t="shared" si="316"/>
        <v>8.6660077309238766</v>
      </c>
      <c r="Z1542" s="15">
        <f t="shared" si="324"/>
        <v>8.6660077309238766</v>
      </c>
      <c r="AA1542" s="15">
        <f t="shared" si="317"/>
        <v>0</v>
      </c>
      <c r="AB1542" s="15">
        <f>SUM($Z$3:Z1542)</f>
        <v>2346.1155835797963</v>
      </c>
      <c r="AC1542" s="15">
        <f>SUM($AA$3:AA1542)</f>
        <v>360.01974567311385</v>
      </c>
      <c r="AD1542" s="15">
        <f>AC1542*'KERS system '!$B$18</f>
        <v>277.03519429546111</v>
      </c>
      <c r="AE1542" s="15">
        <f>AC1542*'KERS system '!$B$19</f>
        <v>213.1785820103573</v>
      </c>
    </row>
    <row r="1543" spans="6:31" x14ac:dyDescent="0.3">
      <c r="F1543" s="9" t="s">
        <v>8</v>
      </c>
      <c r="G1543" s="9">
        <v>1540</v>
      </c>
      <c r="H1543" s="9">
        <v>63</v>
      </c>
      <c r="J1543" s="10">
        <v>74.900000000000006</v>
      </c>
      <c r="K1543" s="10">
        <f t="shared" si="318"/>
        <v>20.805555555555557</v>
      </c>
      <c r="L1543" s="11">
        <v>0.94444444444444597</v>
      </c>
      <c r="N1543" s="11">
        <f t="shared" si="312"/>
        <v>272.00000000000045</v>
      </c>
      <c r="O1543" s="11">
        <f t="shared" si="313"/>
        <v>95.778390888006626</v>
      </c>
      <c r="P1543" s="11">
        <f t="shared" si="314"/>
        <v>56.505600000000008</v>
      </c>
      <c r="Q1543" s="11">
        <f t="shared" si="319"/>
        <v>424.28399088800711</v>
      </c>
      <c r="R1543" s="11">
        <f t="shared" si="320"/>
        <v>424.28399088800711</v>
      </c>
      <c r="S1543" s="11">
        <f t="shared" si="321"/>
        <v>0</v>
      </c>
      <c r="U1543" s="11">
        <f t="shared" si="315"/>
        <v>9.0724470637532608</v>
      </c>
      <c r="V1543" s="11">
        <f t="shared" si="322"/>
        <v>9.0724470637532608</v>
      </c>
      <c r="W1543" s="11">
        <f t="shared" si="323"/>
        <v>0</v>
      </c>
      <c r="Y1543" s="11">
        <f t="shared" si="316"/>
        <v>9.4296077017371402</v>
      </c>
      <c r="Z1543" s="11">
        <f t="shared" si="324"/>
        <v>9.4296077017371402</v>
      </c>
      <c r="AA1543" s="11">
        <f t="shared" si="317"/>
        <v>0</v>
      </c>
      <c r="AB1543" s="11">
        <f>SUM($Z$3:Z1543)</f>
        <v>2355.5451912815333</v>
      </c>
      <c r="AC1543" s="11">
        <f>SUM($AA$3:AA1543)</f>
        <v>360.01974567311385</v>
      </c>
      <c r="AD1543" s="11">
        <f>AC1543*'KERS system '!$B$18</f>
        <v>277.03519429546111</v>
      </c>
      <c r="AE1543" s="11">
        <f>AC1543*'KERS system '!$B$19</f>
        <v>213.1785820103573</v>
      </c>
    </row>
    <row r="1544" spans="6:31" x14ac:dyDescent="0.3">
      <c r="F1544" s="13" t="s">
        <v>8</v>
      </c>
      <c r="G1544" s="13">
        <v>1541</v>
      </c>
      <c r="H1544" s="13">
        <v>64</v>
      </c>
      <c r="J1544" s="14">
        <v>78.400000000000006</v>
      </c>
      <c r="K1544" s="14">
        <f t="shared" si="318"/>
        <v>21.777777777777779</v>
      </c>
      <c r="L1544" s="15">
        <v>0.95833333333333215</v>
      </c>
      <c r="N1544" s="15">
        <f t="shared" si="312"/>
        <v>275.99999999999966</v>
      </c>
      <c r="O1544" s="15">
        <f t="shared" si="313"/>
        <v>104.93878376270024</v>
      </c>
      <c r="P1544" s="15">
        <f t="shared" si="314"/>
        <v>56.505600000000008</v>
      </c>
      <c r="Q1544" s="15">
        <f t="shared" si="319"/>
        <v>437.44438376269994</v>
      </c>
      <c r="R1544" s="15">
        <f t="shared" si="320"/>
        <v>437.44438376269994</v>
      </c>
      <c r="S1544" s="15">
        <f t="shared" si="321"/>
        <v>0</v>
      </c>
      <c r="U1544" s="15">
        <f t="shared" si="315"/>
        <v>9.7867683397210197</v>
      </c>
      <c r="V1544" s="15">
        <f t="shared" si="322"/>
        <v>9.7867683397210197</v>
      </c>
      <c r="W1544" s="15">
        <f t="shared" si="323"/>
        <v>0</v>
      </c>
      <c r="Y1544" s="15">
        <f t="shared" si="316"/>
        <v>9.9149836725197709</v>
      </c>
      <c r="Z1544" s="15">
        <f t="shared" si="324"/>
        <v>9.9149836725197709</v>
      </c>
      <c r="AA1544" s="15">
        <f t="shared" si="317"/>
        <v>0</v>
      </c>
      <c r="AB1544" s="15">
        <f>SUM($Z$3:Z1544)</f>
        <v>2365.4601749540529</v>
      </c>
      <c r="AC1544" s="15">
        <f>SUM($AA$3:AA1544)</f>
        <v>360.01974567311385</v>
      </c>
      <c r="AD1544" s="15">
        <f>AC1544*'KERS system '!$B$18</f>
        <v>277.03519429546111</v>
      </c>
      <c r="AE1544" s="15">
        <f>AC1544*'KERS system '!$B$19</f>
        <v>213.1785820103573</v>
      </c>
    </row>
    <row r="1545" spans="6:31" x14ac:dyDescent="0.3">
      <c r="F1545" s="9" t="s">
        <v>8</v>
      </c>
      <c r="G1545" s="9">
        <v>1542</v>
      </c>
      <c r="H1545" s="9">
        <v>65</v>
      </c>
      <c r="J1545" s="10">
        <v>81.8</v>
      </c>
      <c r="K1545" s="10">
        <f t="shared" si="318"/>
        <v>22.722222222222221</v>
      </c>
      <c r="L1545" s="11">
        <v>0.90277777777777779</v>
      </c>
      <c r="N1545" s="11">
        <f t="shared" si="312"/>
        <v>260</v>
      </c>
      <c r="O1545" s="11">
        <f t="shared" si="313"/>
        <v>114.23797822917699</v>
      </c>
      <c r="P1545" s="11">
        <f t="shared" si="314"/>
        <v>56.505600000000008</v>
      </c>
      <c r="Q1545" s="11">
        <f t="shared" si="319"/>
        <v>430.74357822917699</v>
      </c>
      <c r="R1545" s="11">
        <f t="shared" si="320"/>
        <v>430.74357822917699</v>
      </c>
      <c r="S1545" s="11">
        <f t="shared" si="321"/>
        <v>0</v>
      </c>
      <c r="U1545" s="11">
        <f t="shared" si="315"/>
        <v>10.04319900531852</v>
      </c>
      <c r="V1545" s="11">
        <f t="shared" si="322"/>
        <v>10.04319900531852</v>
      </c>
      <c r="W1545" s="11">
        <f t="shared" si="323"/>
        <v>0</v>
      </c>
      <c r="Y1545" s="11">
        <f t="shared" si="316"/>
        <v>9.8946617774239538</v>
      </c>
      <c r="Z1545" s="11">
        <f t="shared" si="324"/>
        <v>9.8946617774239538</v>
      </c>
      <c r="AA1545" s="11">
        <f t="shared" si="317"/>
        <v>0</v>
      </c>
      <c r="AB1545" s="11">
        <f>SUM($Z$3:Z1545)</f>
        <v>2375.354836731477</v>
      </c>
      <c r="AC1545" s="11">
        <f>SUM($AA$3:AA1545)</f>
        <v>360.01974567311385</v>
      </c>
      <c r="AD1545" s="11">
        <f>AC1545*'KERS system '!$B$18</f>
        <v>277.03519429546111</v>
      </c>
      <c r="AE1545" s="11">
        <f>AC1545*'KERS system '!$B$19</f>
        <v>213.1785820103573</v>
      </c>
    </row>
    <row r="1546" spans="6:31" x14ac:dyDescent="0.3">
      <c r="F1546" s="13" t="s">
        <v>8</v>
      </c>
      <c r="G1546" s="13">
        <v>1543</v>
      </c>
      <c r="H1546" s="13">
        <v>66</v>
      </c>
      <c r="J1546" s="14">
        <v>84.9</v>
      </c>
      <c r="K1546" s="14">
        <f t="shared" si="318"/>
        <v>23.583333333333332</v>
      </c>
      <c r="L1546" s="15">
        <v>0.7777777777777789</v>
      </c>
      <c r="N1546" s="15">
        <f t="shared" si="312"/>
        <v>224.00000000000031</v>
      </c>
      <c r="O1546" s="15">
        <f t="shared" si="313"/>
        <v>123.06067178216446</v>
      </c>
      <c r="P1546" s="15">
        <f t="shared" si="314"/>
        <v>56.505600000000008</v>
      </c>
      <c r="Q1546" s="15">
        <f t="shared" si="319"/>
        <v>403.56627178216479</v>
      </c>
      <c r="R1546" s="15">
        <f t="shared" si="320"/>
        <v>403.56627178216479</v>
      </c>
      <c r="S1546" s="15">
        <f t="shared" si="321"/>
        <v>0</v>
      </c>
      <c r="U1546" s="15">
        <f t="shared" si="315"/>
        <v>9.7461245495293873</v>
      </c>
      <c r="V1546" s="15">
        <f t="shared" si="322"/>
        <v>9.7461245495293873</v>
      </c>
      <c r="W1546" s="15">
        <f t="shared" si="323"/>
        <v>0</v>
      </c>
      <c r="Y1546" s="15">
        <f t="shared" si="316"/>
        <v>9.2190263759935895</v>
      </c>
      <c r="Z1546" s="15">
        <f t="shared" si="324"/>
        <v>9.2190263759935895</v>
      </c>
      <c r="AA1546" s="15">
        <f t="shared" si="317"/>
        <v>0</v>
      </c>
      <c r="AB1546" s="15">
        <f>SUM($Z$3:Z1546)</f>
        <v>2384.5738631074705</v>
      </c>
      <c r="AC1546" s="15">
        <f>SUM($AA$3:AA1546)</f>
        <v>360.01974567311385</v>
      </c>
      <c r="AD1546" s="15">
        <f>AC1546*'KERS system '!$B$18</f>
        <v>277.03519429546111</v>
      </c>
      <c r="AE1546" s="15">
        <f>AC1546*'KERS system '!$B$19</f>
        <v>213.1785820103573</v>
      </c>
    </row>
    <row r="1547" spans="6:31" x14ac:dyDescent="0.3">
      <c r="F1547" s="9" t="s">
        <v>8</v>
      </c>
      <c r="G1547" s="9">
        <v>1544</v>
      </c>
      <c r="H1547" s="9">
        <v>67</v>
      </c>
      <c r="J1547" s="10">
        <v>87.4</v>
      </c>
      <c r="K1547" s="10">
        <f t="shared" si="318"/>
        <v>24.277777777777779</v>
      </c>
      <c r="L1547" s="11">
        <v>0.56944444444444364</v>
      </c>
      <c r="N1547" s="11">
        <f t="shared" si="312"/>
        <v>163.99999999999977</v>
      </c>
      <c r="O1547" s="11">
        <f t="shared" si="313"/>
        <v>130.41476595936004</v>
      </c>
      <c r="P1547" s="11">
        <f t="shared" si="314"/>
        <v>56.505600000000008</v>
      </c>
      <c r="Q1547" s="11">
        <f t="shared" si="319"/>
        <v>350.9203659593598</v>
      </c>
      <c r="R1547" s="11">
        <f t="shared" si="320"/>
        <v>350.9203659593598</v>
      </c>
      <c r="S1547" s="11">
        <f t="shared" si="321"/>
        <v>0</v>
      </c>
      <c r="U1547" s="11">
        <f t="shared" si="315"/>
        <v>8.6919282024577935</v>
      </c>
      <c r="V1547" s="11">
        <f t="shared" si="322"/>
        <v>8.6919282024577935</v>
      </c>
      <c r="W1547" s="11">
        <f t="shared" si="323"/>
        <v>0</v>
      </c>
      <c r="Y1547" s="11">
        <f t="shared" si="316"/>
        <v>8.0572782371621425</v>
      </c>
      <c r="Z1547" s="11">
        <f t="shared" si="324"/>
        <v>8.0572782371621425</v>
      </c>
      <c r="AA1547" s="11">
        <f t="shared" si="317"/>
        <v>0</v>
      </c>
      <c r="AB1547" s="11">
        <f>SUM($Z$3:Z1547)</f>
        <v>2392.6311413446329</v>
      </c>
      <c r="AC1547" s="11">
        <f>SUM($AA$3:AA1547)</f>
        <v>360.01974567311385</v>
      </c>
      <c r="AD1547" s="11">
        <f>AC1547*'KERS system '!$B$18</f>
        <v>277.03519429546111</v>
      </c>
      <c r="AE1547" s="11">
        <f>AC1547*'KERS system '!$B$19</f>
        <v>213.1785820103573</v>
      </c>
    </row>
    <row r="1548" spans="6:31" x14ac:dyDescent="0.3">
      <c r="F1548" s="13" t="s">
        <v>8</v>
      </c>
      <c r="G1548" s="13">
        <v>1545</v>
      </c>
      <c r="H1548" s="13">
        <v>68</v>
      </c>
      <c r="J1548" s="14">
        <v>89</v>
      </c>
      <c r="K1548" s="14">
        <f t="shared" si="318"/>
        <v>24.722222222222221</v>
      </c>
      <c r="L1548" s="15">
        <v>0.36111111111111033</v>
      </c>
      <c r="N1548" s="15">
        <f t="shared" si="312"/>
        <v>103.99999999999977</v>
      </c>
      <c r="O1548" s="15">
        <f t="shared" si="313"/>
        <v>135.23338358111667</v>
      </c>
      <c r="P1548" s="15">
        <f t="shared" si="314"/>
        <v>56.505600000000008</v>
      </c>
      <c r="Q1548" s="15">
        <f t="shared" si="319"/>
        <v>295.73898358111643</v>
      </c>
      <c r="R1548" s="15">
        <f t="shared" si="320"/>
        <v>295.73898358111643</v>
      </c>
      <c r="S1548" s="15">
        <f t="shared" si="321"/>
        <v>0</v>
      </c>
      <c r="U1548" s="15">
        <f t="shared" si="315"/>
        <v>7.4226282718664907</v>
      </c>
      <c r="V1548" s="15">
        <f t="shared" si="322"/>
        <v>7.4226282718664907</v>
      </c>
      <c r="W1548" s="15">
        <f t="shared" si="323"/>
        <v>0</v>
      </c>
      <c r="Y1548" s="15">
        <f t="shared" si="316"/>
        <v>6.9808837457789767</v>
      </c>
      <c r="Z1548" s="15">
        <f t="shared" si="324"/>
        <v>6.9808837457789767</v>
      </c>
      <c r="AA1548" s="15">
        <f t="shared" si="317"/>
        <v>0</v>
      </c>
      <c r="AB1548" s="15">
        <f>SUM($Z$3:Z1548)</f>
        <v>2399.6120250904119</v>
      </c>
      <c r="AC1548" s="15">
        <f>SUM($AA$3:AA1548)</f>
        <v>360.01974567311385</v>
      </c>
      <c r="AD1548" s="15">
        <f>AC1548*'KERS system '!$B$18</f>
        <v>277.03519429546111</v>
      </c>
      <c r="AE1548" s="15">
        <f>AC1548*'KERS system '!$B$19</f>
        <v>213.1785820103573</v>
      </c>
    </row>
    <row r="1549" spans="6:31" x14ac:dyDescent="0.3">
      <c r="F1549" s="9" t="s">
        <v>8</v>
      </c>
      <c r="G1549" s="9">
        <v>1546</v>
      </c>
      <c r="H1549" s="9">
        <v>69</v>
      </c>
      <c r="J1549" s="10">
        <v>90</v>
      </c>
      <c r="K1549" s="10">
        <f t="shared" si="318"/>
        <v>25</v>
      </c>
      <c r="L1549" s="11">
        <v>0.22222222222222143</v>
      </c>
      <c r="N1549" s="11">
        <f t="shared" si="312"/>
        <v>63.999999999999773</v>
      </c>
      <c r="O1549" s="11">
        <f t="shared" si="313"/>
        <v>138.28940878765874</v>
      </c>
      <c r="P1549" s="11">
        <f t="shared" si="314"/>
        <v>56.505600000000008</v>
      </c>
      <c r="Q1549" s="11">
        <f t="shared" si="319"/>
        <v>258.7950087876585</v>
      </c>
      <c r="R1549" s="11">
        <f t="shared" si="320"/>
        <v>258.7950087876585</v>
      </c>
      <c r="S1549" s="11">
        <f t="shared" si="321"/>
        <v>0</v>
      </c>
      <c r="U1549" s="11">
        <f t="shared" si="315"/>
        <v>6.5391392196914637</v>
      </c>
      <c r="V1549" s="11">
        <f t="shared" si="322"/>
        <v>6.5391392196914637</v>
      </c>
      <c r="W1549" s="11">
        <f t="shared" si="323"/>
        <v>0</v>
      </c>
      <c r="Y1549" s="11">
        <f t="shared" si="316"/>
        <v>6.2691419997526898</v>
      </c>
      <c r="Z1549" s="11">
        <f t="shared" si="324"/>
        <v>6.2691419997526898</v>
      </c>
      <c r="AA1549" s="11">
        <f t="shared" si="317"/>
        <v>0</v>
      </c>
      <c r="AB1549" s="11">
        <f>SUM($Z$3:Z1549)</f>
        <v>2405.8811670901646</v>
      </c>
      <c r="AC1549" s="11">
        <f>SUM($AA$3:AA1549)</f>
        <v>360.01974567311385</v>
      </c>
      <c r="AD1549" s="11">
        <f>AC1549*'KERS system '!$B$18</f>
        <v>277.03519429546111</v>
      </c>
      <c r="AE1549" s="11">
        <f>AC1549*'KERS system '!$B$19</f>
        <v>213.1785820103573</v>
      </c>
    </row>
    <row r="1550" spans="6:31" x14ac:dyDescent="0.3">
      <c r="F1550" s="13" t="s">
        <v>8</v>
      </c>
      <c r="G1550" s="13">
        <v>1547</v>
      </c>
      <c r="H1550" s="13">
        <v>70</v>
      </c>
      <c r="J1550" s="14">
        <v>90.6</v>
      </c>
      <c r="K1550" s="14">
        <f t="shared" si="318"/>
        <v>25.166666666666668</v>
      </c>
      <c r="L1550" s="15">
        <v>0.1388888888888889</v>
      </c>
      <c r="N1550" s="15">
        <f t="shared" si="312"/>
        <v>40</v>
      </c>
      <c r="O1550" s="15">
        <f t="shared" si="313"/>
        <v>140.13941376744035</v>
      </c>
      <c r="P1550" s="15">
        <f t="shared" si="314"/>
        <v>56.505600000000008</v>
      </c>
      <c r="Q1550" s="15">
        <f t="shared" si="319"/>
        <v>236.64501376744036</v>
      </c>
      <c r="R1550" s="15">
        <f t="shared" si="320"/>
        <v>236.64501376744036</v>
      </c>
      <c r="S1550" s="15">
        <f t="shared" si="321"/>
        <v>0</v>
      </c>
      <c r="U1550" s="15">
        <f t="shared" si="315"/>
        <v>5.9991447798139159</v>
      </c>
      <c r="V1550" s="15">
        <f t="shared" si="322"/>
        <v>5.9991447798139159</v>
      </c>
      <c r="W1550" s="15">
        <f t="shared" si="323"/>
        <v>0</v>
      </c>
      <c r="Y1550" s="15">
        <f t="shared" si="316"/>
        <v>5.9753181367095127</v>
      </c>
      <c r="Z1550" s="15">
        <f t="shared" si="324"/>
        <v>5.9753181367095127</v>
      </c>
      <c r="AA1550" s="15">
        <f t="shared" si="317"/>
        <v>0</v>
      </c>
      <c r="AB1550" s="15">
        <f>SUM($Z$3:Z1550)</f>
        <v>2411.8564852268742</v>
      </c>
      <c r="AC1550" s="15">
        <f>SUM($AA$3:AA1550)</f>
        <v>360.01974567311385</v>
      </c>
      <c r="AD1550" s="15">
        <f>AC1550*'KERS system '!$B$18</f>
        <v>277.03519429546111</v>
      </c>
      <c r="AE1550" s="15">
        <f>AC1550*'KERS system '!$B$19</f>
        <v>213.1785820103573</v>
      </c>
    </row>
    <row r="1551" spans="6:31" x14ac:dyDescent="0.3">
      <c r="F1551" s="9" t="s">
        <v>8</v>
      </c>
      <c r="G1551" s="9">
        <v>1548</v>
      </c>
      <c r="H1551" s="9">
        <v>71</v>
      </c>
      <c r="J1551" s="10">
        <v>91</v>
      </c>
      <c r="K1551" s="10">
        <f t="shared" si="318"/>
        <v>25.277777777777779</v>
      </c>
      <c r="L1551" s="11">
        <v>0.12500000000000078</v>
      </c>
      <c r="N1551" s="11">
        <f t="shared" si="312"/>
        <v>36.000000000000227</v>
      </c>
      <c r="O1551" s="11">
        <f t="shared" si="313"/>
        <v>141.37957952723482</v>
      </c>
      <c r="P1551" s="11">
        <f t="shared" si="314"/>
        <v>56.505600000000008</v>
      </c>
      <c r="Q1551" s="11">
        <f t="shared" si="319"/>
        <v>233.88517952723507</v>
      </c>
      <c r="R1551" s="11">
        <f t="shared" si="320"/>
        <v>233.88517952723507</v>
      </c>
      <c r="S1551" s="11">
        <f t="shared" si="321"/>
        <v>0</v>
      </c>
      <c r="U1551" s="11">
        <f t="shared" si="315"/>
        <v>5.9514914936051087</v>
      </c>
      <c r="V1551" s="11">
        <f t="shared" si="322"/>
        <v>5.9514914936051087</v>
      </c>
      <c r="W1551" s="11">
        <f t="shared" si="323"/>
        <v>0</v>
      </c>
      <c r="Y1551" s="11">
        <f t="shared" si="316"/>
        <v>6.040673838008086</v>
      </c>
      <c r="Z1551" s="11">
        <f t="shared" si="324"/>
        <v>6.040673838008086</v>
      </c>
      <c r="AA1551" s="11">
        <f t="shared" si="317"/>
        <v>0</v>
      </c>
      <c r="AB1551" s="11">
        <f>SUM($Z$3:Z1551)</f>
        <v>2417.8971590648821</v>
      </c>
      <c r="AC1551" s="11">
        <f>SUM($AA$3:AA1551)</f>
        <v>360.01974567311385</v>
      </c>
      <c r="AD1551" s="11">
        <f>AC1551*'KERS system '!$B$18</f>
        <v>277.03519429546111</v>
      </c>
      <c r="AE1551" s="11">
        <f>AC1551*'KERS system '!$B$19</f>
        <v>213.1785820103573</v>
      </c>
    </row>
    <row r="1552" spans="6:31" x14ac:dyDescent="0.3">
      <c r="F1552" s="13" t="s">
        <v>8</v>
      </c>
      <c r="G1552" s="13">
        <v>1549</v>
      </c>
      <c r="H1552" s="13">
        <v>72</v>
      </c>
      <c r="J1552" s="14">
        <v>91.5</v>
      </c>
      <c r="K1552" s="14">
        <f t="shared" si="318"/>
        <v>25.416666666666668</v>
      </c>
      <c r="L1552" s="15">
        <v>0.1388888888888889</v>
      </c>
      <c r="N1552" s="15">
        <f t="shared" si="312"/>
        <v>40</v>
      </c>
      <c r="O1552" s="15">
        <f t="shared" si="313"/>
        <v>142.93746947191062</v>
      </c>
      <c r="P1552" s="15">
        <f t="shared" si="314"/>
        <v>56.505600000000008</v>
      </c>
      <c r="Q1552" s="15">
        <f t="shared" si="319"/>
        <v>239.44306947191063</v>
      </c>
      <c r="R1552" s="15">
        <f t="shared" si="320"/>
        <v>239.44306947191063</v>
      </c>
      <c r="S1552" s="15">
        <f t="shared" si="321"/>
        <v>0</v>
      </c>
      <c r="U1552" s="15">
        <f t="shared" si="315"/>
        <v>6.1298561824110624</v>
      </c>
      <c r="V1552" s="15">
        <f t="shared" si="322"/>
        <v>6.1298561824110624</v>
      </c>
      <c r="W1552" s="15">
        <f t="shared" si="323"/>
        <v>0</v>
      </c>
      <c r="Y1552" s="15">
        <f t="shared" si="316"/>
        <v>6.2732672930924398</v>
      </c>
      <c r="Z1552" s="15">
        <f t="shared" si="324"/>
        <v>6.2732672930924398</v>
      </c>
      <c r="AA1552" s="15">
        <f t="shared" si="317"/>
        <v>0</v>
      </c>
      <c r="AB1552" s="15">
        <f>SUM($Z$3:Z1552)</f>
        <v>2424.1704263579745</v>
      </c>
      <c r="AC1552" s="15">
        <f>SUM($AA$3:AA1552)</f>
        <v>360.01974567311385</v>
      </c>
      <c r="AD1552" s="15">
        <f>AC1552*'KERS system '!$B$18</f>
        <v>277.03519429546111</v>
      </c>
      <c r="AE1552" s="15">
        <f>AC1552*'KERS system '!$B$19</f>
        <v>213.1785820103573</v>
      </c>
    </row>
    <row r="1553" spans="6:31" x14ac:dyDescent="0.3">
      <c r="F1553" s="9" t="s">
        <v>8</v>
      </c>
      <c r="G1553" s="9">
        <v>1550</v>
      </c>
      <c r="H1553" s="9">
        <v>73</v>
      </c>
      <c r="J1553" s="10">
        <v>92</v>
      </c>
      <c r="K1553" s="10">
        <f t="shared" si="318"/>
        <v>25.555555555555557</v>
      </c>
      <c r="L1553" s="11">
        <v>0.16666666666666705</v>
      </c>
      <c r="N1553" s="11">
        <f t="shared" si="312"/>
        <v>48.000000000000107</v>
      </c>
      <c r="O1553" s="11">
        <f t="shared" si="313"/>
        <v>144.50389579984491</v>
      </c>
      <c r="P1553" s="11">
        <f t="shared" si="314"/>
        <v>56.505600000000008</v>
      </c>
      <c r="Q1553" s="11">
        <f t="shared" si="319"/>
        <v>249.00949579984504</v>
      </c>
      <c r="R1553" s="11">
        <f t="shared" si="320"/>
        <v>249.00949579984504</v>
      </c>
      <c r="S1553" s="11">
        <f t="shared" si="321"/>
        <v>0</v>
      </c>
      <c r="U1553" s="11">
        <f t="shared" si="315"/>
        <v>6.416678403773818</v>
      </c>
      <c r="V1553" s="11">
        <f t="shared" si="322"/>
        <v>6.416678403773818</v>
      </c>
      <c r="W1553" s="11">
        <f t="shared" si="323"/>
        <v>0</v>
      </c>
      <c r="Y1553" s="11">
        <f t="shared" si="316"/>
        <v>6.5769680268408122</v>
      </c>
      <c r="Z1553" s="11">
        <f t="shared" si="324"/>
        <v>6.5769680268408122</v>
      </c>
      <c r="AA1553" s="11">
        <f t="shared" si="317"/>
        <v>0</v>
      </c>
      <c r="AB1553" s="11">
        <f>SUM($Z$3:Z1553)</f>
        <v>2430.7473943848154</v>
      </c>
      <c r="AC1553" s="11">
        <f>SUM($AA$3:AA1553)</f>
        <v>360.01974567311385</v>
      </c>
      <c r="AD1553" s="11">
        <f>AC1553*'KERS system '!$B$18</f>
        <v>277.03519429546111</v>
      </c>
      <c r="AE1553" s="11">
        <f>AC1553*'KERS system '!$B$19</f>
        <v>213.1785820103573</v>
      </c>
    </row>
    <row r="1554" spans="6:31" x14ac:dyDescent="0.3">
      <c r="F1554" s="13" t="s">
        <v>8</v>
      </c>
      <c r="G1554" s="13">
        <v>1551</v>
      </c>
      <c r="H1554" s="13">
        <v>74</v>
      </c>
      <c r="J1554" s="14">
        <v>92.7</v>
      </c>
      <c r="K1554" s="14">
        <f t="shared" si="318"/>
        <v>25.75</v>
      </c>
      <c r="L1554" s="15">
        <v>0.19444444444444522</v>
      </c>
      <c r="N1554" s="15">
        <f t="shared" si="312"/>
        <v>56.000000000000227</v>
      </c>
      <c r="O1554" s="15">
        <f t="shared" si="313"/>
        <v>146.71123378282718</v>
      </c>
      <c r="P1554" s="15">
        <f t="shared" si="314"/>
        <v>56.505600000000008</v>
      </c>
      <c r="Q1554" s="15">
        <f t="shared" si="319"/>
        <v>259.21683378282739</v>
      </c>
      <c r="R1554" s="15">
        <f t="shared" si="320"/>
        <v>259.21683378282739</v>
      </c>
      <c r="S1554" s="15">
        <f t="shared" si="321"/>
        <v>0</v>
      </c>
      <c r="U1554" s="15">
        <f t="shared" si="315"/>
        <v>6.7372576499078063</v>
      </c>
      <c r="V1554" s="15">
        <f t="shared" si="322"/>
        <v>6.7372576499078063</v>
      </c>
      <c r="W1554" s="15">
        <f t="shared" si="323"/>
        <v>0</v>
      </c>
      <c r="Y1554" s="15">
        <f t="shared" si="316"/>
        <v>6.8456812565360465</v>
      </c>
      <c r="Z1554" s="15">
        <f t="shared" si="324"/>
        <v>6.8456812565360465</v>
      </c>
      <c r="AA1554" s="15">
        <f t="shared" si="317"/>
        <v>0</v>
      </c>
      <c r="AB1554" s="15">
        <f>SUM($Z$3:Z1554)</f>
        <v>2437.5930756413513</v>
      </c>
      <c r="AC1554" s="15">
        <f>SUM($AA$3:AA1554)</f>
        <v>360.01974567311385</v>
      </c>
      <c r="AD1554" s="15">
        <f>AC1554*'KERS system '!$B$18</f>
        <v>277.03519429546111</v>
      </c>
      <c r="AE1554" s="15">
        <f>AC1554*'KERS system '!$B$19</f>
        <v>213.1785820103573</v>
      </c>
    </row>
    <row r="1555" spans="6:31" x14ac:dyDescent="0.3">
      <c r="F1555" s="9" t="s">
        <v>8</v>
      </c>
      <c r="G1555" s="9">
        <v>1552</v>
      </c>
      <c r="H1555" s="9">
        <v>75</v>
      </c>
      <c r="J1555" s="10">
        <v>93.4</v>
      </c>
      <c r="K1555" s="10">
        <f t="shared" si="318"/>
        <v>25.944444444444443</v>
      </c>
      <c r="L1555" s="11">
        <v>0.20833333333333331</v>
      </c>
      <c r="N1555" s="11">
        <f t="shared" si="312"/>
        <v>59.999999999999993</v>
      </c>
      <c r="O1555" s="11">
        <f t="shared" si="313"/>
        <v>148.93530307699606</v>
      </c>
      <c r="P1555" s="11">
        <f t="shared" si="314"/>
        <v>56.505600000000008</v>
      </c>
      <c r="Q1555" s="11">
        <f t="shared" si="319"/>
        <v>265.44090307699605</v>
      </c>
      <c r="R1555" s="11">
        <f t="shared" si="320"/>
        <v>265.44090307699605</v>
      </c>
      <c r="S1555" s="11">
        <f t="shared" si="321"/>
        <v>0</v>
      </c>
      <c r="U1555" s="11">
        <f t="shared" si="315"/>
        <v>6.9541048631642877</v>
      </c>
      <c r="V1555" s="11">
        <f t="shared" si="322"/>
        <v>6.9541048631642877</v>
      </c>
      <c r="W1555" s="11">
        <f t="shared" si="323"/>
        <v>0</v>
      </c>
      <c r="Y1555" s="11">
        <f t="shared" si="316"/>
        <v>7.0174100706247335</v>
      </c>
      <c r="Z1555" s="11">
        <f t="shared" si="324"/>
        <v>7.0174100706247335</v>
      </c>
      <c r="AA1555" s="11">
        <f t="shared" si="317"/>
        <v>0</v>
      </c>
      <c r="AB1555" s="11">
        <f>SUM($Z$3:Z1555)</f>
        <v>2444.6104857119763</v>
      </c>
      <c r="AC1555" s="11">
        <f>SUM($AA$3:AA1555)</f>
        <v>360.01974567311385</v>
      </c>
      <c r="AD1555" s="11">
        <f>AC1555*'KERS system '!$B$18</f>
        <v>277.03519429546111</v>
      </c>
      <c r="AE1555" s="11">
        <f>AC1555*'KERS system '!$B$19</f>
        <v>213.1785820103573</v>
      </c>
    </row>
    <row r="1556" spans="6:31" x14ac:dyDescent="0.3">
      <c r="F1556" s="13" t="s">
        <v>8</v>
      </c>
      <c r="G1556" s="13">
        <v>1553</v>
      </c>
      <c r="H1556" s="13">
        <v>76</v>
      </c>
      <c r="J1556" s="14">
        <v>94.2</v>
      </c>
      <c r="K1556" s="14">
        <f t="shared" si="318"/>
        <v>26.166666666666668</v>
      </c>
      <c r="L1556" s="15">
        <v>0.20833333333333331</v>
      </c>
      <c r="N1556" s="15">
        <f t="shared" si="312"/>
        <v>59.999999999999993</v>
      </c>
      <c r="O1556" s="15">
        <f t="shared" si="313"/>
        <v>151.4975838758667</v>
      </c>
      <c r="P1556" s="15">
        <f t="shared" si="314"/>
        <v>56.505600000000008</v>
      </c>
      <c r="Q1556" s="15">
        <f t="shared" si="319"/>
        <v>268.00318387586668</v>
      </c>
      <c r="R1556" s="15">
        <f t="shared" si="320"/>
        <v>268.00318387586668</v>
      </c>
      <c r="S1556" s="15">
        <f t="shared" si="321"/>
        <v>0</v>
      </c>
      <c r="U1556" s="15">
        <f t="shared" si="315"/>
        <v>7.0807152780851794</v>
      </c>
      <c r="V1556" s="15">
        <f t="shared" si="322"/>
        <v>7.0807152780851794</v>
      </c>
      <c r="W1556" s="15">
        <f t="shared" si="323"/>
        <v>0</v>
      </c>
      <c r="Y1556" s="15">
        <f t="shared" si="316"/>
        <v>7.1368106970253056</v>
      </c>
      <c r="Z1556" s="15">
        <f t="shared" si="324"/>
        <v>7.1368106970253056</v>
      </c>
      <c r="AA1556" s="15">
        <f t="shared" si="317"/>
        <v>0</v>
      </c>
      <c r="AB1556" s="15">
        <f>SUM($Z$3:Z1556)</f>
        <v>2451.7472964090016</v>
      </c>
      <c r="AC1556" s="15">
        <f>SUM($AA$3:AA1556)</f>
        <v>360.01974567311385</v>
      </c>
      <c r="AD1556" s="15">
        <f>AC1556*'KERS system '!$B$18</f>
        <v>277.03519429546111</v>
      </c>
      <c r="AE1556" s="15">
        <f>AC1556*'KERS system '!$B$19</f>
        <v>213.1785820103573</v>
      </c>
    </row>
    <row r="1557" spans="6:31" x14ac:dyDescent="0.3">
      <c r="F1557" s="9" t="s">
        <v>8</v>
      </c>
      <c r="G1557" s="9">
        <v>1554</v>
      </c>
      <c r="H1557" s="9">
        <v>77</v>
      </c>
      <c r="J1557" s="10">
        <v>94.9</v>
      </c>
      <c r="K1557" s="10">
        <f t="shared" si="318"/>
        <v>26.361111111111111</v>
      </c>
      <c r="L1557" s="11">
        <v>0.20833333333333331</v>
      </c>
      <c r="N1557" s="11">
        <f t="shared" si="312"/>
        <v>59.999999999999993</v>
      </c>
      <c r="O1557" s="11">
        <f t="shared" si="313"/>
        <v>153.75750597972129</v>
      </c>
      <c r="P1557" s="11">
        <f t="shared" si="314"/>
        <v>56.505600000000008</v>
      </c>
      <c r="Q1557" s="11">
        <f t="shared" si="319"/>
        <v>270.26310597972127</v>
      </c>
      <c r="R1557" s="11">
        <f t="shared" si="320"/>
        <v>270.26310597972127</v>
      </c>
      <c r="S1557" s="11">
        <f t="shared" si="321"/>
        <v>0</v>
      </c>
      <c r="U1557" s="11">
        <f t="shared" si="315"/>
        <v>7.1929061159654308</v>
      </c>
      <c r="V1557" s="11">
        <f t="shared" si="322"/>
        <v>7.1929061159654308</v>
      </c>
      <c r="W1557" s="11">
        <f t="shared" si="323"/>
        <v>0</v>
      </c>
      <c r="Y1557" s="11">
        <f t="shared" si="316"/>
        <v>7.3687620568333863</v>
      </c>
      <c r="Z1557" s="11">
        <f t="shared" si="324"/>
        <v>7.3687620568333863</v>
      </c>
      <c r="AA1557" s="11">
        <f t="shared" si="317"/>
        <v>0</v>
      </c>
      <c r="AB1557" s="11">
        <f>SUM($Z$3:Z1557)</f>
        <v>2459.1160584658351</v>
      </c>
      <c r="AC1557" s="11">
        <f>SUM($AA$3:AA1557)</f>
        <v>360.01974567311385</v>
      </c>
      <c r="AD1557" s="11">
        <f>AC1557*'KERS system '!$B$18</f>
        <v>277.03519429546111</v>
      </c>
      <c r="AE1557" s="11">
        <f>AC1557*'KERS system '!$B$19</f>
        <v>213.1785820103573</v>
      </c>
    </row>
    <row r="1558" spans="6:31" x14ac:dyDescent="0.3">
      <c r="F1558" s="13" t="s">
        <v>8</v>
      </c>
      <c r="G1558" s="13">
        <v>1555</v>
      </c>
      <c r="H1558" s="13">
        <v>78</v>
      </c>
      <c r="J1558" s="14">
        <v>95.7</v>
      </c>
      <c r="K1558" s="14">
        <f t="shared" si="318"/>
        <v>26.583333333333332</v>
      </c>
      <c r="L1558" s="15">
        <v>0.23611111111110952</v>
      </c>
      <c r="N1558" s="15">
        <f t="shared" si="312"/>
        <v>67.999999999999545</v>
      </c>
      <c r="O1558" s="15">
        <f t="shared" si="313"/>
        <v>156.3607614182327</v>
      </c>
      <c r="P1558" s="15">
        <f t="shared" si="314"/>
        <v>56.505600000000008</v>
      </c>
      <c r="Q1558" s="15">
        <f t="shared" si="319"/>
        <v>280.86636141823226</v>
      </c>
      <c r="R1558" s="15">
        <f t="shared" si="320"/>
        <v>280.86636141823226</v>
      </c>
      <c r="S1558" s="15">
        <f t="shared" si="321"/>
        <v>0</v>
      </c>
      <c r="U1558" s="15">
        <f t="shared" si="315"/>
        <v>7.5446179977013408</v>
      </c>
      <c r="V1558" s="15">
        <f t="shared" si="322"/>
        <v>7.5446179977013408</v>
      </c>
      <c r="W1558" s="15">
        <f t="shared" si="323"/>
        <v>0</v>
      </c>
      <c r="Y1558" s="15">
        <f t="shared" si="316"/>
        <v>7.7877072958683344</v>
      </c>
      <c r="Z1558" s="15">
        <f t="shared" si="324"/>
        <v>7.7877072958683344</v>
      </c>
      <c r="AA1558" s="15">
        <f t="shared" si="317"/>
        <v>0</v>
      </c>
      <c r="AB1558" s="15">
        <f>SUM($Z$3:Z1558)</f>
        <v>2466.9037657617032</v>
      </c>
      <c r="AC1558" s="15">
        <f>SUM($AA$3:AA1558)</f>
        <v>360.01974567311385</v>
      </c>
      <c r="AD1558" s="15">
        <f>AC1558*'KERS system '!$B$18</f>
        <v>277.03519429546111</v>
      </c>
      <c r="AE1558" s="15">
        <f>AC1558*'KERS system '!$B$19</f>
        <v>213.1785820103573</v>
      </c>
    </row>
    <row r="1559" spans="6:31" x14ac:dyDescent="0.3">
      <c r="F1559" s="9" t="s">
        <v>8</v>
      </c>
      <c r="G1559" s="9">
        <v>1556</v>
      </c>
      <c r="H1559" s="9">
        <v>79</v>
      </c>
      <c r="J1559" s="10">
        <v>96.6</v>
      </c>
      <c r="K1559" s="10">
        <f t="shared" si="318"/>
        <v>26.833333333333332</v>
      </c>
      <c r="L1559" s="11">
        <v>0.27777777777777779</v>
      </c>
      <c r="N1559" s="11">
        <f t="shared" si="312"/>
        <v>80</v>
      </c>
      <c r="O1559" s="11">
        <f t="shared" si="313"/>
        <v>159.31554511932899</v>
      </c>
      <c r="P1559" s="11">
        <f t="shared" si="314"/>
        <v>56.505600000000008</v>
      </c>
      <c r="Q1559" s="11">
        <f t="shared" si="319"/>
        <v>295.821145119329</v>
      </c>
      <c r="R1559" s="11">
        <f t="shared" si="320"/>
        <v>295.821145119329</v>
      </c>
      <c r="S1559" s="11">
        <f t="shared" si="321"/>
        <v>0</v>
      </c>
      <c r="U1559" s="11">
        <f t="shared" si="315"/>
        <v>8.0307965940353281</v>
      </c>
      <c r="V1559" s="11">
        <f t="shared" si="322"/>
        <v>8.0307965940353281</v>
      </c>
      <c r="W1559" s="11">
        <f t="shared" si="323"/>
        <v>0</v>
      </c>
      <c r="Y1559" s="11">
        <f t="shared" si="316"/>
        <v>8.295917371939133</v>
      </c>
      <c r="Z1559" s="11">
        <f t="shared" si="324"/>
        <v>8.295917371939133</v>
      </c>
      <c r="AA1559" s="11">
        <f t="shared" si="317"/>
        <v>0</v>
      </c>
      <c r="AB1559" s="11">
        <f>SUM($Z$3:Z1559)</f>
        <v>2475.1996831336423</v>
      </c>
      <c r="AC1559" s="11">
        <f>SUM($AA$3:AA1559)</f>
        <v>360.01974567311385</v>
      </c>
      <c r="AD1559" s="11">
        <f>AC1559*'KERS system '!$B$18</f>
        <v>277.03519429546111</v>
      </c>
      <c r="AE1559" s="11">
        <f>AC1559*'KERS system '!$B$19</f>
        <v>213.1785820103573</v>
      </c>
    </row>
    <row r="1560" spans="6:31" x14ac:dyDescent="0.3">
      <c r="F1560" s="13" t="s">
        <v>8</v>
      </c>
      <c r="G1560" s="13">
        <v>1557</v>
      </c>
      <c r="H1560" s="13">
        <v>80</v>
      </c>
      <c r="J1560" s="14">
        <v>97.7</v>
      </c>
      <c r="K1560" s="14">
        <f t="shared" si="318"/>
        <v>27.138888888888889</v>
      </c>
      <c r="L1560" s="15">
        <v>0.31944444444444603</v>
      </c>
      <c r="N1560" s="15">
        <f t="shared" si="312"/>
        <v>92.000000000000455</v>
      </c>
      <c r="O1560" s="15">
        <f t="shared" si="313"/>
        <v>162.96450750700635</v>
      </c>
      <c r="P1560" s="15">
        <f t="shared" si="314"/>
        <v>56.505600000000008</v>
      </c>
      <c r="Q1560" s="15">
        <f t="shared" si="319"/>
        <v>311.47010750700679</v>
      </c>
      <c r="R1560" s="15">
        <f t="shared" si="320"/>
        <v>311.47010750700679</v>
      </c>
      <c r="S1560" s="15">
        <f t="shared" si="321"/>
        <v>0</v>
      </c>
      <c r="U1560" s="15">
        <f t="shared" si="315"/>
        <v>8.5610381498429362</v>
      </c>
      <c r="V1560" s="15">
        <f t="shared" si="322"/>
        <v>8.5610381498429362</v>
      </c>
      <c r="W1560" s="15">
        <f t="shared" si="323"/>
        <v>0</v>
      </c>
      <c r="Y1560" s="15">
        <f t="shared" si="316"/>
        <v>8.8982319777447358</v>
      </c>
      <c r="Z1560" s="15">
        <f t="shared" si="324"/>
        <v>8.8982319777447358</v>
      </c>
      <c r="AA1560" s="15">
        <f t="shared" si="317"/>
        <v>0</v>
      </c>
      <c r="AB1560" s="15">
        <f>SUM($Z$3:Z1560)</f>
        <v>2484.097915111387</v>
      </c>
      <c r="AC1560" s="15">
        <f>SUM($AA$3:AA1560)</f>
        <v>360.01974567311385</v>
      </c>
      <c r="AD1560" s="15">
        <f>AC1560*'KERS system '!$B$18</f>
        <v>277.03519429546111</v>
      </c>
      <c r="AE1560" s="15">
        <f>AC1560*'KERS system '!$B$19</f>
        <v>213.1785820103573</v>
      </c>
    </row>
    <row r="1561" spans="6:31" x14ac:dyDescent="0.3">
      <c r="F1561" s="9" t="s">
        <v>8</v>
      </c>
      <c r="G1561" s="9">
        <v>1558</v>
      </c>
      <c r="H1561" s="9">
        <v>81</v>
      </c>
      <c r="J1561" s="10">
        <v>98.9</v>
      </c>
      <c r="K1561" s="10">
        <f t="shared" si="318"/>
        <v>27.472222222222221</v>
      </c>
      <c r="L1561" s="11">
        <v>0.37500000000000039</v>
      </c>
      <c r="N1561" s="11">
        <f t="shared" si="312"/>
        <v>108.00000000000011</v>
      </c>
      <c r="O1561" s="11">
        <f t="shared" si="313"/>
        <v>166.99231458369573</v>
      </c>
      <c r="P1561" s="11">
        <f t="shared" si="314"/>
        <v>56.505600000000008</v>
      </c>
      <c r="Q1561" s="11">
        <f t="shared" si="319"/>
        <v>331.49791458369583</v>
      </c>
      <c r="R1561" s="11">
        <f t="shared" si="320"/>
        <v>331.49791458369583</v>
      </c>
      <c r="S1561" s="11">
        <f t="shared" si="321"/>
        <v>0</v>
      </c>
      <c r="U1561" s="11">
        <f t="shared" si="315"/>
        <v>9.2354258056465337</v>
      </c>
      <c r="V1561" s="11">
        <f t="shared" si="322"/>
        <v>9.2354258056465337</v>
      </c>
      <c r="W1561" s="11">
        <f t="shared" si="323"/>
        <v>0</v>
      </c>
      <c r="Y1561" s="11">
        <f t="shared" si="316"/>
        <v>9.6094025868022541</v>
      </c>
      <c r="Z1561" s="11">
        <f t="shared" si="324"/>
        <v>9.6094025868022541</v>
      </c>
      <c r="AA1561" s="11">
        <f t="shared" si="317"/>
        <v>0</v>
      </c>
      <c r="AB1561" s="11">
        <f>SUM($Z$3:Z1561)</f>
        <v>2493.7073176981894</v>
      </c>
      <c r="AC1561" s="11">
        <f>SUM($AA$3:AA1561)</f>
        <v>360.01974567311385</v>
      </c>
      <c r="AD1561" s="11">
        <f>AC1561*'KERS system '!$B$18</f>
        <v>277.03519429546111</v>
      </c>
      <c r="AE1561" s="11">
        <f>AC1561*'KERS system '!$B$19</f>
        <v>213.1785820103573</v>
      </c>
    </row>
    <row r="1562" spans="6:31" x14ac:dyDescent="0.3">
      <c r="F1562" s="13" t="s">
        <v>8</v>
      </c>
      <c r="G1562" s="13">
        <v>1559</v>
      </c>
      <c r="H1562" s="13">
        <v>82</v>
      </c>
      <c r="J1562" s="14">
        <v>100.4</v>
      </c>
      <c r="K1562" s="14">
        <f t="shared" si="318"/>
        <v>27.888888888888889</v>
      </c>
      <c r="L1562" s="15">
        <v>0.43055555555555475</v>
      </c>
      <c r="N1562" s="15">
        <f t="shared" si="312"/>
        <v>123.99999999999977</v>
      </c>
      <c r="O1562" s="15">
        <f t="shared" si="313"/>
        <v>172.0962181339514</v>
      </c>
      <c r="P1562" s="15">
        <f t="shared" si="314"/>
        <v>56.505600000000008</v>
      </c>
      <c r="Q1562" s="15">
        <f t="shared" si="319"/>
        <v>352.60181813395121</v>
      </c>
      <c r="R1562" s="15">
        <f t="shared" si="320"/>
        <v>352.60181813395121</v>
      </c>
      <c r="S1562" s="15">
        <f t="shared" si="321"/>
        <v>0</v>
      </c>
      <c r="U1562" s="15">
        <f t="shared" si="315"/>
        <v>9.9833793679579728</v>
      </c>
      <c r="V1562" s="15">
        <f t="shared" si="322"/>
        <v>9.9833793679579728</v>
      </c>
      <c r="W1562" s="15">
        <f t="shared" si="323"/>
        <v>0</v>
      </c>
      <c r="Y1562" s="15">
        <f t="shared" si="316"/>
        <v>10.200373274252193</v>
      </c>
      <c r="Z1562" s="15">
        <f t="shared" si="324"/>
        <v>10.200373274252193</v>
      </c>
      <c r="AA1562" s="15">
        <f t="shared" si="317"/>
        <v>0</v>
      </c>
      <c r="AB1562" s="15">
        <f>SUM($Z$3:Z1562)</f>
        <v>2503.9076909724417</v>
      </c>
      <c r="AC1562" s="15">
        <f>SUM($AA$3:AA1562)</f>
        <v>360.01974567311385</v>
      </c>
      <c r="AD1562" s="15">
        <f>AC1562*'KERS system '!$B$18</f>
        <v>277.03519429546111</v>
      </c>
      <c r="AE1562" s="15">
        <f>AC1562*'KERS system '!$B$19</f>
        <v>213.1785820103573</v>
      </c>
    </row>
    <row r="1563" spans="6:31" x14ac:dyDescent="0.3">
      <c r="F1563" s="9" t="s">
        <v>8</v>
      </c>
      <c r="G1563" s="9">
        <v>1560</v>
      </c>
      <c r="H1563" s="9">
        <v>83</v>
      </c>
      <c r="J1563" s="10">
        <v>102</v>
      </c>
      <c r="K1563" s="10">
        <f t="shared" si="318"/>
        <v>28.333333333333332</v>
      </c>
      <c r="L1563" s="11">
        <v>0.44444444444444287</v>
      </c>
      <c r="N1563" s="11">
        <f t="shared" si="312"/>
        <v>127.99999999999955</v>
      </c>
      <c r="O1563" s="11">
        <f t="shared" si="313"/>
        <v>177.625062842815</v>
      </c>
      <c r="P1563" s="11">
        <f t="shared" si="314"/>
        <v>56.505600000000008</v>
      </c>
      <c r="Q1563" s="11">
        <f t="shared" si="319"/>
        <v>362.13066284281456</v>
      </c>
      <c r="R1563" s="11">
        <f t="shared" si="320"/>
        <v>362.13066284281456</v>
      </c>
      <c r="S1563" s="11">
        <f t="shared" si="321"/>
        <v>0</v>
      </c>
      <c r="U1563" s="11">
        <f t="shared" si="315"/>
        <v>10.417367180546412</v>
      </c>
      <c r="V1563" s="11">
        <f t="shared" si="322"/>
        <v>10.417367180546412</v>
      </c>
      <c r="W1563" s="11">
        <f t="shared" si="323"/>
        <v>0</v>
      </c>
      <c r="Y1563" s="11">
        <f t="shared" si="316"/>
        <v>10.579883723056966</v>
      </c>
      <c r="Z1563" s="11">
        <f t="shared" si="324"/>
        <v>10.579883723056966</v>
      </c>
      <c r="AA1563" s="11">
        <f t="shared" si="317"/>
        <v>0</v>
      </c>
      <c r="AB1563" s="11">
        <f>SUM($Z$3:Z1563)</f>
        <v>2514.4875746954986</v>
      </c>
      <c r="AC1563" s="11">
        <f>SUM($AA$3:AA1563)</f>
        <v>360.01974567311385</v>
      </c>
      <c r="AD1563" s="11">
        <f>AC1563*'KERS system '!$B$18</f>
        <v>277.03519429546111</v>
      </c>
      <c r="AE1563" s="11">
        <f>AC1563*'KERS system '!$B$19</f>
        <v>213.1785820103573</v>
      </c>
    </row>
    <row r="1564" spans="6:31" x14ac:dyDescent="0.3">
      <c r="F1564" s="13" t="s">
        <v>8</v>
      </c>
      <c r="G1564" s="13">
        <v>1561</v>
      </c>
      <c r="H1564" s="13">
        <v>84</v>
      </c>
      <c r="J1564" s="14">
        <v>103.6</v>
      </c>
      <c r="K1564" s="14">
        <f t="shared" si="318"/>
        <v>28.777777777777779</v>
      </c>
      <c r="L1564" s="15">
        <v>0.44444444444444481</v>
      </c>
      <c r="N1564" s="15">
        <f t="shared" si="312"/>
        <v>128.00000000000011</v>
      </c>
      <c r="O1564" s="15">
        <f t="shared" si="313"/>
        <v>183.24132011624567</v>
      </c>
      <c r="P1564" s="15">
        <f t="shared" si="314"/>
        <v>56.505600000000008</v>
      </c>
      <c r="Q1564" s="15">
        <f t="shared" si="319"/>
        <v>367.7469201162458</v>
      </c>
      <c r="R1564" s="15">
        <f t="shared" si="320"/>
        <v>367.7469201162458</v>
      </c>
      <c r="S1564" s="15">
        <f t="shared" si="321"/>
        <v>0</v>
      </c>
      <c r="U1564" s="15">
        <f t="shared" si="315"/>
        <v>10.742400265567518</v>
      </c>
      <c r="V1564" s="15">
        <f t="shared" si="322"/>
        <v>10.742400265567518</v>
      </c>
      <c r="W1564" s="15">
        <f t="shared" si="323"/>
        <v>0</v>
      </c>
      <c r="Y1564" s="15">
        <f t="shared" si="316"/>
        <v>10.908690117115205</v>
      </c>
      <c r="Z1564" s="15">
        <f t="shared" si="324"/>
        <v>10.908690117115205</v>
      </c>
      <c r="AA1564" s="15">
        <f t="shared" si="317"/>
        <v>0</v>
      </c>
      <c r="AB1564" s="15">
        <f>SUM($Z$3:Z1564)</f>
        <v>2525.3962648126139</v>
      </c>
      <c r="AC1564" s="15">
        <f>SUM($AA$3:AA1564)</f>
        <v>360.01974567311385</v>
      </c>
      <c r="AD1564" s="15">
        <f>AC1564*'KERS system '!$B$18</f>
        <v>277.03519429546111</v>
      </c>
      <c r="AE1564" s="15">
        <f>AC1564*'KERS system '!$B$19</f>
        <v>213.1785820103573</v>
      </c>
    </row>
    <row r="1565" spans="6:31" x14ac:dyDescent="0.3">
      <c r="F1565" s="9" t="s">
        <v>8</v>
      </c>
      <c r="G1565" s="9">
        <v>1562</v>
      </c>
      <c r="H1565" s="9">
        <v>85</v>
      </c>
      <c r="J1565" s="10">
        <v>105.2</v>
      </c>
      <c r="K1565" s="10">
        <f t="shared" si="318"/>
        <v>29.222222222222221</v>
      </c>
      <c r="L1565" s="11">
        <v>0.44444444444444481</v>
      </c>
      <c r="N1565" s="11">
        <f t="shared" si="312"/>
        <v>128.00000000000011</v>
      </c>
      <c r="O1565" s="11">
        <f t="shared" si="313"/>
        <v>188.94498995424331</v>
      </c>
      <c r="P1565" s="11">
        <f t="shared" si="314"/>
        <v>56.505600000000008</v>
      </c>
      <c r="Q1565" s="11">
        <f t="shared" si="319"/>
        <v>373.45058995424341</v>
      </c>
      <c r="R1565" s="11">
        <f t="shared" si="320"/>
        <v>373.45058995424341</v>
      </c>
      <c r="S1565" s="11">
        <f t="shared" si="321"/>
        <v>0</v>
      </c>
      <c r="U1565" s="11">
        <f t="shared" si="315"/>
        <v>11.074979968662891</v>
      </c>
      <c r="V1565" s="11">
        <f t="shared" si="322"/>
        <v>11.074979968662891</v>
      </c>
      <c r="W1565" s="11">
        <f t="shared" si="323"/>
        <v>0</v>
      </c>
      <c r="Y1565" s="11">
        <f t="shared" si="316"/>
        <v>11.307003277624098</v>
      </c>
      <c r="Z1565" s="11">
        <f t="shared" si="324"/>
        <v>11.307003277624098</v>
      </c>
      <c r="AA1565" s="11">
        <f t="shared" si="317"/>
        <v>0</v>
      </c>
      <c r="AB1565" s="11">
        <f>SUM($Z$3:Z1565)</f>
        <v>2536.703268090238</v>
      </c>
      <c r="AC1565" s="11">
        <f>SUM($AA$3:AA1565)</f>
        <v>360.01974567311385</v>
      </c>
      <c r="AD1565" s="11">
        <f>AC1565*'KERS system '!$B$18</f>
        <v>277.03519429546111</v>
      </c>
      <c r="AE1565" s="11">
        <f>AC1565*'KERS system '!$B$19</f>
        <v>213.1785820103573</v>
      </c>
    </row>
    <row r="1566" spans="6:31" x14ac:dyDescent="0.3">
      <c r="F1566" s="13" t="s">
        <v>8</v>
      </c>
      <c r="G1566" s="13">
        <v>1563</v>
      </c>
      <c r="H1566" s="13">
        <v>86</v>
      </c>
      <c r="J1566" s="14">
        <v>106.8</v>
      </c>
      <c r="K1566" s="14">
        <f t="shared" si="318"/>
        <v>29.666666666666668</v>
      </c>
      <c r="L1566" s="15">
        <v>0.45833333333333293</v>
      </c>
      <c r="N1566" s="15">
        <f t="shared" si="312"/>
        <v>131.99999999999989</v>
      </c>
      <c r="O1566" s="15">
        <f t="shared" si="313"/>
        <v>194.73607235680802</v>
      </c>
      <c r="P1566" s="15">
        <f t="shared" si="314"/>
        <v>56.505600000000008</v>
      </c>
      <c r="Q1566" s="15">
        <f t="shared" si="319"/>
        <v>383.2416723568079</v>
      </c>
      <c r="R1566" s="15">
        <f t="shared" si="320"/>
        <v>383.2416723568079</v>
      </c>
      <c r="S1566" s="15">
        <f t="shared" si="321"/>
        <v>0</v>
      </c>
      <c r="U1566" s="15">
        <f t="shared" si="315"/>
        <v>11.539026586585303</v>
      </c>
      <c r="V1566" s="15">
        <f t="shared" si="322"/>
        <v>11.539026586585303</v>
      </c>
      <c r="W1566" s="15">
        <f t="shared" si="323"/>
        <v>0</v>
      </c>
      <c r="Y1566" s="15">
        <f t="shared" si="316"/>
        <v>11.787916605212338</v>
      </c>
      <c r="Z1566" s="15">
        <f t="shared" si="324"/>
        <v>11.787916605212338</v>
      </c>
      <c r="AA1566" s="15">
        <f t="shared" si="317"/>
        <v>0</v>
      </c>
      <c r="AB1566" s="15">
        <f>SUM($Z$3:Z1566)</f>
        <v>2548.4911846954506</v>
      </c>
      <c r="AC1566" s="15">
        <f>SUM($AA$3:AA1566)</f>
        <v>360.01974567311385</v>
      </c>
      <c r="AD1566" s="15">
        <f>AC1566*'KERS system '!$B$18</f>
        <v>277.03519429546111</v>
      </c>
      <c r="AE1566" s="15">
        <f>AC1566*'KERS system '!$B$19</f>
        <v>213.1785820103573</v>
      </c>
    </row>
    <row r="1567" spans="6:31" x14ac:dyDescent="0.3">
      <c r="F1567" s="9" t="s">
        <v>8</v>
      </c>
      <c r="G1567" s="9">
        <v>1564</v>
      </c>
      <c r="H1567" s="9">
        <v>87</v>
      </c>
      <c r="J1567" s="10">
        <v>108.5</v>
      </c>
      <c r="K1567" s="10">
        <f t="shared" si="318"/>
        <v>30.138888888888889</v>
      </c>
      <c r="L1567" s="11">
        <v>0.47222222222222299</v>
      </c>
      <c r="N1567" s="11">
        <f t="shared" si="312"/>
        <v>136.00000000000023</v>
      </c>
      <c r="O1567" s="11">
        <f t="shared" si="313"/>
        <v>200.98487562969333</v>
      </c>
      <c r="P1567" s="11">
        <f t="shared" si="314"/>
        <v>56.505600000000008</v>
      </c>
      <c r="Q1567" s="11">
        <f t="shared" si="319"/>
        <v>393.49047562969355</v>
      </c>
      <c r="R1567" s="11">
        <f t="shared" si="320"/>
        <v>393.49047562969355</v>
      </c>
      <c r="S1567" s="11">
        <f t="shared" si="321"/>
        <v>0</v>
      </c>
      <c r="U1567" s="11">
        <f t="shared" si="315"/>
        <v>12.036806623839375</v>
      </c>
      <c r="V1567" s="11">
        <f t="shared" si="322"/>
        <v>12.036806623839375</v>
      </c>
      <c r="W1567" s="11">
        <f t="shared" si="323"/>
        <v>0</v>
      </c>
      <c r="Y1567" s="11">
        <f t="shared" si="316"/>
        <v>12.228255954160492</v>
      </c>
      <c r="Z1567" s="11">
        <f t="shared" si="324"/>
        <v>12.228255954160492</v>
      </c>
      <c r="AA1567" s="11">
        <f t="shared" si="317"/>
        <v>0</v>
      </c>
      <c r="AB1567" s="11">
        <f>SUM($Z$3:Z1567)</f>
        <v>2560.719440649611</v>
      </c>
      <c r="AC1567" s="11">
        <f>SUM($AA$3:AA1567)</f>
        <v>360.01974567311385</v>
      </c>
      <c r="AD1567" s="11">
        <f>AC1567*'KERS system '!$B$18</f>
        <v>277.03519429546111</v>
      </c>
      <c r="AE1567" s="11">
        <f>AC1567*'KERS system '!$B$19</f>
        <v>213.1785820103573</v>
      </c>
    </row>
    <row r="1568" spans="6:31" x14ac:dyDescent="0.3">
      <c r="F1568" s="13" t="s">
        <v>8</v>
      </c>
      <c r="G1568" s="13">
        <v>1565</v>
      </c>
      <c r="H1568" s="13">
        <v>88</v>
      </c>
      <c r="J1568" s="14">
        <v>110.2</v>
      </c>
      <c r="K1568" s="14">
        <f t="shared" si="318"/>
        <v>30.611111111111111</v>
      </c>
      <c r="L1568" s="15">
        <v>0.47222222222222299</v>
      </c>
      <c r="N1568" s="15">
        <f t="shared" si="312"/>
        <v>136.00000000000023</v>
      </c>
      <c r="O1568" s="15">
        <f t="shared" si="313"/>
        <v>207.33235949304682</v>
      </c>
      <c r="P1568" s="15">
        <f t="shared" si="314"/>
        <v>56.505600000000008</v>
      </c>
      <c r="Q1568" s="15">
        <f t="shared" si="319"/>
        <v>399.83795949304709</v>
      </c>
      <c r="R1568" s="15">
        <f t="shared" si="320"/>
        <v>399.83795949304709</v>
      </c>
      <c r="S1568" s="15">
        <f t="shared" si="321"/>
        <v>0</v>
      </c>
      <c r="U1568" s="15">
        <f t="shared" si="315"/>
        <v>12.419705284481607</v>
      </c>
      <c r="V1568" s="15">
        <f t="shared" si="322"/>
        <v>12.419705284481607</v>
      </c>
      <c r="W1568" s="15">
        <f t="shared" si="323"/>
        <v>0</v>
      </c>
      <c r="Y1568" s="15">
        <f t="shared" si="316"/>
        <v>12.680543560248385</v>
      </c>
      <c r="Z1568" s="15">
        <f t="shared" si="324"/>
        <v>12.680543560248385</v>
      </c>
      <c r="AA1568" s="15">
        <f t="shared" si="317"/>
        <v>0</v>
      </c>
      <c r="AB1568" s="15">
        <f>SUM($Z$3:Z1568)</f>
        <v>2573.3999842098592</v>
      </c>
      <c r="AC1568" s="15">
        <f>SUM($AA$3:AA1568)</f>
        <v>360.01974567311385</v>
      </c>
      <c r="AD1568" s="15">
        <f>AC1568*'KERS system '!$B$18</f>
        <v>277.03519429546111</v>
      </c>
      <c r="AE1568" s="15">
        <f>AC1568*'KERS system '!$B$19</f>
        <v>213.1785820103573</v>
      </c>
    </row>
    <row r="1569" spans="6:31" x14ac:dyDescent="0.3">
      <c r="F1569" s="9" t="s">
        <v>8</v>
      </c>
      <c r="G1569" s="9">
        <v>1566</v>
      </c>
      <c r="H1569" s="9">
        <v>89</v>
      </c>
      <c r="J1569" s="10">
        <v>111.9</v>
      </c>
      <c r="K1569" s="10">
        <f t="shared" si="318"/>
        <v>31.083333333333332</v>
      </c>
      <c r="L1569" s="11">
        <v>0.4861111111111111</v>
      </c>
      <c r="N1569" s="11">
        <f t="shared" si="312"/>
        <v>140</v>
      </c>
      <c r="O1569" s="11">
        <f t="shared" si="313"/>
        <v>213.7785239468686</v>
      </c>
      <c r="P1569" s="11">
        <f t="shared" si="314"/>
        <v>56.505600000000008</v>
      </c>
      <c r="Q1569" s="11">
        <f t="shared" si="319"/>
        <v>410.28412394686865</v>
      </c>
      <c r="R1569" s="11">
        <f t="shared" si="320"/>
        <v>410.28412394686865</v>
      </c>
      <c r="S1569" s="11">
        <f t="shared" si="321"/>
        <v>0</v>
      </c>
      <c r="U1569" s="11">
        <f t="shared" si="315"/>
        <v>12.941381836015164</v>
      </c>
      <c r="V1569" s="11">
        <f t="shared" si="322"/>
        <v>12.941381836015164</v>
      </c>
      <c r="W1569" s="11">
        <f t="shared" si="323"/>
        <v>0</v>
      </c>
      <c r="Y1569" s="11">
        <f t="shared" si="316"/>
        <v>13.089049053723411</v>
      </c>
      <c r="Z1569" s="11">
        <f t="shared" si="324"/>
        <v>13.089049053723411</v>
      </c>
      <c r="AA1569" s="11">
        <f t="shared" si="317"/>
        <v>0</v>
      </c>
      <c r="AB1569" s="11">
        <f>SUM($Z$3:Z1569)</f>
        <v>2586.4890332635828</v>
      </c>
      <c r="AC1569" s="11">
        <f>SUM($AA$3:AA1569)</f>
        <v>360.01974567311385</v>
      </c>
      <c r="AD1569" s="11">
        <f>AC1569*'KERS system '!$B$18</f>
        <v>277.03519429546111</v>
      </c>
      <c r="AE1569" s="11">
        <f>AC1569*'KERS system '!$B$19</f>
        <v>213.1785820103573</v>
      </c>
    </row>
    <row r="1570" spans="6:31" x14ac:dyDescent="0.3">
      <c r="F1570" s="13" t="s">
        <v>8</v>
      </c>
      <c r="G1570" s="13">
        <v>1567</v>
      </c>
      <c r="H1570" s="13">
        <v>90</v>
      </c>
      <c r="J1570" s="14">
        <v>113.7</v>
      </c>
      <c r="K1570" s="14">
        <f t="shared" si="318"/>
        <v>31.583333333333332</v>
      </c>
      <c r="L1570" s="15">
        <v>0.47222222222222104</v>
      </c>
      <c r="N1570" s="15">
        <f t="shared" si="312"/>
        <v>135.99999999999966</v>
      </c>
      <c r="O1570" s="15">
        <f t="shared" si="313"/>
        <v>220.71143297408989</v>
      </c>
      <c r="P1570" s="15">
        <f t="shared" si="314"/>
        <v>56.505600000000008</v>
      </c>
      <c r="Q1570" s="15">
        <f t="shared" si="319"/>
        <v>413.21703297408959</v>
      </c>
      <c r="R1570" s="15">
        <f t="shared" si="320"/>
        <v>413.21703297408959</v>
      </c>
      <c r="S1570" s="15">
        <f t="shared" si="321"/>
        <v>0</v>
      </c>
      <c r="U1570" s="15">
        <f t="shared" si="315"/>
        <v>13.236716271431659</v>
      </c>
      <c r="V1570" s="15">
        <f t="shared" si="322"/>
        <v>13.236716271431659</v>
      </c>
      <c r="W1570" s="15">
        <f t="shared" si="323"/>
        <v>0</v>
      </c>
      <c r="Y1570" s="15">
        <f t="shared" si="316"/>
        <v>13.229539304933635</v>
      </c>
      <c r="Z1570" s="15">
        <f t="shared" si="324"/>
        <v>13.229539304933635</v>
      </c>
      <c r="AA1570" s="15">
        <f t="shared" si="317"/>
        <v>0</v>
      </c>
      <c r="AB1570" s="15">
        <f>SUM($Z$3:Z1570)</f>
        <v>2599.7185725685163</v>
      </c>
      <c r="AC1570" s="15">
        <f>SUM($AA$3:AA1570)</f>
        <v>360.01974567311385</v>
      </c>
      <c r="AD1570" s="15">
        <f>AC1570*'KERS system '!$B$18</f>
        <v>277.03519429546111</v>
      </c>
      <c r="AE1570" s="15">
        <f>AC1570*'KERS system '!$B$19</f>
        <v>213.1785820103573</v>
      </c>
    </row>
    <row r="1571" spans="6:31" x14ac:dyDescent="0.3">
      <c r="F1571" s="9" t="s">
        <v>8</v>
      </c>
      <c r="G1571" s="9">
        <v>1568</v>
      </c>
      <c r="H1571" s="9">
        <v>91</v>
      </c>
      <c r="J1571" s="10">
        <v>115.3</v>
      </c>
      <c r="K1571" s="10">
        <f t="shared" si="318"/>
        <v>32.027777777777779</v>
      </c>
      <c r="L1571" s="11">
        <v>0.43055555555555475</v>
      </c>
      <c r="N1571" s="11">
        <f t="shared" si="312"/>
        <v>123.99999999999977</v>
      </c>
      <c r="O1571" s="11">
        <f t="shared" si="313"/>
        <v>226.96689462591686</v>
      </c>
      <c r="P1571" s="11">
        <f t="shared" si="314"/>
        <v>56.505600000000008</v>
      </c>
      <c r="Q1571" s="11">
        <f t="shared" si="319"/>
        <v>407.47249462591668</v>
      </c>
      <c r="R1571" s="11">
        <f t="shared" si="320"/>
        <v>407.47249462591668</v>
      </c>
      <c r="S1571" s="11">
        <f t="shared" si="321"/>
        <v>0</v>
      </c>
      <c r="U1571" s="11">
        <f t="shared" si="315"/>
        <v>13.222362338435609</v>
      </c>
      <c r="V1571" s="11">
        <f t="shared" si="322"/>
        <v>13.222362338435609</v>
      </c>
      <c r="W1571" s="11">
        <f t="shared" si="323"/>
        <v>0</v>
      </c>
      <c r="Y1571" s="11">
        <f t="shared" si="316"/>
        <v>13.269397910347369</v>
      </c>
      <c r="Z1571" s="11">
        <f t="shared" si="324"/>
        <v>13.269397910347369</v>
      </c>
      <c r="AA1571" s="11">
        <f t="shared" si="317"/>
        <v>0</v>
      </c>
      <c r="AB1571" s="11">
        <f>SUM($Z$3:Z1571)</f>
        <v>2612.9879704788636</v>
      </c>
      <c r="AC1571" s="11">
        <f>SUM($AA$3:AA1571)</f>
        <v>360.01974567311385</v>
      </c>
      <c r="AD1571" s="11">
        <f>AC1571*'KERS system '!$B$18</f>
        <v>277.03519429546111</v>
      </c>
      <c r="AE1571" s="11">
        <f>AC1571*'KERS system '!$B$19</f>
        <v>213.1785820103573</v>
      </c>
    </row>
    <row r="1572" spans="6:31" x14ac:dyDescent="0.3">
      <c r="F1572" s="13" t="s">
        <v>8</v>
      </c>
      <c r="G1572" s="13">
        <v>1569</v>
      </c>
      <c r="H1572" s="13">
        <v>92</v>
      </c>
      <c r="J1572" s="14">
        <v>116.8</v>
      </c>
      <c r="K1572" s="14">
        <f t="shared" si="318"/>
        <v>32.444444444444443</v>
      </c>
      <c r="L1572" s="15">
        <v>0.40277777777777857</v>
      </c>
      <c r="N1572" s="15">
        <f t="shared" si="312"/>
        <v>116.00000000000023</v>
      </c>
      <c r="O1572" s="15">
        <f t="shared" si="313"/>
        <v>232.91077828880859</v>
      </c>
      <c r="P1572" s="15">
        <f t="shared" si="314"/>
        <v>56.505600000000008</v>
      </c>
      <c r="Q1572" s="15">
        <f t="shared" si="319"/>
        <v>405.41637828880886</v>
      </c>
      <c r="R1572" s="15">
        <f t="shared" si="320"/>
        <v>405.41637828880886</v>
      </c>
      <c r="S1572" s="15">
        <f t="shared" si="321"/>
        <v>0</v>
      </c>
      <c r="U1572" s="15">
        <f t="shared" si="315"/>
        <v>13.31643348225913</v>
      </c>
      <c r="V1572" s="15">
        <f t="shared" si="322"/>
        <v>13.31643348225913</v>
      </c>
      <c r="W1572" s="15">
        <f t="shared" si="323"/>
        <v>0</v>
      </c>
      <c r="Y1572" s="15">
        <f t="shared" si="316"/>
        <v>13.351433556059675</v>
      </c>
      <c r="Z1572" s="15">
        <f t="shared" si="324"/>
        <v>13.351433556059675</v>
      </c>
      <c r="AA1572" s="15">
        <f t="shared" si="317"/>
        <v>0</v>
      </c>
      <c r="AB1572" s="15">
        <f>SUM($Z$3:Z1572)</f>
        <v>2626.3394040349235</v>
      </c>
      <c r="AC1572" s="15">
        <f>SUM($AA$3:AA1572)</f>
        <v>360.01974567311385</v>
      </c>
      <c r="AD1572" s="15">
        <f>AC1572*'KERS system '!$B$18</f>
        <v>277.03519429546111</v>
      </c>
      <c r="AE1572" s="15">
        <f>AC1572*'KERS system '!$B$19</f>
        <v>213.1785820103573</v>
      </c>
    </row>
    <row r="1573" spans="6:31" x14ac:dyDescent="0.3">
      <c r="F1573" s="9" t="s">
        <v>8</v>
      </c>
      <c r="G1573" s="9">
        <v>1570</v>
      </c>
      <c r="H1573" s="9">
        <v>93</v>
      </c>
      <c r="J1573" s="10">
        <v>118.2</v>
      </c>
      <c r="K1573" s="10">
        <f t="shared" si="318"/>
        <v>32.833333333333336</v>
      </c>
      <c r="L1573" s="11">
        <v>0.37500000000000039</v>
      </c>
      <c r="N1573" s="11">
        <f t="shared" si="312"/>
        <v>108.00000000000011</v>
      </c>
      <c r="O1573" s="11">
        <f t="shared" si="313"/>
        <v>238.52771847289995</v>
      </c>
      <c r="P1573" s="11">
        <f t="shared" si="314"/>
        <v>56.505600000000008</v>
      </c>
      <c r="Q1573" s="11">
        <f t="shared" si="319"/>
        <v>403.03331847290008</v>
      </c>
      <c r="R1573" s="11">
        <f t="shared" si="320"/>
        <v>403.03331847290008</v>
      </c>
      <c r="S1573" s="11">
        <f t="shared" si="321"/>
        <v>0</v>
      </c>
      <c r="U1573" s="11">
        <f t="shared" si="315"/>
        <v>13.386433629860219</v>
      </c>
      <c r="V1573" s="11">
        <f t="shared" si="322"/>
        <v>13.386433629860219</v>
      </c>
      <c r="W1573" s="11">
        <f t="shared" si="323"/>
        <v>0</v>
      </c>
      <c r="Y1573" s="11">
        <f t="shared" si="316"/>
        <v>13.409083189859391</v>
      </c>
      <c r="Z1573" s="11">
        <f t="shared" si="324"/>
        <v>13.409083189859391</v>
      </c>
      <c r="AA1573" s="11">
        <f t="shared" si="317"/>
        <v>0</v>
      </c>
      <c r="AB1573" s="11">
        <f>SUM($Z$3:Z1573)</f>
        <v>2639.7484872247828</v>
      </c>
      <c r="AC1573" s="11">
        <f>SUM($AA$3:AA1573)</f>
        <v>360.01974567311385</v>
      </c>
      <c r="AD1573" s="11">
        <f>AC1573*'KERS system '!$B$18</f>
        <v>277.03519429546111</v>
      </c>
      <c r="AE1573" s="11">
        <f>AC1573*'KERS system '!$B$19</f>
        <v>213.1785820103573</v>
      </c>
    </row>
    <row r="1574" spans="6:31" x14ac:dyDescent="0.3">
      <c r="F1574" s="13" t="s">
        <v>8</v>
      </c>
      <c r="G1574" s="13">
        <v>1571</v>
      </c>
      <c r="H1574" s="13">
        <v>94</v>
      </c>
      <c r="J1574" s="14">
        <v>119.5</v>
      </c>
      <c r="K1574" s="14">
        <f t="shared" si="318"/>
        <v>33.194444444444443</v>
      </c>
      <c r="L1574" s="15">
        <v>0.34722222222222221</v>
      </c>
      <c r="N1574" s="15">
        <f t="shared" si="312"/>
        <v>100</v>
      </c>
      <c r="O1574" s="15">
        <f t="shared" si="313"/>
        <v>243.80337405431652</v>
      </c>
      <c r="P1574" s="15">
        <f t="shared" si="314"/>
        <v>56.505600000000008</v>
      </c>
      <c r="Q1574" s="15">
        <f t="shared" si="319"/>
        <v>400.30897405431654</v>
      </c>
      <c r="R1574" s="15">
        <f t="shared" si="320"/>
        <v>400.30897405431654</v>
      </c>
      <c r="S1574" s="15">
        <f t="shared" si="321"/>
        <v>0</v>
      </c>
      <c r="U1574" s="15">
        <f t="shared" si="315"/>
        <v>13.431732749858563</v>
      </c>
      <c r="V1574" s="15">
        <f t="shared" si="322"/>
        <v>13.431732749858563</v>
      </c>
      <c r="W1574" s="15">
        <f t="shared" si="323"/>
        <v>0</v>
      </c>
      <c r="Y1574" s="15">
        <f t="shared" si="316"/>
        <v>13.44175163726451</v>
      </c>
      <c r="Z1574" s="15">
        <f t="shared" si="324"/>
        <v>13.44175163726451</v>
      </c>
      <c r="AA1574" s="15">
        <f t="shared" si="317"/>
        <v>0</v>
      </c>
      <c r="AB1574" s="15">
        <f>SUM($Z$3:Z1574)</f>
        <v>2653.1902388620474</v>
      </c>
      <c r="AC1574" s="15">
        <f>SUM($AA$3:AA1574)</f>
        <v>360.01974567311385</v>
      </c>
      <c r="AD1574" s="15">
        <f>AC1574*'KERS system '!$B$18</f>
        <v>277.03519429546111</v>
      </c>
      <c r="AE1574" s="15">
        <f>AC1574*'KERS system '!$B$19</f>
        <v>213.1785820103573</v>
      </c>
    </row>
    <row r="1575" spans="6:31" x14ac:dyDescent="0.3">
      <c r="F1575" s="9" t="s">
        <v>8</v>
      </c>
      <c r="G1575" s="9">
        <v>1572</v>
      </c>
      <c r="H1575" s="9">
        <v>95</v>
      </c>
      <c r="J1575" s="10">
        <v>120.7</v>
      </c>
      <c r="K1575" s="10">
        <f t="shared" si="318"/>
        <v>33.527777777777779</v>
      </c>
      <c r="L1575" s="11">
        <v>0.31944444444444403</v>
      </c>
      <c r="N1575" s="11">
        <f t="shared" si="312"/>
        <v>91.999999999999886</v>
      </c>
      <c r="O1575" s="11">
        <f t="shared" si="313"/>
        <v>248.72442827517517</v>
      </c>
      <c r="P1575" s="11">
        <f t="shared" si="314"/>
        <v>56.505600000000008</v>
      </c>
      <c r="Q1575" s="11">
        <f t="shared" si="319"/>
        <v>397.23002827517507</v>
      </c>
      <c r="R1575" s="11">
        <f t="shared" si="320"/>
        <v>397.23002827517507</v>
      </c>
      <c r="S1575" s="11">
        <f t="shared" si="321"/>
        <v>0</v>
      </c>
      <c r="U1575" s="11">
        <f t="shared" si="315"/>
        <v>13.451770524670454</v>
      </c>
      <c r="V1575" s="11">
        <f t="shared" si="322"/>
        <v>13.451770524670454</v>
      </c>
      <c r="W1575" s="11">
        <f t="shared" si="323"/>
        <v>0</v>
      </c>
      <c r="Y1575" s="11">
        <f t="shared" si="316"/>
        <v>13.307724298580844</v>
      </c>
      <c r="Z1575" s="11">
        <f t="shared" si="324"/>
        <v>13.307724298580844</v>
      </c>
      <c r="AA1575" s="11">
        <f t="shared" si="317"/>
        <v>0</v>
      </c>
      <c r="AB1575" s="11">
        <f>SUM($Z$3:Z1575)</f>
        <v>2666.4979631606284</v>
      </c>
      <c r="AC1575" s="11">
        <f>SUM($AA$3:AA1575)</f>
        <v>360.01974567311385</v>
      </c>
      <c r="AD1575" s="11">
        <f>AC1575*'KERS system '!$B$18</f>
        <v>277.03519429546111</v>
      </c>
      <c r="AE1575" s="11">
        <f>AC1575*'KERS system '!$B$19</f>
        <v>213.1785820103573</v>
      </c>
    </row>
    <row r="1576" spans="6:31" x14ac:dyDescent="0.3">
      <c r="F1576" s="13" t="s">
        <v>8</v>
      </c>
      <c r="G1576" s="13">
        <v>1573</v>
      </c>
      <c r="H1576" s="13">
        <v>96</v>
      </c>
      <c r="J1576" s="14">
        <v>121.8</v>
      </c>
      <c r="K1576" s="14">
        <f t="shared" si="318"/>
        <v>33.833333333333336</v>
      </c>
      <c r="L1576" s="15">
        <v>0.26388888888888767</v>
      </c>
      <c r="N1576" s="15">
        <f t="shared" si="312"/>
        <v>75.999999999999645</v>
      </c>
      <c r="O1576" s="15">
        <f t="shared" si="313"/>
        <v>253.27858874358358</v>
      </c>
      <c r="P1576" s="15">
        <f t="shared" si="314"/>
        <v>56.505600000000008</v>
      </c>
      <c r="Q1576" s="15">
        <f t="shared" si="319"/>
        <v>385.78418874358323</v>
      </c>
      <c r="R1576" s="15">
        <f t="shared" si="320"/>
        <v>385.78418874358323</v>
      </c>
      <c r="S1576" s="15">
        <f t="shared" si="321"/>
        <v>0</v>
      </c>
      <c r="U1576" s="15">
        <f t="shared" si="315"/>
        <v>13.163678072491232</v>
      </c>
      <c r="V1576" s="15">
        <f t="shared" si="322"/>
        <v>13.163678072491232</v>
      </c>
      <c r="W1576" s="15">
        <f t="shared" si="323"/>
        <v>0</v>
      </c>
      <c r="Y1576" s="15">
        <f t="shared" si="316"/>
        <v>12.908450205147862</v>
      </c>
      <c r="Z1576" s="15">
        <f t="shared" si="324"/>
        <v>12.908450205147862</v>
      </c>
      <c r="AA1576" s="15">
        <f t="shared" si="317"/>
        <v>0</v>
      </c>
      <c r="AB1576" s="15">
        <f>SUM($Z$3:Z1576)</f>
        <v>2679.4064133657762</v>
      </c>
      <c r="AC1576" s="15">
        <f>SUM($AA$3:AA1576)</f>
        <v>360.01974567311385</v>
      </c>
      <c r="AD1576" s="15">
        <f>AC1576*'KERS system '!$B$18</f>
        <v>277.03519429546111</v>
      </c>
      <c r="AE1576" s="15">
        <f>AC1576*'KERS system '!$B$19</f>
        <v>213.1785820103573</v>
      </c>
    </row>
    <row r="1577" spans="6:31" x14ac:dyDescent="0.3">
      <c r="F1577" s="9" t="s">
        <v>8</v>
      </c>
      <c r="G1577" s="9">
        <v>1574</v>
      </c>
      <c r="H1577" s="9">
        <v>97</v>
      </c>
      <c r="J1577" s="10">
        <v>122.6</v>
      </c>
      <c r="K1577" s="10">
        <f t="shared" si="318"/>
        <v>34.055555555555557</v>
      </c>
      <c r="L1577" s="11">
        <v>0.19444444444444522</v>
      </c>
      <c r="N1577" s="11">
        <f t="shared" si="312"/>
        <v>56.000000000000227</v>
      </c>
      <c r="O1577" s="11">
        <f t="shared" si="313"/>
        <v>256.6166560529864</v>
      </c>
      <c r="P1577" s="11">
        <f t="shared" si="314"/>
        <v>56.505600000000008</v>
      </c>
      <c r="Q1577" s="11">
        <f t="shared" si="319"/>
        <v>369.12225605298664</v>
      </c>
      <c r="R1577" s="11">
        <f t="shared" si="320"/>
        <v>369.12225605298664</v>
      </c>
      <c r="S1577" s="11">
        <f t="shared" si="321"/>
        <v>0</v>
      </c>
      <c r="U1577" s="11">
        <f t="shared" si="315"/>
        <v>12.65322233780449</v>
      </c>
      <c r="V1577" s="11">
        <f t="shared" si="322"/>
        <v>12.65322233780449</v>
      </c>
      <c r="W1577" s="11">
        <f t="shared" si="323"/>
        <v>0</v>
      </c>
      <c r="Y1577" s="11">
        <f t="shared" si="316"/>
        <v>12.441638851065864</v>
      </c>
      <c r="Z1577" s="11">
        <f t="shared" si="324"/>
        <v>12.441638851065864</v>
      </c>
      <c r="AA1577" s="11">
        <f t="shared" si="317"/>
        <v>0</v>
      </c>
      <c r="AB1577" s="11">
        <f>SUM($Z$3:Z1577)</f>
        <v>2691.848052216842</v>
      </c>
      <c r="AC1577" s="11">
        <f>SUM($AA$3:AA1577)</f>
        <v>360.01974567311385</v>
      </c>
      <c r="AD1577" s="11">
        <f>AC1577*'KERS system '!$B$18</f>
        <v>277.03519429546111</v>
      </c>
      <c r="AE1577" s="11">
        <f>AC1577*'KERS system '!$B$19</f>
        <v>213.1785820103573</v>
      </c>
    </row>
    <row r="1578" spans="6:31" x14ac:dyDescent="0.3">
      <c r="F1578" s="13" t="s">
        <v>8</v>
      </c>
      <c r="G1578" s="13">
        <v>1575</v>
      </c>
      <c r="H1578" s="13">
        <v>98</v>
      </c>
      <c r="J1578" s="14">
        <v>123.2</v>
      </c>
      <c r="K1578" s="14">
        <f t="shared" si="318"/>
        <v>34.222222222222221</v>
      </c>
      <c r="L1578" s="15">
        <v>0.1388888888888889</v>
      </c>
      <c r="N1578" s="15">
        <f t="shared" si="312"/>
        <v>40</v>
      </c>
      <c r="O1578" s="15">
        <f t="shared" si="313"/>
        <v>259.13454765891282</v>
      </c>
      <c r="P1578" s="15">
        <f t="shared" si="314"/>
        <v>56.505600000000008</v>
      </c>
      <c r="Q1578" s="15">
        <f t="shared" si="319"/>
        <v>355.64014765891284</v>
      </c>
      <c r="R1578" s="15">
        <f t="shared" si="320"/>
        <v>355.64014765891284</v>
      </c>
      <c r="S1578" s="15">
        <f t="shared" si="321"/>
        <v>0</v>
      </c>
      <c r="U1578" s="15">
        <f t="shared" si="315"/>
        <v>12.23005536432724</v>
      </c>
      <c r="V1578" s="15">
        <f t="shared" si="322"/>
        <v>12.23005536432724</v>
      </c>
      <c r="W1578" s="15">
        <f t="shared" si="323"/>
        <v>0</v>
      </c>
      <c r="Y1578" s="15">
        <f t="shared" si="316"/>
        <v>11.920646220572864</v>
      </c>
      <c r="Z1578" s="15">
        <f t="shared" si="324"/>
        <v>11.920646220572864</v>
      </c>
      <c r="AA1578" s="15">
        <f t="shared" si="317"/>
        <v>0</v>
      </c>
      <c r="AB1578" s="15">
        <f>SUM($Z$3:Z1578)</f>
        <v>2703.768698437415</v>
      </c>
      <c r="AC1578" s="15">
        <f>SUM($AA$3:AA1578)</f>
        <v>360.01974567311385</v>
      </c>
      <c r="AD1578" s="15">
        <f>AC1578*'KERS system '!$B$18</f>
        <v>277.03519429546111</v>
      </c>
      <c r="AE1578" s="15">
        <f>AC1578*'KERS system '!$B$19</f>
        <v>213.1785820103573</v>
      </c>
    </row>
    <row r="1579" spans="6:31" x14ac:dyDescent="0.3">
      <c r="F1579" s="9" t="s">
        <v>8</v>
      </c>
      <c r="G1579" s="9">
        <v>1576</v>
      </c>
      <c r="H1579" s="9">
        <v>99</v>
      </c>
      <c r="J1579" s="10">
        <v>123.6</v>
      </c>
      <c r="K1579" s="10">
        <f t="shared" si="318"/>
        <v>34.333333333333336</v>
      </c>
      <c r="L1579" s="11">
        <v>6.9444444444444448E-2</v>
      </c>
      <c r="N1579" s="11">
        <f t="shared" si="312"/>
        <v>20</v>
      </c>
      <c r="O1579" s="11">
        <f t="shared" si="313"/>
        <v>260.81997116947053</v>
      </c>
      <c r="P1579" s="11">
        <f t="shared" si="314"/>
        <v>56.505600000000008</v>
      </c>
      <c r="Q1579" s="11">
        <f t="shared" si="319"/>
        <v>337.32557116947055</v>
      </c>
      <c r="R1579" s="11">
        <f t="shared" si="320"/>
        <v>337.32557116947055</v>
      </c>
      <c r="S1579" s="11">
        <f t="shared" si="321"/>
        <v>0</v>
      </c>
      <c r="U1579" s="11">
        <f t="shared" si="315"/>
        <v>11.611237076818488</v>
      </c>
      <c r="V1579" s="11">
        <f t="shared" si="322"/>
        <v>11.611237076818488</v>
      </c>
      <c r="W1579" s="11">
        <f t="shared" si="323"/>
        <v>0</v>
      </c>
      <c r="Y1579" s="11">
        <f t="shared" si="316"/>
        <v>11.264701937129859</v>
      </c>
      <c r="Z1579" s="11">
        <f t="shared" si="324"/>
        <v>11.264701937129859</v>
      </c>
      <c r="AA1579" s="11">
        <f t="shared" si="317"/>
        <v>0</v>
      </c>
      <c r="AB1579" s="11">
        <f>SUM($Z$3:Z1579)</f>
        <v>2715.0334003745447</v>
      </c>
      <c r="AC1579" s="11">
        <f>SUM($AA$3:AA1579)</f>
        <v>360.01974567311385</v>
      </c>
      <c r="AD1579" s="11">
        <f>AC1579*'KERS system '!$B$18</f>
        <v>277.03519429546111</v>
      </c>
      <c r="AE1579" s="11">
        <f>AC1579*'KERS system '!$B$19</f>
        <v>213.1785820103573</v>
      </c>
    </row>
    <row r="1580" spans="6:31" x14ac:dyDescent="0.3">
      <c r="F1580" s="13" t="s">
        <v>8</v>
      </c>
      <c r="G1580" s="13">
        <v>1577</v>
      </c>
      <c r="H1580" s="13">
        <v>100</v>
      </c>
      <c r="J1580" s="14">
        <v>123.7</v>
      </c>
      <c r="K1580" s="14">
        <f t="shared" si="318"/>
        <v>34.361111111111114</v>
      </c>
      <c r="L1580" s="15">
        <v>0</v>
      </c>
      <c r="N1580" s="15">
        <f t="shared" si="312"/>
        <v>0</v>
      </c>
      <c r="O1580" s="15">
        <f t="shared" si="313"/>
        <v>261.24218068543587</v>
      </c>
      <c r="P1580" s="15">
        <f t="shared" si="314"/>
        <v>56.505600000000008</v>
      </c>
      <c r="Q1580" s="15">
        <f t="shared" si="319"/>
        <v>317.74778068543588</v>
      </c>
      <c r="R1580" s="15">
        <f t="shared" si="320"/>
        <v>317.74778068543588</v>
      </c>
      <c r="S1580" s="15">
        <f t="shared" si="321"/>
        <v>0</v>
      </c>
      <c r="U1580" s="15">
        <f t="shared" si="315"/>
        <v>10.918166797441229</v>
      </c>
      <c r="V1580" s="15">
        <f t="shared" si="322"/>
        <v>10.918166797441229</v>
      </c>
      <c r="W1580" s="15">
        <f t="shared" si="323"/>
        <v>0</v>
      </c>
      <c r="Y1580" s="15">
        <f t="shared" si="316"/>
        <v>10.619948717129855</v>
      </c>
      <c r="Z1580" s="15">
        <f t="shared" si="324"/>
        <v>10.619948717129855</v>
      </c>
      <c r="AA1580" s="15">
        <f t="shared" si="317"/>
        <v>0</v>
      </c>
      <c r="AB1580" s="15">
        <f>SUM($Z$3:Z1580)</f>
        <v>2725.6533490916745</v>
      </c>
      <c r="AC1580" s="15">
        <f>SUM($AA$3:AA1580)</f>
        <v>360.01974567311385</v>
      </c>
      <c r="AD1580" s="15">
        <f>AC1580*'KERS system '!$B$18</f>
        <v>277.03519429546111</v>
      </c>
      <c r="AE1580" s="15">
        <f>AC1580*'KERS system '!$B$19</f>
        <v>213.1785820103573</v>
      </c>
    </row>
    <row r="1581" spans="6:31" x14ac:dyDescent="0.3">
      <c r="F1581" s="9" t="s">
        <v>8</v>
      </c>
      <c r="G1581" s="9">
        <v>1578</v>
      </c>
      <c r="H1581" s="9">
        <v>101</v>
      </c>
      <c r="J1581" s="10">
        <v>123.6</v>
      </c>
      <c r="K1581" s="10">
        <f t="shared" si="318"/>
        <v>34.333333333333336</v>
      </c>
      <c r="L1581" s="11">
        <v>-5.5555555555556344E-2</v>
      </c>
      <c r="N1581" s="11">
        <f t="shared" si="312"/>
        <v>-16.000000000000227</v>
      </c>
      <c r="O1581" s="11">
        <f t="shared" si="313"/>
        <v>260.81997116947053</v>
      </c>
      <c r="P1581" s="11">
        <f t="shared" si="314"/>
        <v>56.505600000000008</v>
      </c>
      <c r="Q1581" s="11">
        <f t="shared" si="319"/>
        <v>301.32557116947032</v>
      </c>
      <c r="R1581" s="11">
        <f t="shared" si="320"/>
        <v>301.32557116947032</v>
      </c>
      <c r="S1581" s="11">
        <f t="shared" si="321"/>
        <v>0</v>
      </c>
      <c r="U1581" s="11">
        <f t="shared" si="315"/>
        <v>10.321730636818481</v>
      </c>
      <c r="V1581" s="11">
        <f t="shared" si="322"/>
        <v>10.321730636818481</v>
      </c>
      <c r="W1581" s="11">
        <f t="shared" si="323"/>
        <v>0</v>
      </c>
      <c r="Y1581" s="11">
        <f t="shared" si="316"/>
        <v>10.144617605338905</v>
      </c>
      <c r="Z1581" s="11">
        <f t="shared" si="324"/>
        <v>10.144617605338905</v>
      </c>
      <c r="AA1581" s="11">
        <f t="shared" si="317"/>
        <v>0</v>
      </c>
      <c r="AB1581" s="11">
        <f>SUM($Z$3:Z1581)</f>
        <v>2735.7979666970132</v>
      </c>
      <c r="AC1581" s="11">
        <f>SUM($AA$3:AA1581)</f>
        <v>360.01974567311385</v>
      </c>
      <c r="AD1581" s="11">
        <f>AC1581*'KERS system '!$B$18</f>
        <v>277.03519429546111</v>
      </c>
      <c r="AE1581" s="11">
        <f>AC1581*'KERS system '!$B$19</f>
        <v>213.1785820103573</v>
      </c>
    </row>
    <row r="1582" spans="6:31" x14ac:dyDescent="0.3">
      <c r="F1582" s="13" t="s">
        <v>8</v>
      </c>
      <c r="G1582" s="13">
        <v>1579</v>
      </c>
      <c r="H1582" s="13">
        <v>102</v>
      </c>
      <c r="J1582" s="14">
        <v>123.3</v>
      </c>
      <c r="K1582" s="14">
        <f t="shared" si="318"/>
        <v>34.25</v>
      </c>
      <c r="L1582" s="15">
        <v>-8.3333333333332538E-2</v>
      </c>
      <c r="N1582" s="15">
        <f t="shared" si="312"/>
        <v>-23.999999999999773</v>
      </c>
      <c r="O1582" s="15">
        <f t="shared" si="313"/>
        <v>259.55539135355673</v>
      </c>
      <c r="P1582" s="15">
        <f t="shared" si="314"/>
        <v>56.505600000000008</v>
      </c>
      <c r="Q1582" s="15">
        <f t="shared" si="319"/>
        <v>292.06099135355697</v>
      </c>
      <c r="R1582" s="15">
        <f t="shared" si="320"/>
        <v>292.06099135355697</v>
      </c>
      <c r="S1582" s="15">
        <f t="shared" si="321"/>
        <v>0</v>
      </c>
      <c r="U1582" s="15">
        <f t="shared" si="315"/>
        <v>9.967504573859328</v>
      </c>
      <c r="V1582" s="15">
        <f t="shared" si="322"/>
        <v>9.967504573859328</v>
      </c>
      <c r="W1582" s="15">
        <f t="shared" si="323"/>
        <v>0</v>
      </c>
      <c r="Y1582" s="15">
        <f t="shared" si="316"/>
        <v>9.7912449494547715</v>
      </c>
      <c r="Z1582" s="15">
        <f t="shared" si="324"/>
        <v>9.7912449494547715</v>
      </c>
      <c r="AA1582" s="15">
        <f t="shared" si="317"/>
        <v>0</v>
      </c>
      <c r="AB1582" s="15">
        <f>SUM($Z$3:Z1582)</f>
        <v>2745.5892116464679</v>
      </c>
      <c r="AC1582" s="15">
        <f>SUM($AA$3:AA1582)</f>
        <v>360.01974567311385</v>
      </c>
      <c r="AD1582" s="15">
        <f>AC1582*'KERS system '!$B$18</f>
        <v>277.03519429546111</v>
      </c>
      <c r="AE1582" s="15">
        <f>AC1582*'KERS system '!$B$19</f>
        <v>213.1785820103573</v>
      </c>
    </row>
    <row r="1583" spans="6:31" x14ac:dyDescent="0.3">
      <c r="F1583" s="9" t="s">
        <v>8</v>
      </c>
      <c r="G1583" s="9">
        <v>1580</v>
      </c>
      <c r="H1583" s="9">
        <v>103</v>
      </c>
      <c r="J1583" s="10">
        <v>123</v>
      </c>
      <c r="K1583" s="10">
        <f t="shared" si="318"/>
        <v>34.166666666666664</v>
      </c>
      <c r="L1583" s="11">
        <v>-0.11111111111111072</v>
      </c>
      <c r="N1583" s="11">
        <f t="shared" si="312"/>
        <v>-31.999999999999886</v>
      </c>
      <c r="O1583" s="11">
        <f t="shared" si="313"/>
        <v>258.29388463561594</v>
      </c>
      <c r="P1583" s="11">
        <f t="shared" si="314"/>
        <v>56.505600000000008</v>
      </c>
      <c r="Q1583" s="11">
        <f t="shared" si="319"/>
        <v>282.79948463561607</v>
      </c>
      <c r="R1583" s="11">
        <f t="shared" si="320"/>
        <v>282.79948463561607</v>
      </c>
      <c r="S1583" s="11">
        <f t="shared" si="321"/>
        <v>0</v>
      </c>
      <c r="U1583" s="11">
        <f t="shared" si="315"/>
        <v>9.6149853250502151</v>
      </c>
      <c r="V1583" s="11">
        <f t="shared" si="322"/>
        <v>9.6149853250502151</v>
      </c>
      <c r="W1583" s="11">
        <f t="shared" si="323"/>
        <v>0</v>
      </c>
      <c r="Y1583" s="11">
        <f t="shared" si="316"/>
        <v>9.4887852891699254</v>
      </c>
      <c r="Z1583" s="11">
        <f t="shared" si="324"/>
        <v>9.4887852891699254</v>
      </c>
      <c r="AA1583" s="11">
        <f t="shared" si="317"/>
        <v>0</v>
      </c>
      <c r="AB1583" s="11">
        <f>SUM($Z$3:Z1583)</f>
        <v>2755.0779969356377</v>
      </c>
      <c r="AC1583" s="11">
        <f>SUM($AA$3:AA1583)</f>
        <v>360.01974567311385</v>
      </c>
      <c r="AD1583" s="11">
        <f>AC1583*'KERS system '!$B$18</f>
        <v>277.03519429546111</v>
      </c>
      <c r="AE1583" s="11">
        <f>AC1583*'KERS system '!$B$19</f>
        <v>213.1785820103573</v>
      </c>
    </row>
    <row r="1584" spans="6:31" x14ac:dyDescent="0.3">
      <c r="F1584" s="13" t="s">
        <v>8</v>
      </c>
      <c r="G1584" s="13">
        <v>1581</v>
      </c>
      <c r="H1584" s="13">
        <v>104</v>
      </c>
      <c r="J1584" s="14">
        <v>122.5</v>
      </c>
      <c r="K1584" s="14">
        <f t="shared" si="318"/>
        <v>34.027777777777779</v>
      </c>
      <c r="L1584" s="15">
        <v>-0.12500000000000078</v>
      </c>
      <c r="N1584" s="15">
        <f t="shared" si="312"/>
        <v>-36.000000000000227</v>
      </c>
      <c r="O1584" s="15">
        <f t="shared" si="313"/>
        <v>256.19820254565485</v>
      </c>
      <c r="P1584" s="15">
        <f t="shared" si="314"/>
        <v>56.505600000000008</v>
      </c>
      <c r="Q1584" s="15">
        <f t="shared" si="319"/>
        <v>276.70380254565464</v>
      </c>
      <c r="R1584" s="15">
        <f t="shared" si="320"/>
        <v>276.70380254565464</v>
      </c>
      <c r="S1584" s="15">
        <f t="shared" si="321"/>
        <v>0</v>
      </c>
      <c r="U1584" s="15">
        <f t="shared" si="315"/>
        <v>9.3625852532896374</v>
      </c>
      <c r="V1584" s="15">
        <f t="shared" si="322"/>
        <v>9.3625852532896374</v>
      </c>
      <c r="W1584" s="15">
        <f t="shared" si="323"/>
        <v>0</v>
      </c>
      <c r="Y1584" s="15">
        <f t="shared" si="316"/>
        <v>9.2482023703673271</v>
      </c>
      <c r="Z1584" s="15">
        <f t="shared" si="324"/>
        <v>9.2482023703673271</v>
      </c>
      <c r="AA1584" s="15">
        <f t="shared" si="317"/>
        <v>0</v>
      </c>
      <c r="AB1584" s="15">
        <f>SUM($Z$3:Z1584)</f>
        <v>2764.326199306005</v>
      </c>
      <c r="AC1584" s="15">
        <f>SUM($AA$3:AA1584)</f>
        <v>360.01974567311385</v>
      </c>
      <c r="AD1584" s="15">
        <f>AC1584*'KERS system '!$B$18</f>
        <v>277.03519429546111</v>
      </c>
      <c r="AE1584" s="15">
        <f>AC1584*'KERS system '!$B$19</f>
        <v>213.1785820103573</v>
      </c>
    </row>
    <row r="1585" spans="6:31" x14ac:dyDescent="0.3">
      <c r="F1585" s="9" t="s">
        <v>8</v>
      </c>
      <c r="G1585" s="9">
        <v>1582</v>
      </c>
      <c r="H1585" s="9">
        <v>105</v>
      </c>
      <c r="J1585" s="10">
        <v>122.1</v>
      </c>
      <c r="K1585" s="10">
        <f t="shared" si="318"/>
        <v>33.916666666666664</v>
      </c>
      <c r="L1585" s="11">
        <v>-0.1388888888888889</v>
      </c>
      <c r="N1585" s="11">
        <f t="shared" si="312"/>
        <v>-40</v>
      </c>
      <c r="O1585" s="11">
        <f t="shared" si="313"/>
        <v>254.52780306963203</v>
      </c>
      <c r="P1585" s="11">
        <f t="shared" si="314"/>
        <v>56.505600000000008</v>
      </c>
      <c r="Q1585" s="11">
        <f t="shared" si="319"/>
        <v>271.03340306963202</v>
      </c>
      <c r="R1585" s="11">
        <f t="shared" si="320"/>
        <v>271.03340306963202</v>
      </c>
      <c r="S1585" s="11">
        <f t="shared" si="321"/>
        <v>0</v>
      </c>
      <c r="U1585" s="11">
        <f t="shared" si="315"/>
        <v>9.1338194874450185</v>
      </c>
      <c r="V1585" s="11">
        <f t="shared" si="322"/>
        <v>9.1338194874450185</v>
      </c>
      <c r="W1585" s="11">
        <f t="shared" si="323"/>
        <v>0</v>
      </c>
      <c r="Y1585" s="11">
        <f t="shared" si="316"/>
        <v>8.85800232054671</v>
      </c>
      <c r="Z1585" s="11">
        <f t="shared" si="324"/>
        <v>8.85800232054671</v>
      </c>
      <c r="AA1585" s="11">
        <f t="shared" si="317"/>
        <v>0</v>
      </c>
      <c r="AB1585" s="11">
        <f>SUM($Z$3:Z1585)</f>
        <v>2773.1842016265518</v>
      </c>
      <c r="AC1585" s="11">
        <f>SUM($AA$3:AA1585)</f>
        <v>360.01974567311385</v>
      </c>
      <c r="AD1585" s="11">
        <f>AC1585*'KERS system '!$B$18</f>
        <v>277.03519429546111</v>
      </c>
      <c r="AE1585" s="11">
        <f>AC1585*'KERS system '!$B$19</f>
        <v>213.1785820103573</v>
      </c>
    </row>
    <row r="1586" spans="6:31" x14ac:dyDescent="0.3">
      <c r="F1586" s="13" t="s">
        <v>8</v>
      </c>
      <c r="G1586" s="13">
        <v>1583</v>
      </c>
      <c r="H1586" s="13">
        <v>106</v>
      </c>
      <c r="J1586" s="14">
        <v>121.5</v>
      </c>
      <c r="K1586" s="14">
        <f t="shared" si="318"/>
        <v>33.75</v>
      </c>
      <c r="L1586" s="15">
        <v>-0.18055555555555516</v>
      </c>
      <c r="N1586" s="15">
        <f t="shared" si="312"/>
        <v>-51.999999999999886</v>
      </c>
      <c r="O1586" s="15">
        <f t="shared" si="313"/>
        <v>252.0324475155081</v>
      </c>
      <c r="P1586" s="15">
        <f t="shared" si="314"/>
        <v>56.505600000000008</v>
      </c>
      <c r="Q1586" s="15">
        <f t="shared" si="319"/>
        <v>256.5380475155082</v>
      </c>
      <c r="R1586" s="15">
        <f t="shared" si="320"/>
        <v>256.5380475155082</v>
      </c>
      <c r="S1586" s="15">
        <f t="shared" si="321"/>
        <v>0</v>
      </c>
      <c r="U1586" s="15">
        <f t="shared" si="315"/>
        <v>8.5821851536484015</v>
      </c>
      <c r="V1586" s="15">
        <f t="shared" si="322"/>
        <v>8.5821851536484015</v>
      </c>
      <c r="W1586" s="15">
        <f t="shared" si="323"/>
        <v>0</v>
      </c>
      <c r="Y1586" s="15">
        <f t="shared" si="316"/>
        <v>8.3688464961098283</v>
      </c>
      <c r="Z1586" s="15">
        <f t="shared" si="324"/>
        <v>8.3688464961098283</v>
      </c>
      <c r="AA1586" s="15">
        <f t="shared" si="317"/>
        <v>0</v>
      </c>
      <c r="AB1586" s="15">
        <f>SUM($Z$3:Z1586)</f>
        <v>2781.5530481226615</v>
      </c>
      <c r="AC1586" s="15">
        <f>SUM($AA$3:AA1586)</f>
        <v>360.01974567311385</v>
      </c>
      <c r="AD1586" s="15">
        <f>AC1586*'KERS system '!$B$18</f>
        <v>277.03519429546111</v>
      </c>
      <c r="AE1586" s="15">
        <f>AC1586*'KERS system '!$B$19</f>
        <v>213.1785820103573</v>
      </c>
    </row>
    <row r="1587" spans="6:31" x14ac:dyDescent="0.3">
      <c r="F1587" s="9" t="s">
        <v>8</v>
      </c>
      <c r="G1587" s="9">
        <v>1584</v>
      </c>
      <c r="H1587" s="9">
        <v>107</v>
      </c>
      <c r="J1587" s="10">
        <v>120.8</v>
      </c>
      <c r="K1587" s="10">
        <f t="shared" si="318"/>
        <v>33.555555555555557</v>
      </c>
      <c r="L1587" s="11">
        <v>-0.20833333333333331</v>
      </c>
      <c r="N1587" s="11">
        <f t="shared" si="312"/>
        <v>-59.999999999999993</v>
      </c>
      <c r="O1587" s="11">
        <f t="shared" si="313"/>
        <v>249.13673558656063</v>
      </c>
      <c r="P1587" s="11">
        <f t="shared" si="314"/>
        <v>56.505600000000008</v>
      </c>
      <c r="Q1587" s="11">
        <f t="shared" si="319"/>
        <v>245.64233558656065</v>
      </c>
      <c r="R1587" s="11">
        <f t="shared" si="320"/>
        <v>245.64233558656065</v>
      </c>
      <c r="S1587" s="11">
        <f t="shared" si="321"/>
        <v>0</v>
      </c>
      <c r="U1587" s="11">
        <f t="shared" si="315"/>
        <v>8.1555078385712569</v>
      </c>
      <c r="V1587" s="11">
        <f t="shared" si="322"/>
        <v>8.1555078385712569</v>
      </c>
      <c r="W1587" s="11">
        <f t="shared" si="323"/>
        <v>0</v>
      </c>
      <c r="Y1587" s="11">
        <f t="shared" si="316"/>
        <v>7.934582550031072</v>
      </c>
      <c r="Z1587" s="11">
        <f t="shared" si="324"/>
        <v>7.934582550031072</v>
      </c>
      <c r="AA1587" s="11">
        <f t="shared" si="317"/>
        <v>0</v>
      </c>
      <c r="AB1587" s="11">
        <f>SUM($Z$3:Z1587)</f>
        <v>2789.4876306726924</v>
      </c>
      <c r="AC1587" s="11">
        <f>SUM($AA$3:AA1587)</f>
        <v>360.01974567311385</v>
      </c>
      <c r="AD1587" s="11">
        <f>AC1587*'KERS system '!$B$18</f>
        <v>277.03519429546111</v>
      </c>
      <c r="AE1587" s="11">
        <f>AC1587*'KERS system '!$B$19</f>
        <v>213.1785820103573</v>
      </c>
    </row>
    <row r="1588" spans="6:31" x14ac:dyDescent="0.3">
      <c r="F1588" s="13" t="s">
        <v>8</v>
      </c>
      <c r="G1588" s="13">
        <v>1585</v>
      </c>
      <c r="H1588" s="13">
        <v>108</v>
      </c>
      <c r="J1588" s="14">
        <v>120</v>
      </c>
      <c r="K1588" s="14">
        <f t="shared" si="318"/>
        <v>33.333333333333336</v>
      </c>
      <c r="L1588" s="15">
        <v>-0.23611111111111149</v>
      </c>
      <c r="N1588" s="15">
        <f t="shared" si="312"/>
        <v>-68.000000000000114</v>
      </c>
      <c r="O1588" s="15">
        <f t="shared" si="313"/>
        <v>245.84783784472671</v>
      </c>
      <c r="P1588" s="15">
        <f t="shared" si="314"/>
        <v>56.505600000000008</v>
      </c>
      <c r="Q1588" s="15">
        <f t="shared" si="319"/>
        <v>234.35343784472661</v>
      </c>
      <c r="R1588" s="15">
        <f t="shared" si="320"/>
        <v>234.35343784472661</v>
      </c>
      <c r="S1588" s="15">
        <f t="shared" si="321"/>
        <v>0</v>
      </c>
      <c r="U1588" s="15">
        <f t="shared" si="315"/>
        <v>7.7136572614908863</v>
      </c>
      <c r="V1588" s="15">
        <f t="shared" si="322"/>
        <v>7.7136572614908863</v>
      </c>
      <c r="W1588" s="15">
        <f t="shared" si="323"/>
        <v>0</v>
      </c>
      <c r="Y1588" s="15">
        <f t="shared" si="316"/>
        <v>7.4858967623921062</v>
      </c>
      <c r="Z1588" s="15">
        <f t="shared" si="324"/>
        <v>7.4858967623921062</v>
      </c>
      <c r="AA1588" s="15">
        <f t="shared" si="317"/>
        <v>0</v>
      </c>
      <c r="AB1588" s="15">
        <f>SUM($Z$3:Z1588)</f>
        <v>2796.9735274350846</v>
      </c>
      <c r="AC1588" s="15">
        <f>SUM($AA$3:AA1588)</f>
        <v>360.01974567311385</v>
      </c>
      <c r="AD1588" s="15">
        <f>AC1588*'KERS system '!$B$18</f>
        <v>277.03519429546111</v>
      </c>
      <c r="AE1588" s="15">
        <f>AC1588*'KERS system '!$B$19</f>
        <v>213.1785820103573</v>
      </c>
    </row>
    <row r="1589" spans="6:31" x14ac:dyDescent="0.3">
      <c r="F1589" s="9" t="s">
        <v>8</v>
      </c>
      <c r="G1589" s="9">
        <v>1586</v>
      </c>
      <c r="H1589" s="9">
        <v>109</v>
      </c>
      <c r="J1589" s="10">
        <v>119.1</v>
      </c>
      <c r="K1589" s="10">
        <f t="shared" si="318"/>
        <v>33.083333333333336</v>
      </c>
      <c r="L1589" s="11">
        <v>-0.26388888888888967</v>
      </c>
      <c r="N1589" s="11">
        <f t="shared" si="312"/>
        <v>-76.000000000000227</v>
      </c>
      <c r="O1589" s="11">
        <f t="shared" si="313"/>
        <v>242.17394921793456</v>
      </c>
      <c r="P1589" s="11">
        <f t="shared" si="314"/>
        <v>56.505600000000008</v>
      </c>
      <c r="Q1589" s="11">
        <f t="shared" si="319"/>
        <v>222.67954921793435</v>
      </c>
      <c r="R1589" s="11">
        <f t="shared" si="320"/>
        <v>222.67954921793435</v>
      </c>
      <c r="S1589" s="11">
        <f t="shared" si="321"/>
        <v>0</v>
      </c>
      <c r="U1589" s="11">
        <f t="shared" si="315"/>
        <v>7.2581362632933262</v>
      </c>
      <c r="V1589" s="11">
        <f t="shared" si="322"/>
        <v>7.2581362632933262</v>
      </c>
      <c r="W1589" s="11">
        <f t="shared" si="323"/>
        <v>0</v>
      </c>
      <c r="Y1589" s="11">
        <f t="shared" si="316"/>
        <v>7.0927884053844696</v>
      </c>
      <c r="Z1589" s="11">
        <f t="shared" si="324"/>
        <v>7.0927884053844696</v>
      </c>
      <c r="AA1589" s="11">
        <f t="shared" si="317"/>
        <v>0</v>
      </c>
      <c r="AB1589" s="11">
        <f>SUM($Z$3:Z1589)</f>
        <v>2804.0663158404691</v>
      </c>
      <c r="AC1589" s="11">
        <f>SUM($AA$3:AA1589)</f>
        <v>360.01974567311385</v>
      </c>
      <c r="AD1589" s="11">
        <f>AC1589*'KERS system '!$B$18</f>
        <v>277.03519429546111</v>
      </c>
      <c r="AE1589" s="11">
        <f>AC1589*'KERS system '!$B$19</f>
        <v>213.1785820103573</v>
      </c>
    </row>
    <row r="1590" spans="6:31" x14ac:dyDescent="0.3">
      <c r="F1590" s="13" t="s">
        <v>8</v>
      </c>
      <c r="G1590" s="13">
        <v>1587</v>
      </c>
      <c r="H1590" s="13">
        <v>110</v>
      </c>
      <c r="J1590" s="14">
        <v>118.1</v>
      </c>
      <c r="K1590" s="14">
        <f t="shared" si="318"/>
        <v>32.805555555555557</v>
      </c>
      <c r="L1590" s="15">
        <v>-0.27777777777777779</v>
      </c>
      <c r="N1590" s="15">
        <f t="shared" si="312"/>
        <v>-80</v>
      </c>
      <c r="O1590" s="15">
        <f t="shared" si="313"/>
        <v>238.12428900010337</v>
      </c>
      <c r="P1590" s="15">
        <f t="shared" si="314"/>
        <v>56.505600000000008</v>
      </c>
      <c r="Q1590" s="15">
        <f t="shared" si="319"/>
        <v>214.62988900010339</v>
      </c>
      <c r="R1590" s="15">
        <f t="shared" si="320"/>
        <v>214.62988900010339</v>
      </c>
      <c r="S1590" s="15">
        <f t="shared" si="321"/>
        <v>0</v>
      </c>
      <c r="U1590" s="15">
        <f t="shared" si="315"/>
        <v>6.927440547475614</v>
      </c>
      <c r="V1590" s="15">
        <f t="shared" si="322"/>
        <v>6.927440547475614</v>
      </c>
      <c r="W1590" s="15">
        <f t="shared" si="323"/>
        <v>0</v>
      </c>
      <c r="Y1590" s="15">
        <f t="shared" si="316"/>
        <v>6.9006757665603615</v>
      </c>
      <c r="Z1590" s="15">
        <f t="shared" si="324"/>
        <v>6.9006757665603615</v>
      </c>
      <c r="AA1590" s="15">
        <f t="shared" si="317"/>
        <v>0</v>
      </c>
      <c r="AB1590" s="15">
        <f>SUM($Z$3:Z1590)</f>
        <v>2810.9669916070293</v>
      </c>
      <c r="AC1590" s="15">
        <f>SUM($AA$3:AA1590)</f>
        <v>360.01974567311385</v>
      </c>
      <c r="AD1590" s="15">
        <f>AC1590*'KERS system '!$B$18</f>
        <v>277.03519429546111</v>
      </c>
      <c r="AE1590" s="15">
        <f>AC1590*'KERS system '!$B$19</f>
        <v>213.1785820103573</v>
      </c>
    </row>
    <row r="1591" spans="6:31" x14ac:dyDescent="0.3">
      <c r="F1591" s="9" t="s">
        <v>8</v>
      </c>
      <c r="G1591" s="9">
        <v>1588</v>
      </c>
      <c r="H1591" s="9">
        <v>111</v>
      </c>
      <c r="J1591" s="10">
        <v>117.1</v>
      </c>
      <c r="K1591" s="10">
        <f t="shared" si="318"/>
        <v>32.527777777777779</v>
      </c>
      <c r="L1591" s="11">
        <v>-0.26388888888888767</v>
      </c>
      <c r="N1591" s="11">
        <f t="shared" si="312"/>
        <v>-75.999999999999645</v>
      </c>
      <c r="O1591" s="11">
        <f t="shared" si="313"/>
        <v>234.10877431530614</v>
      </c>
      <c r="P1591" s="11">
        <f t="shared" si="314"/>
        <v>56.505600000000008</v>
      </c>
      <c r="Q1591" s="11">
        <f t="shared" si="319"/>
        <v>214.61437431530652</v>
      </c>
      <c r="R1591" s="11">
        <f t="shared" si="320"/>
        <v>214.61437431530652</v>
      </c>
      <c r="S1591" s="11">
        <f t="shared" si="321"/>
        <v>0</v>
      </c>
      <c r="U1591" s="11">
        <f t="shared" si="315"/>
        <v>6.8739109856451091</v>
      </c>
      <c r="V1591" s="11">
        <f t="shared" si="322"/>
        <v>6.8739109856451091</v>
      </c>
      <c r="W1591" s="11">
        <f t="shared" si="323"/>
        <v>0</v>
      </c>
      <c r="Y1591" s="11">
        <f t="shared" si="316"/>
        <v>6.9916917553996338</v>
      </c>
      <c r="Z1591" s="11">
        <f t="shared" si="324"/>
        <v>6.9916917553996338</v>
      </c>
      <c r="AA1591" s="11">
        <f t="shared" si="317"/>
        <v>0</v>
      </c>
      <c r="AB1591" s="11">
        <f>SUM($Z$3:Z1591)</f>
        <v>2817.9586833624289</v>
      </c>
      <c r="AC1591" s="11">
        <f>SUM($AA$3:AA1591)</f>
        <v>360.01974567311385</v>
      </c>
      <c r="AD1591" s="11">
        <f>AC1591*'KERS system '!$B$18</f>
        <v>277.03519429546111</v>
      </c>
      <c r="AE1591" s="11">
        <f>AC1591*'KERS system '!$B$19</f>
        <v>213.1785820103573</v>
      </c>
    </row>
    <row r="1592" spans="6:31" x14ac:dyDescent="0.3">
      <c r="F1592" s="13" t="s">
        <v>8</v>
      </c>
      <c r="G1592" s="13">
        <v>1589</v>
      </c>
      <c r="H1592" s="13">
        <v>112</v>
      </c>
      <c r="J1592" s="14">
        <v>116.2</v>
      </c>
      <c r="K1592" s="14">
        <f t="shared" si="318"/>
        <v>32.277777777777779</v>
      </c>
      <c r="L1592" s="15">
        <v>-0.22222222222222143</v>
      </c>
      <c r="N1592" s="15">
        <f t="shared" si="312"/>
        <v>-63.999999999999773</v>
      </c>
      <c r="O1592" s="15">
        <f t="shared" si="313"/>
        <v>230.52400552973276</v>
      </c>
      <c r="P1592" s="15">
        <f t="shared" si="314"/>
        <v>56.505600000000008</v>
      </c>
      <c r="Q1592" s="15">
        <f t="shared" si="319"/>
        <v>223.029605529733</v>
      </c>
      <c r="R1592" s="15">
        <f t="shared" si="320"/>
        <v>223.029605529733</v>
      </c>
      <c r="S1592" s="15">
        <f t="shared" si="321"/>
        <v>0</v>
      </c>
      <c r="U1592" s="15">
        <f t="shared" si="315"/>
        <v>7.1094725251541595</v>
      </c>
      <c r="V1592" s="15">
        <f t="shared" si="322"/>
        <v>7.1094725251541595</v>
      </c>
      <c r="W1592" s="15">
        <f t="shared" si="323"/>
        <v>0</v>
      </c>
      <c r="Y1592" s="15">
        <f t="shared" si="316"/>
        <v>7.244471887927558</v>
      </c>
      <c r="Z1592" s="15">
        <f t="shared" si="324"/>
        <v>7.244471887927558</v>
      </c>
      <c r="AA1592" s="15">
        <f t="shared" si="317"/>
        <v>0</v>
      </c>
      <c r="AB1592" s="15">
        <f>SUM($Z$3:Z1592)</f>
        <v>2825.2031552503563</v>
      </c>
      <c r="AC1592" s="15">
        <f>SUM($AA$3:AA1592)</f>
        <v>360.01974567311385</v>
      </c>
      <c r="AD1592" s="15">
        <f>AC1592*'KERS system '!$B$18</f>
        <v>277.03519429546111</v>
      </c>
      <c r="AE1592" s="15">
        <f>AC1592*'KERS system '!$B$19</f>
        <v>213.1785820103573</v>
      </c>
    </row>
    <row r="1593" spans="6:31" x14ac:dyDescent="0.3">
      <c r="F1593" s="9" t="s">
        <v>8</v>
      </c>
      <c r="G1593" s="9">
        <v>1590</v>
      </c>
      <c r="H1593" s="9">
        <v>113</v>
      </c>
      <c r="J1593" s="10">
        <v>115.5</v>
      </c>
      <c r="K1593" s="10">
        <f t="shared" si="318"/>
        <v>32.083333333333336</v>
      </c>
      <c r="L1593" s="11">
        <v>-0.18055555555555516</v>
      </c>
      <c r="N1593" s="11">
        <f t="shared" si="312"/>
        <v>-51.999999999999886</v>
      </c>
      <c r="O1593" s="11">
        <f t="shared" si="313"/>
        <v>227.75497352834134</v>
      </c>
      <c r="P1593" s="11">
        <f t="shared" si="314"/>
        <v>56.505600000000008</v>
      </c>
      <c r="Q1593" s="11">
        <f t="shared" si="319"/>
        <v>232.26057352834147</v>
      </c>
      <c r="R1593" s="11">
        <f t="shared" si="320"/>
        <v>232.26057352834147</v>
      </c>
      <c r="S1593" s="11">
        <f t="shared" si="321"/>
        <v>0</v>
      </c>
      <c r="U1593" s="11">
        <f t="shared" si="315"/>
        <v>7.3794712507009566</v>
      </c>
      <c r="V1593" s="11">
        <f t="shared" si="322"/>
        <v>7.3794712507009566</v>
      </c>
      <c r="W1593" s="11">
        <f t="shared" si="323"/>
        <v>0</v>
      </c>
      <c r="Y1593" s="11">
        <f t="shared" si="316"/>
        <v>7.522429939149113</v>
      </c>
      <c r="Z1593" s="11">
        <f t="shared" si="324"/>
        <v>7.522429939149113</v>
      </c>
      <c r="AA1593" s="11">
        <f t="shared" si="317"/>
        <v>0</v>
      </c>
      <c r="AB1593" s="11">
        <f>SUM($Z$3:Z1593)</f>
        <v>2832.7255851895056</v>
      </c>
      <c r="AC1593" s="11">
        <f>SUM($AA$3:AA1593)</f>
        <v>360.01974567311385</v>
      </c>
      <c r="AD1593" s="11">
        <f>AC1593*'KERS system '!$B$18</f>
        <v>277.03519429546111</v>
      </c>
      <c r="AE1593" s="11">
        <f>AC1593*'KERS system '!$B$19</f>
        <v>213.1785820103573</v>
      </c>
    </row>
    <row r="1594" spans="6:31" x14ac:dyDescent="0.3">
      <c r="F1594" s="13" t="s">
        <v>8</v>
      </c>
      <c r="G1594" s="13">
        <v>1591</v>
      </c>
      <c r="H1594" s="13">
        <v>114</v>
      </c>
      <c r="J1594" s="14">
        <v>114.9</v>
      </c>
      <c r="K1594" s="14">
        <f t="shared" si="318"/>
        <v>31.916666666666668</v>
      </c>
      <c r="L1594" s="15">
        <v>-0.1388888888888889</v>
      </c>
      <c r="N1594" s="15">
        <f t="shared" si="312"/>
        <v>-40</v>
      </c>
      <c r="O1594" s="15">
        <f t="shared" si="313"/>
        <v>225.39483428503198</v>
      </c>
      <c r="P1594" s="15">
        <f t="shared" si="314"/>
        <v>56.505600000000008</v>
      </c>
      <c r="Q1594" s="15">
        <f t="shared" si="319"/>
        <v>241.90043428503199</v>
      </c>
      <c r="R1594" s="15">
        <f t="shared" si="320"/>
        <v>241.90043428503199</v>
      </c>
      <c r="S1594" s="15">
        <f t="shared" si="321"/>
        <v>0</v>
      </c>
      <c r="U1594" s="15">
        <f t="shared" si="315"/>
        <v>7.6653886275972702</v>
      </c>
      <c r="V1594" s="15">
        <f t="shared" si="322"/>
        <v>7.6653886275972702</v>
      </c>
      <c r="W1594" s="15">
        <f t="shared" si="323"/>
        <v>0</v>
      </c>
      <c r="Y1594" s="15">
        <f t="shared" si="316"/>
        <v>7.7598623419611314</v>
      </c>
      <c r="Z1594" s="15">
        <f t="shared" si="324"/>
        <v>7.7598623419611314</v>
      </c>
      <c r="AA1594" s="15">
        <f t="shared" si="317"/>
        <v>0</v>
      </c>
      <c r="AB1594" s="15">
        <f>SUM($Z$3:Z1594)</f>
        <v>2840.4854475314669</v>
      </c>
      <c r="AC1594" s="15">
        <f>SUM($AA$3:AA1594)</f>
        <v>360.01974567311385</v>
      </c>
      <c r="AD1594" s="15">
        <f>AC1594*'KERS system '!$B$18</f>
        <v>277.03519429546111</v>
      </c>
      <c r="AE1594" s="15">
        <f>AC1594*'KERS system '!$B$19</f>
        <v>213.1785820103573</v>
      </c>
    </row>
    <row r="1595" spans="6:31" x14ac:dyDescent="0.3">
      <c r="F1595" s="9" t="s">
        <v>8</v>
      </c>
      <c r="G1595" s="9">
        <v>1592</v>
      </c>
      <c r="H1595" s="9">
        <v>115</v>
      </c>
      <c r="J1595" s="10">
        <v>114.5</v>
      </c>
      <c r="K1595" s="10">
        <f t="shared" si="318"/>
        <v>31.805555555555557</v>
      </c>
      <c r="L1595" s="11">
        <v>-0.11111111111111269</v>
      </c>
      <c r="N1595" s="11">
        <f t="shared" si="312"/>
        <v>-32.000000000000455</v>
      </c>
      <c r="O1595" s="11">
        <f t="shared" si="313"/>
        <v>223.82823722943252</v>
      </c>
      <c r="P1595" s="11">
        <f t="shared" si="314"/>
        <v>56.505600000000008</v>
      </c>
      <c r="Q1595" s="11">
        <f t="shared" si="319"/>
        <v>248.33383722943208</v>
      </c>
      <c r="R1595" s="11">
        <f t="shared" si="320"/>
        <v>248.33383722943208</v>
      </c>
      <c r="S1595" s="11">
        <f t="shared" si="321"/>
        <v>0</v>
      </c>
      <c r="U1595" s="11">
        <f t="shared" si="315"/>
        <v>7.8543360563249918</v>
      </c>
      <c r="V1595" s="11">
        <f t="shared" si="322"/>
        <v>7.8543360563249918</v>
      </c>
      <c r="W1595" s="11">
        <f t="shared" si="323"/>
        <v>0</v>
      </c>
      <c r="Y1595" s="11">
        <f t="shared" si="316"/>
        <v>7.9481430460354741</v>
      </c>
      <c r="Z1595" s="11">
        <f t="shared" si="324"/>
        <v>7.9481430460354741</v>
      </c>
      <c r="AA1595" s="11">
        <f t="shared" si="317"/>
        <v>0</v>
      </c>
      <c r="AB1595" s="11">
        <f>SUM($Z$3:Z1595)</f>
        <v>2848.4335905775024</v>
      </c>
      <c r="AC1595" s="11">
        <f>SUM($AA$3:AA1595)</f>
        <v>360.01974567311385</v>
      </c>
      <c r="AD1595" s="11">
        <f>AC1595*'KERS system '!$B$18</f>
        <v>277.03519429546111</v>
      </c>
      <c r="AE1595" s="11">
        <f>AC1595*'KERS system '!$B$19</f>
        <v>213.1785820103573</v>
      </c>
    </row>
    <row r="1596" spans="6:31" x14ac:dyDescent="0.3">
      <c r="F1596" s="13" t="s">
        <v>8</v>
      </c>
      <c r="G1596" s="13">
        <v>1593</v>
      </c>
      <c r="H1596" s="13">
        <v>116</v>
      </c>
      <c r="J1596" s="14">
        <v>114.1</v>
      </c>
      <c r="K1596" s="14">
        <f t="shared" si="318"/>
        <v>31.694444444444443</v>
      </c>
      <c r="L1596" s="15">
        <v>-8.3333333333332538E-2</v>
      </c>
      <c r="N1596" s="15">
        <f t="shared" si="312"/>
        <v>-23.999999999999773</v>
      </c>
      <c r="O1596" s="15">
        <f t="shared" si="313"/>
        <v>222.26710345911846</v>
      </c>
      <c r="P1596" s="15">
        <f t="shared" si="314"/>
        <v>56.505600000000008</v>
      </c>
      <c r="Q1596" s="15">
        <f t="shared" si="319"/>
        <v>254.7727034591187</v>
      </c>
      <c r="R1596" s="15">
        <f t="shared" si="320"/>
        <v>254.7727034591187</v>
      </c>
      <c r="S1596" s="15">
        <f t="shared" si="321"/>
        <v>0</v>
      </c>
      <c r="U1596" s="15">
        <f t="shared" si="315"/>
        <v>8.0419500357459555</v>
      </c>
      <c r="V1596" s="15">
        <f t="shared" si="322"/>
        <v>8.0419500357459555</v>
      </c>
      <c r="W1596" s="15">
        <f t="shared" si="323"/>
        <v>0</v>
      </c>
      <c r="Y1596" s="15">
        <f t="shared" si="316"/>
        <v>8.1546202970878401</v>
      </c>
      <c r="Z1596" s="15">
        <f t="shared" si="324"/>
        <v>8.1546202970878401</v>
      </c>
      <c r="AA1596" s="15">
        <f t="shared" si="317"/>
        <v>0</v>
      </c>
      <c r="AB1596" s="15">
        <f>SUM($Z$3:Z1596)</f>
        <v>2856.5882108745905</v>
      </c>
      <c r="AC1596" s="15">
        <f>SUM($AA$3:AA1596)</f>
        <v>360.01974567311385</v>
      </c>
      <c r="AD1596" s="15">
        <f>AC1596*'KERS system '!$B$18</f>
        <v>277.03519429546111</v>
      </c>
      <c r="AE1596" s="15">
        <f>AC1596*'KERS system '!$B$19</f>
        <v>213.1785820103573</v>
      </c>
    </row>
    <row r="1597" spans="6:31" x14ac:dyDescent="0.3">
      <c r="F1597" s="9" t="s">
        <v>8</v>
      </c>
      <c r="G1597" s="9">
        <v>1594</v>
      </c>
      <c r="H1597" s="9">
        <v>117</v>
      </c>
      <c r="J1597" s="10">
        <v>113.9</v>
      </c>
      <c r="K1597" s="10">
        <f t="shared" si="318"/>
        <v>31.638888888888889</v>
      </c>
      <c r="L1597" s="11">
        <v>-5.5555555555554373E-2</v>
      </c>
      <c r="N1597" s="11">
        <f t="shared" si="312"/>
        <v>-15.999999999999659</v>
      </c>
      <c r="O1597" s="11">
        <f t="shared" si="313"/>
        <v>221.48858530594353</v>
      </c>
      <c r="P1597" s="11">
        <f t="shared" si="314"/>
        <v>56.505600000000008</v>
      </c>
      <c r="Q1597" s="11">
        <f t="shared" si="319"/>
        <v>261.99418530594386</v>
      </c>
      <c r="R1597" s="11">
        <f t="shared" si="320"/>
        <v>261.99418530594386</v>
      </c>
      <c r="S1597" s="11">
        <f t="shared" si="321"/>
        <v>0</v>
      </c>
      <c r="U1597" s="11">
        <f t="shared" si="315"/>
        <v>8.2672905584297247</v>
      </c>
      <c r="V1597" s="11">
        <f t="shared" si="322"/>
        <v>8.2672905584297247</v>
      </c>
      <c r="W1597" s="11">
        <f t="shared" si="323"/>
        <v>0</v>
      </c>
      <c r="Y1597" s="11">
        <f t="shared" si="316"/>
        <v>8.1159573482640255</v>
      </c>
      <c r="Z1597" s="11">
        <f t="shared" si="324"/>
        <v>8.1159573482640255</v>
      </c>
      <c r="AA1597" s="11">
        <f t="shared" si="317"/>
        <v>0</v>
      </c>
      <c r="AB1597" s="11">
        <f>SUM($Z$3:Z1597)</f>
        <v>2864.7041682228546</v>
      </c>
      <c r="AC1597" s="11">
        <f>SUM($AA$3:AA1597)</f>
        <v>360.01974567311385</v>
      </c>
      <c r="AD1597" s="11">
        <f>AC1597*'KERS system '!$B$18</f>
        <v>277.03519429546111</v>
      </c>
      <c r="AE1597" s="11">
        <f>AC1597*'KERS system '!$B$19</f>
        <v>213.1785820103573</v>
      </c>
    </row>
    <row r="1598" spans="6:31" x14ac:dyDescent="0.3">
      <c r="F1598" s="13" t="s">
        <v>8</v>
      </c>
      <c r="G1598" s="13">
        <v>1595</v>
      </c>
      <c r="H1598" s="13">
        <v>118</v>
      </c>
      <c r="J1598" s="14">
        <v>113.7</v>
      </c>
      <c r="K1598" s="14">
        <f t="shared" si="318"/>
        <v>31.583333333333332</v>
      </c>
      <c r="L1598" s="15">
        <v>-8.3333333333334522E-2</v>
      </c>
      <c r="N1598" s="15">
        <f t="shared" si="312"/>
        <v>-24.000000000000341</v>
      </c>
      <c r="O1598" s="15">
        <f t="shared" si="313"/>
        <v>220.71143297408989</v>
      </c>
      <c r="P1598" s="15">
        <f t="shared" si="314"/>
        <v>56.505600000000008</v>
      </c>
      <c r="Q1598" s="15">
        <f t="shared" si="319"/>
        <v>253.21703297408956</v>
      </c>
      <c r="R1598" s="15">
        <f t="shared" si="320"/>
        <v>253.21703297408956</v>
      </c>
      <c r="S1598" s="15">
        <f t="shared" si="321"/>
        <v>0</v>
      </c>
      <c r="U1598" s="15">
        <f t="shared" si="315"/>
        <v>7.9646241380983263</v>
      </c>
      <c r="V1598" s="15">
        <f t="shared" si="322"/>
        <v>7.9646241380983263</v>
      </c>
      <c r="W1598" s="15">
        <f t="shared" si="323"/>
        <v>0</v>
      </c>
      <c r="Y1598" s="15">
        <f t="shared" si="316"/>
        <v>7.7948813935260386</v>
      </c>
      <c r="Z1598" s="15">
        <f t="shared" si="324"/>
        <v>7.7948813935260386</v>
      </c>
      <c r="AA1598" s="15">
        <f t="shared" si="317"/>
        <v>0</v>
      </c>
      <c r="AB1598" s="15">
        <f>SUM($Z$3:Z1598)</f>
        <v>2872.4990496163805</v>
      </c>
      <c r="AC1598" s="15">
        <f>SUM($AA$3:AA1598)</f>
        <v>360.01974567311385</v>
      </c>
      <c r="AD1598" s="15">
        <f>AC1598*'KERS system '!$B$18</f>
        <v>277.03519429546111</v>
      </c>
      <c r="AE1598" s="15">
        <f>AC1598*'KERS system '!$B$19</f>
        <v>213.1785820103573</v>
      </c>
    </row>
    <row r="1599" spans="6:31" x14ac:dyDescent="0.3">
      <c r="F1599" s="9" t="s">
        <v>8</v>
      </c>
      <c r="G1599" s="9">
        <v>1596</v>
      </c>
      <c r="H1599" s="9">
        <v>119</v>
      </c>
      <c r="J1599" s="10">
        <v>113.3</v>
      </c>
      <c r="K1599" s="10">
        <f t="shared" si="318"/>
        <v>31.472222222222221</v>
      </c>
      <c r="L1599" s="11">
        <v>-0.11111111111111072</v>
      </c>
      <c r="N1599" s="11">
        <f t="shared" si="312"/>
        <v>-31.999999999999886</v>
      </c>
      <c r="O1599" s="11">
        <f t="shared" si="313"/>
        <v>219.16122577434675</v>
      </c>
      <c r="P1599" s="11">
        <f t="shared" si="314"/>
        <v>56.505600000000008</v>
      </c>
      <c r="Q1599" s="11">
        <f t="shared" si="319"/>
        <v>243.66682577434688</v>
      </c>
      <c r="R1599" s="11">
        <f t="shared" si="320"/>
        <v>243.66682577434688</v>
      </c>
      <c r="S1599" s="11">
        <f t="shared" si="321"/>
        <v>0</v>
      </c>
      <c r="U1599" s="11">
        <f t="shared" si="315"/>
        <v>7.62513864895375</v>
      </c>
      <c r="V1599" s="11">
        <f t="shared" si="322"/>
        <v>7.62513864895375</v>
      </c>
      <c r="W1599" s="11">
        <f t="shared" si="323"/>
        <v>0</v>
      </c>
      <c r="Y1599" s="11">
        <f t="shared" si="316"/>
        <v>7.3911437186409721</v>
      </c>
      <c r="Z1599" s="11">
        <f t="shared" si="324"/>
        <v>7.3911437186409721</v>
      </c>
      <c r="AA1599" s="11">
        <f t="shared" si="317"/>
        <v>0</v>
      </c>
      <c r="AB1599" s="11">
        <f>SUM($Z$3:Z1599)</f>
        <v>2879.8901933350216</v>
      </c>
      <c r="AC1599" s="11">
        <f>SUM($AA$3:AA1599)</f>
        <v>360.01974567311385</v>
      </c>
      <c r="AD1599" s="11">
        <f>AC1599*'KERS system '!$B$18</f>
        <v>277.03519429546111</v>
      </c>
      <c r="AE1599" s="11">
        <f>AC1599*'KERS system '!$B$19</f>
        <v>213.1785820103573</v>
      </c>
    </row>
    <row r="1600" spans="6:31" x14ac:dyDescent="0.3">
      <c r="F1600" s="13" t="s">
        <v>8</v>
      </c>
      <c r="G1600" s="13">
        <v>1597</v>
      </c>
      <c r="H1600" s="13">
        <v>120</v>
      </c>
      <c r="J1600" s="14">
        <v>112.9</v>
      </c>
      <c r="K1600" s="14">
        <f t="shared" si="318"/>
        <v>31.361111111111111</v>
      </c>
      <c r="L1600" s="15">
        <v>-0.15277777777777699</v>
      </c>
      <c r="N1600" s="15">
        <f t="shared" si="312"/>
        <v>-43.999999999999773</v>
      </c>
      <c r="O1600" s="15">
        <f t="shared" si="313"/>
        <v>217.61648185988906</v>
      </c>
      <c r="P1600" s="15">
        <f t="shared" si="314"/>
        <v>56.505600000000008</v>
      </c>
      <c r="Q1600" s="15">
        <f t="shared" si="319"/>
        <v>230.12208185988931</v>
      </c>
      <c r="R1600" s="15">
        <f t="shared" si="320"/>
        <v>230.12208185988931</v>
      </c>
      <c r="S1600" s="15">
        <f t="shared" si="321"/>
        <v>0</v>
      </c>
      <c r="U1600" s="15">
        <f t="shared" si="315"/>
        <v>7.157148788328195</v>
      </c>
      <c r="V1600" s="15">
        <f t="shared" si="322"/>
        <v>7.157148788328195</v>
      </c>
      <c r="W1600" s="15">
        <f t="shared" si="323"/>
        <v>0</v>
      </c>
      <c r="Y1600" s="15">
        <f t="shared" si="316"/>
        <v>6.8329124249510782</v>
      </c>
      <c r="Z1600" s="15">
        <f t="shared" si="324"/>
        <v>6.8329124249510782</v>
      </c>
      <c r="AA1600" s="15">
        <f t="shared" si="317"/>
        <v>0</v>
      </c>
      <c r="AB1600" s="15">
        <f>SUM($Z$3:Z1600)</f>
        <v>2886.7231057599729</v>
      </c>
      <c r="AC1600" s="15">
        <f>SUM($AA$3:AA1600)</f>
        <v>360.01974567311385</v>
      </c>
      <c r="AD1600" s="15">
        <f>AC1600*'KERS system '!$B$18</f>
        <v>277.03519429546111</v>
      </c>
      <c r="AE1600" s="15">
        <f>AC1600*'KERS system '!$B$19</f>
        <v>213.1785820103573</v>
      </c>
    </row>
    <row r="1601" spans="6:31" x14ac:dyDescent="0.3">
      <c r="F1601" s="9" t="s">
        <v>8</v>
      </c>
      <c r="G1601" s="9">
        <v>1598</v>
      </c>
      <c r="H1601" s="9">
        <v>121</v>
      </c>
      <c r="J1601" s="10">
        <v>112.2</v>
      </c>
      <c r="K1601" s="10">
        <f t="shared" si="318"/>
        <v>31.166666666666668</v>
      </c>
      <c r="L1601" s="11">
        <v>-0.20833333333333331</v>
      </c>
      <c r="N1601" s="11">
        <f t="shared" si="312"/>
        <v>-59.999999999999993</v>
      </c>
      <c r="O1601" s="11">
        <f t="shared" si="313"/>
        <v>214.92632603980621</v>
      </c>
      <c r="P1601" s="11">
        <f t="shared" si="314"/>
        <v>56.505600000000008</v>
      </c>
      <c r="Q1601" s="11">
        <f t="shared" si="319"/>
        <v>211.43192603980623</v>
      </c>
      <c r="R1601" s="11">
        <f t="shared" si="320"/>
        <v>211.43192603980623</v>
      </c>
      <c r="S1601" s="11">
        <f t="shared" si="321"/>
        <v>0</v>
      </c>
      <c r="U1601" s="11">
        <f t="shared" si="315"/>
        <v>6.5086760615739614</v>
      </c>
      <c r="V1601" s="11">
        <f t="shared" si="322"/>
        <v>6.5086760615739614</v>
      </c>
      <c r="W1601" s="11">
        <f t="shared" si="323"/>
        <v>0</v>
      </c>
      <c r="Y1601" s="11">
        <f t="shared" si="316"/>
        <v>6.3090843048937035</v>
      </c>
      <c r="Z1601" s="11">
        <f t="shared" si="324"/>
        <v>6.3090843048937035</v>
      </c>
      <c r="AA1601" s="11">
        <f t="shared" si="317"/>
        <v>0</v>
      </c>
      <c r="AB1601" s="11">
        <f>SUM($Z$3:Z1601)</f>
        <v>2893.0321900648664</v>
      </c>
      <c r="AC1601" s="11">
        <f>SUM($AA$3:AA1601)</f>
        <v>360.01974567311385</v>
      </c>
      <c r="AD1601" s="11">
        <f>AC1601*'KERS system '!$B$18</f>
        <v>277.03519429546111</v>
      </c>
      <c r="AE1601" s="11">
        <f>AC1601*'KERS system '!$B$19</f>
        <v>213.1785820103573</v>
      </c>
    </row>
    <row r="1602" spans="6:31" x14ac:dyDescent="0.3">
      <c r="F1602" s="13" t="s">
        <v>8</v>
      </c>
      <c r="G1602" s="13">
        <v>1599</v>
      </c>
      <c r="H1602" s="13">
        <v>122</v>
      </c>
      <c r="J1602" s="14">
        <v>111.4</v>
      </c>
      <c r="K1602" s="14">
        <f t="shared" si="318"/>
        <v>30.944444444444443</v>
      </c>
      <c r="L1602" s="15">
        <v>-0.23611111111111149</v>
      </c>
      <c r="N1602" s="15">
        <f t="shared" si="312"/>
        <v>-68.000000000000114</v>
      </c>
      <c r="O1602" s="15">
        <f t="shared" si="313"/>
        <v>211.87234956524611</v>
      </c>
      <c r="P1602" s="15">
        <f t="shared" si="314"/>
        <v>56.505600000000008</v>
      </c>
      <c r="Q1602" s="15">
        <f t="shared" si="319"/>
        <v>200.37794956524601</v>
      </c>
      <c r="R1602" s="15">
        <f t="shared" si="320"/>
        <v>200.37794956524601</v>
      </c>
      <c r="S1602" s="15">
        <f t="shared" si="321"/>
        <v>0</v>
      </c>
      <c r="U1602" s="15">
        <f t="shared" si="315"/>
        <v>6.1094925482134457</v>
      </c>
      <c r="V1602" s="15">
        <f t="shared" si="322"/>
        <v>6.1094925482134457</v>
      </c>
      <c r="W1602" s="15">
        <f t="shared" si="323"/>
        <v>0</v>
      </c>
      <c r="Y1602" s="15">
        <f t="shared" si="316"/>
        <v>5.9043925190702113</v>
      </c>
      <c r="Z1602" s="15">
        <f t="shared" si="324"/>
        <v>5.9043925190702113</v>
      </c>
      <c r="AA1602" s="15">
        <f t="shared" si="317"/>
        <v>0</v>
      </c>
      <c r="AB1602" s="15">
        <f>SUM($Z$3:Z1602)</f>
        <v>2898.9365825839368</v>
      </c>
      <c r="AC1602" s="15">
        <f>SUM($AA$3:AA1602)</f>
        <v>360.01974567311385</v>
      </c>
      <c r="AD1602" s="15">
        <f>AC1602*'KERS system '!$B$18</f>
        <v>277.03519429546111</v>
      </c>
      <c r="AE1602" s="15">
        <f>AC1602*'KERS system '!$B$19</f>
        <v>213.1785820103573</v>
      </c>
    </row>
    <row r="1603" spans="6:31" x14ac:dyDescent="0.3">
      <c r="F1603" s="9" t="s">
        <v>8</v>
      </c>
      <c r="G1603" s="9">
        <v>1600</v>
      </c>
      <c r="H1603" s="9">
        <v>123</v>
      </c>
      <c r="J1603" s="10">
        <v>110.5</v>
      </c>
      <c r="K1603" s="10">
        <f t="shared" si="318"/>
        <v>30.694444444444443</v>
      </c>
      <c r="L1603" s="11">
        <v>-0.26388888888888967</v>
      </c>
      <c r="N1603" s="11">
        <f t="shared" ref="N1603:N1666" si="325">$C$7*$L1603</f>
        <v>-76.000000000000227</v>
      </c>
      <c r="O1603" s="11">
        <f t="shared" ref="O1603:O1666" si="326">0.5*$C$3*$C$17*$C$14*K1603^2</f>
        <v>208.46274736413707</v>
      </c>
      <c r="P1603" s="11">
        <f t="shared" ref="P1603:P1666" si="327">$C$15</f>
        <v>56.505600000000008</v>
      </c>
      <c r="Q1603" s="11">
        <f t="shared" si="319"/>
        <v>188.96834736413686</v>
      </c>
      <c r="R1603" s="11">
        <f t="shared" si="320"/>
        <v>188.96834736413686</v>
      </c>
      <c r="S1603" s="11">
        <f t="shared" si="321"/>
        <v>0</v>
      </c>
      <c r="U1603" s="11">
        <f t="shared" ref="U1603:U1666" si="328">(K1603/1000)*(($C$7*$C$4*$C$18)+(0.5*$C$3*$C$17*$C$14*K1603^2)+($C$7*$C$19*L1603))</f>
        <v>5.699292489926977</v>
      </c>
      <c r="V1603" s="11">
        <f t="shared" si="322"/>
        <v>5.699292489926977</v>
      </c>
      <c r="W1603" s="11">
        <f t="shared" si="323"/>
        <v>0</v>
      </c>
      <c r="Y1603" s="11">
        <f t="shared" ref="Y1603:Y1666" si="329">((U1603+U1604)/2)*(G1604-G1603)</f>
        <v>5.552914396488295</v>
      </c>
      <c r="Z1603" s="11">
        <f t="shared" si="324"/>
        <v>5.552914396488295</v>
      </c>
      <c r="AA1603" s="11">
        <f t="shared" ref="AA1603:AA1666" si="330">IF(Y1603 &lt;=0,Y1603,)*-1</f>
        <v>0</v>
      </c>
      <c r="AB1603" s="11">
        <f>SUM($Z$3:Z1603)</f>
        <v>2904.489496980425</v>
      </c>
      <c r="AC1603" s="11">
        <f>SUM($AA$3:AA1603)</f>
        <v>360.01974567311385</v>
      </c>
      <c r="AD1603" s="11">
        <f>AC1603*'KERS system '!$B$18</f>
        <v>277.03519429546111</v>
      </c>
      <c r="AE1603" s="11">
        <f>AC1603*'KERS system '!$B$19</f>
        <v>213.1785820103573</v>
      </c>
    </row>
    <row r="1604" spans="6:31" x14ac:dyDescent="0.3">
      <c r="F1604" s="13" t="s">
        <v>8</v>
      </c>
      <c r="G1604" s="13">
        <v>1601</v>
      </c>
      <c r="H1604" s="13">
        <v>124</v>
      </c>
      <c r="J1604" s="14">
        <v>109.5</v>
      </c>
      <c r="K1604" s="14">
        <f t="shared" ref="K1604:K1667" si="331">J1604*1000/3600</f>
        <v>30.416666666666668</v>
      </c>
      <c r="L1604" s="15">
        <v>-0.27777777777777779</v>
      </c>
      <c r="N1604" s="15">
        <f t="shared" si="325"/>
        <v>-80</v>
      </c>
      <c r="O1604" s="15">
        <f t="shared" si="326"/>
        <v>204.70673873039823</v>
      </c>
      <c r="P1604" s="15">
        <f t="shared" si="327"/>
        <v>56.505600000000008</v>
      </c>
      <c r="Q1604" s="15">
        <f t="shared" ref="Q1604:Q1667" si="332">N1604+O1604+P1604</f>
        <v>181.21233873039824</v>
      </c>
      <c r="R1604" s="15">
        <f t="shared" ref="R1604:R1667" si="333">IF(Q1604 &gt;0,Q1604,)</f>
        <v>181.21233873039824</v>
      </c>
      <c r="S1604" s="15">
        <f t="shared" ref="S1604:S1667" si="334">IF(Q1604 &lt;=0,Q1604,)*-1</f>
        <v>0</v>
      </c>
      <c r="U1604" s="15">
        <f t="shared" si="328"/>
        <v>5.406536303049613</v>
      </c>
      <c r="V1604" s="15">
        <f t="shared" ref="V1604:V1667" si="335">IF(U1604 &gt;0,U1604,)</f>
        <v>5.406536303049613</v>
      </c>
      <c r="W1604" s="15">
        <f t="shared" ref="W1604:W1667" si="336">IF(U1604 &lt;=0,U1604,)*-1</f>
        <v>0</v>
      </c>
      <c r="Y1604" s="15">
        <f t="shared" si="329"/>
        <v>5.4515369190000476</v>
      </c>
      <c r="Z1604" s="15">
        <f t="shared" ref="Z1604:Z1667" si="337">IF(Y1604 &gt;0,Y1604,)</f>
        <v>5.4515369190000476</v>
      </c>
      <c r="AA1604" s="15">
        <f t="shared" si="330"/>
        <v>0</v>
      </c>
      <c r="AB1604" s="15">
        <f>SUM($Z$3:Z1604)</f>
        <v>2909.9410338994248</v>
      </c>
      <c r="AC1604" s="15">
        <f>SUM($AA$3:AA1604)</f>
        <v>360.01974567311385</v>
      </c>
      <c r="AD1604" s="15">
        <f>AC1604*'KERS system '!$B$18</f>
        <v>277.03519429546111</v>
      </c>
      <c r="AE1604" s="15">
        <f>AC1604*'KERS system '!$B$19</f>
        <v>213.1785820103573</v>
      </c>
    </row>
    <row r="1605" spans="6:31" x14ac:dyDescent="0.3">
      <c r="F1605" s="9" t="s">
        <v>8</v>
      </c>
      <c r="G1605" s="9">
        <v>1602</v>
      </c>
      <c r="H1605" s="9">
        <v>125</v>
      </c>
      <c r="J1605" s="10">
        <v>108.5</v>
      </c>
      <c r="K1605" s="10">
        <f t="shared" si="331"/>
        <v>30.138888888888889</v>
      </c>
      <c r="L1605" s="11">
        <v>-0.24999999999999961</v>
      </c>
      <c r="N1605" s="11">
        <f t="shared" si="325"/>
        <v>-71.999999999999886</v>
      </c>
      <c r="O1605" s="11">
        <f t="shared" si="326"/>
        <v>200.98487562969333</v>
      </c>
      <c r="P1605" s="11">
        <f t="shared" si="327"/>
        <v>56.505600000000008</v>
      </c>
      <c r="Q1605" s="11">
        <f t="shared" si="332"/>
        <v>185.49047562969346</v>
      </c>
      <c r="R1605" s="11">
        <f t="shared" si="333"/>
        <v>185.49047562969346</v>
      </c>
      <c r="S1605" s="11">
        <f t="shared" si="334"/>
        <v>0</v>
      </c>
      <c r="U1605" s="11">
        <f t="shared" si="328"/>
        <v>5.4965375349504821</v>
      </c>
      <c r="V1605" s="11">
        <f t="shared" si="335"/>
        <v>5.4965375349504821</v>
      </c>
      <c r="W1605" s="11">
        <f t="shared" si="336"/>
        <v>0</v>
      </c>
      <c r="Y1605" s="11">
        <f t="shared" si="329"/>
        <v>5.6817973277217417</v>
      </c>
      <c r="Z1605" s="11">
        <f t="shared" si="337"/>
        <v>5.6817973277217417</v>
      </c>
      <c r="AA1605" s="11">
        <f t="shared" si="330"/>
        <v>0</v>
      </c>
      <c r="AB1605" s="11">
        <f>SUM($Z$3:Z1605)</f>
        <v>2915.6228312271464</v>
      </c>
      <c r="AC1605" s="11">
        <f>SUM($AA$3:AA1605)</f>
        <v>360.01974567311385</v>
      </c>
      <c r="AD1605" s="11">
        <f>AC1605*'KERS system '!$B$18</f>
        <v>277.03519429546111</v>
      </c>
      <c r="AE1605" s="11">
        <f>AC1605*'KERS system '!$B$19</f>
        <v>213.1785820103573</v>
      </c>
    </row>
    <row r="1606" spans="6:31" x14ac:dyDescent="0.3">
      <c r="F1606" s="13" t="s">
        <v>8</v>
      </c>
      <c r="G1606" s="13">
        <v>1603</v>
      </c>
      <c r="H1606" s="13">
        <v>126</v>
      </c>
      <c r="J1606" s="14">
        <v>107.7</v>
      </c>
      <c r="K1606" s="14">
        <f t="shared" si="331"/>
        <v>29.916666666666668</v>
      </c>
      <c r="L1606" s="15">
        <v>-0.19444444444444522</v>
      </c>
      <c r="N1606" s="15">
        <f t="shared" si="325"/>
        <v>-56.000000000000227</v>
      </c>
      <c r="O1606" s="15">
        <f t="shared" si="326"/>
        <v>198.03196993291391</v>
      </c>
      <c r="P1606" s="15">
        <f t="shared" si="327"/>
        <v>56.505600000000008</v>
      </c>
      <c r="Q1606" s="15">
        <f t="shared" si="332"/>
        <v>198.5375699329137</v>
      </c>
      <c r="R1606" s="15">
        <f t="shared" si="333"/>
        <v>198.5375699329137</v>
      </c>
      <c r="S1606" s="15">
        <f t="shared" si="334"/>
        <v>0</v>
      </c>
      <c r="U1606" s="15">
        <f t="shared" si="328"/>
        <v>5.8670571204930013</v>
      </c>
      <c r="V1606" s="15">
        <f t="shared" si="335"/>
        <v>5.8670571204930013</v>
      </c>
      <c r="W1606" s="15">
        <f t="shared" si="336"/>
        <v>0</v>
      </c>
      <c r="Y1606" s="15">
        <f t="shared" si="329"/>
        <v>6.0042115780365233</v>
      </c>
      <c r="Z1606" s="15">
        <f t="shared" si="337"/>
        <v>6.0042115780365233</v>
      </c>
      <c r="AA1606" s="15">
        <f t="shared" si="330"/>
        <v>0</v>
      </c>
      <c r="AB1606" s="15">
        <f>SUM($Z$3:Z1606)</f>
        <v>2921.627042805183</v>
      </c>
      <c r="AC1606" s="15">
        <f>SUM($AA$3:AA1606)</f>
        <v>360.01974567311385</v>
      </c>
      <c r="AD1606" s="15">
        <f>AC1606*'KERS system '!$B$18</f>
        <v>277.03519429546111</v>
      </c>
      <c r="AE1606" s="15">
        <f>AC1606*'KERS system '!$B$19</f>
        <v>213.1785820103573</v>
      </c>
    </row>
    <row r="1607" spans="6:31" x14ac:dyDescent="0.3">
      <c r="F1607" s="9" t="s">
        <v>8</v>
      </c>
      <c r="G1607" s="9">
        <v>1604</v>
      </c>
      <c r="H1607" s="9">
        <v>127</v>
      </c>
      <c r="J1607" s="10">
        <v>107.1</v>
      </c>
      <c r="K1607" s="10">
        <f t="shared" si="331"/>
        <v>29.75</v>
      </c>
      <c r="L1607" s="11">
        <v>-0.15277777777777896</v>
      </c>
      <c r="N1607" s="11">
        <f t="shared" si="325"/>
        <v>-44.000000000000341</v>
      </c>
      <c r="O1607" s="11">
        <f t="shared" si="326"/>
        <v>195.83163178420355</v>
      </c>
      <c r="P1607" s="11">
        <f t="shared" si="327"/>
        <v>56.505600000000008</v>
      </c>
      <c r="Q1607" s="11">
        <f t="shared" si="332"/>
        <v>208.33723178420323</v>
      </c>
      <c r="R1607" s="11">
        <f t="shared" si="333"/>
        <v>208.33723178420323</v>
      </c>
      <c r="S1607" s="11">
        <f t="shared" si="334"/>
        <v>0</v>
      </c>
      <c r="U1607" s="11">
        <f t="shared" si="328"/>
        <v>6.1413660355800452</v>
      </c>
      <c r="V1607" s="11">
        <f t="shared" si="335"/>
        <v>6.1413660355800452</v>
      </c>
      <c r="W1607" s="11">
        <f t="shared" si="336"/>
        <v>0</v>
      </c>
      <c r="Y1607" s="11">
        <f t="shared" si="329"/>
        <v>6.3471655900520521</v>
      </c>
      <c r="Z1607" s="11">
        <f t="shared" si="337"/>
        <v>6.3471655900520521</v>
      </c>
      <c r="AA1607" s="11">
        <f t="shared" si="330"/>
        <v>0</v>
      </c>
      <c r="AB1607" s="11">
        <f>SUM($Z$3:Z1607)</f>
        <v>2927.9742083952351</v>
      </c>
      <c r="AC1607" s="11">
        <f>SUM($AA$3:AA1607)</f>
        <v>360.01974567311385</v>
      </c>
      <c r="AD1607" s="11">
        <f>AC1607*'KERS system '!$B$18</f>
        <v>277.03519429546111</v>
      </c>
      <c r="AE1607" s="11">
        <f>AC1607*'KERS system '!$B$19</f>
        <v>213.1785820103573</v>
      </c>
    </row>
    <row r="1608" spans="6:31" x14ac:dyDescent="0.3">
      <c r="F1608" s="13" t="s">
        <v>8</v>
      </c>
      <c r="G1608" s="13">
        <v>1605</v>
      </c>
      <c r="H1608" s="13">
        <v>128</v>
      </c>
      <c r="J1608" s="14">
        <v>106.6</v>
      </c>
      <c r="K1608" s="14">
        <f t="shared" si="331"/>
        <v>29.611111111111111</v>
      </c>
      <c r="L1608" s="15">
        <v>-9.7222222222220642E-2</v>
      </c>
      <c r="N1608" s="15">
        <f t="shared" si="325"/>
        <v>-27.999999999999545</v>
      </c>
      <c r="O1608" s="15">
        <f t="shared" si="326"/>
        <v>194.00740668186265</v>
      </c>
      <c r="P1608" s="15">
        <f t="shared" si="327"/>
        <v>56.505600000000008</v>
      </c>
      <c r="Q1608" s="15">
        <f t="shared" si="332"/>
        <v>222.51300668186312</v>
      </c>
      <c r="R1608" s="15">
        <f t="shared" si="333"/>
        <v>222.51300668186312</v>
      </c>
      <c r="S1608" s="15">
        <f t="shared" si="334"/>
        <v>0</v>
      </c>
      <c r="U1608" s="15">
        <f t="shared" si="328"/>
        <v>6.552965144524058</v>
      </c>
      <c r="V1608" s="15">
        <f t="shared" si="335"/>
        <v>6.552965144524058</v>
      </c>
      <c r="W1608" s="15">
        <f t="shared" si="336"/>
        <v>0</v>
      </c>
      <c r="Y1608" s="15">
        <f t="shared" si="329"/>
        <v>6.7210801153904516</v>
      </c>
      <c r="Z1608" s="15">
        <f t="shared" si="337"/>
        <v>6.7210801153904516</v>
      </c>
      <c r="AA1608" s="15">
        <f t="shared" si="330"/>
        <v>0</v>
      </c>
      <c r="AB1608" s="15">
        <f>SUM($Z$3:Z1608)</f>
        <v>2934.6952885106257</v>
      </c>
      <c r="AC1608" s="15">
        <f>SUM($AA$3:AA1608)</f>
        <v>360.01974567311385</v>
      </c>
      <c r="AD1608" s="15">
        <f>AC1608*'KERS system '!$B$18</f>
        <v>277.03519429546111</v>
      </c>
      <c r="AE1608" s="15">
        <f>AC1608*'KERS system '!$B$19</f>
        <v>213.1785820103573</v>
      </c>
    </row>
    <row r="1609" spans="6:31" x14ac:dyDescent="0.3">
      <c r="F1609" s="9" t="s">
        <v>8</v>
      </c>
      <c r="G1609" s="9">
        <v>1606</v>
      </c>
      <c r="H1609" s="9">
        <v>129</v>
      </c>
      <c r="J1609" s="10">
        <v>106.4</v>
      </c>
      <c r="K1609" s="10">
        <f t="shared" si="331"/>
        <v>29.555555555555557</v>
      </c>
      <c r="L1609" s="11">
        <v>-5.5555555555554373E-2</v>
      </c>
      <c r="N1609" s="11">
        <f t="shared" si="325"/>
        <v>-15.999999999999659</v>
      </c>
      <c r="O1609" s="11">
        <f t="shared" si="326"/>
        <v>193.2801068282387</v>
      </c>
      <c r="P1609" s="11">
        <f t="shared" si="327"/>
        <v>56.505600000000008</v>
      </c>
      <c r="Q1609" s="11">
        <f t="shared" si="332"/>
        <v>233.78570682823906</v>
      </c>
      <c r="R1609" s="11">
        <f t="shared" si="333"/>
        <v>233.78570682823906</v>
      </c>
      <c r="S1609" s="11">
        <f t="shared" si="334"/>
        <v>0</v>
      </c>
      <c r="U1609" s="11">
        <f t="shared" si="328"/>
        <v>6.8891950862568443</v>
      </c>
      <c r="V1609" s="11">
        <f t="shared" si="335"/>
        <v>6.8891950862568443</v>
      </c>
      <c r="W1609" s="11">
        <f t="shared" si="336"/>
        <v>0</v>
      </c>
      <c r="Y1609" s="11">
        <f t="shared" si="329"/>
        <v>6.9951209718684773</v>
      </c>
      <c r="Z1609" s="11">
        <f t="shared" si="337"/>
        <v>6.9951209718684773</v>
      </c>
      <c r="AA1609" s="11">
        <f t="shared" si="330"/>
        <v>0</v>
      </c>
      <c r="AB1609" s="11">
        <f>SUM($Z$3:Z1609)</f>
        <v>2941.690409482494</v>
      </c>
      <c r="AC1609" s="11">
        <f>SUM($AA$3:AA1609)</f>
        <v>360.01974567311385</v>
      </c>
      <c r="AD1609" s="11">
        <f>AC1609*'KERS system '!$B$18</f>
        <v>277.03519429546111</v>
      </c>
      <c r="AE1609" s="11">
        <f>AC1609*'KERS system '!$B$19</f>
        <v>213.1785820103573</v>
      </c>
    </row>
    <row r="1610" spans="6:31" x14ac:dyDescent="0.3">
      <c r="F1610" s="13" t="s">
        <v>8</v>
      </c>
      <c r="G1610" s="13">
        <v>1607</v>
      </c>
      <c r="H1610" s="13">
        <v>130</v>
      </c>
      <c r="J1610" s="14">
        <v>106.2</v>
      </c>
      <c r="K1610" s="14">
        <f t="shared" si="331"/>
        <v>29.5</v>
      </c>
      <c r="L1610" s="15">
        <v>-2.7777777777778172E-2</v>
      </c>
      <c r="N1610" s="15">
        <f t="shared" si="325"/>
        <v>-8.0000000000001137</v>
      </c>
      <c r="O1610" s="15">
        <f t="shared" si="326"/>
        <v>192.55417279593604</v>
      </c>
      <c r="P1610" s="15">
        <f t="shared" si="327"/>
        <v>56.505600000000008</v>
      </c>
      <c r="Q1610" s="15">
        <f t="shared" si="332"/>
        <v>241.05977279593594</v>
      </c>
      <c r="R1610" s="15">
        <f t="shared" si="333"/>
        <v>241.05977279593594</v>
      </c>
      <c r="S1610" s="15">
        <f t="shared" si="334"/>
        <v>0</v>
      </c>
      <c r="U1610" s="15">
        <f t="shared" si="328"/>
        <v>7.1010468574801102</v>
      </c>
      <c r="V1610" s="15">
        <f t="shared" si="335"/>
        <v>7.1010468574801102</v>
      </c>
      <c r="W1610" s="15">
        <f t="shared" si="336"/>
        <v>0</v>
      </c>
      <c r="Y1610" s="15">
        <f t="shared" si="329"/>
        <v>7.2241550774801118</v>
      </c>
      <c r="Z1610" s="15">
        <f t="shared" si="337"/>
        <v>7.2241550774801118</v>
      </c>
      <c r="AA1610" s="15">
        <f t="shared" si="330"/>
        <v>0</v>
      </c>
      <c r="AB1610" s="15">
        <f>SUM($Z$3:Z1610)</f>
        <v>2948.9145645599742</v>
      </c>
      <c r="AC1610" s="15">
        <f>SUM($AA$3:AA1610)</f>
        <v>360.01974567311385</v>
      </c>
      <c r="AD1610" s="15">
        <f>AC1610*'KERS system '!$B$18</f>
        <v>277.03519429546111</v>
      </c>
      <c r="AE1610" s="15">
        <f>AC1610*'KERS system '!$B$19</f>
        <v>213.1785820103573</v>
      </c>
    </row>
    <row r="1611" spans="6:31" x14ac:dyDescent="0.3">
      <c r="F1611" s="9" t="s">
        <v>8</v>
      </c>
      <c r="G1611" s="9">
        <v>1608</v>
      </c>
      <c r="H1611" s="9">
        <v>131</v>
      </c>
      <c r="J1611" s="10">
        <v>106.2</v>
      </c>
      <c r="K1611" s="10">
        <f t="shared" si="331"/>
        <v>29.5</v>
      </c>
      <c r="L1611" s="11">
        <v>0</v>
      </c>
      <c r="N1611" s="11">
        <f t="shared" si="325"/>
        <v>0</v>
      </c>
      <c r="O1611" s="11">
        <f t="shared" si="326"/>
        <v>192.55417279593604</v>
      </c>
      <c r="P1611" s="11">
        <f t="shared" si="327"/>
        <v>56.505600000000008</v>
      </c>
      <c r="Q1611" s="11">
        <f t="shared" si="332"/>
        <v>249.05977279593606</v>
      </c>
      <c r="R1611" s="11">
        <f t="shared" si="333"/>
        <v>249.05977279593606</v>
      </c>
      <c r="S1611" s="11">
        <f t="shared" si="334"/>
        <v>0</v>
      </c>
      <c r="U1611" s="11">
        <f t="shared" si="328"/>
        <v>7.3472632974801133</v>
      </c>
      <c r="V1611" s="11">
        <f t="shared" si="335"/>
        <v>7.3472632974801133</v>
      </c>
      <c r="W1611" s="11">
        <f t="shared" si="336"/>
        <v>0</v>
      </c>
      <c r="Y1611" s="11">
        <f t="shared" si="329"/>
        <v>7.4703715174801149</v>
      </c>
      <c r="Z1611" s="11">
        <f t="shared" si="337"/>
        <v>7.4703715174801149</v>
      </c>
      <c r="AA1611" s="11">
        <f t="shared" si="330"/>
        <v>0</v>
      </c>
      <c r="AB1611" s="11">
        <f>SUM($Z$3:Z1611)</f>
        <v>2956.3849360774543</v>
      </c>
      <c r="AC1611" s="11">
        <f>SUM($AA$3:AA1611)</f>
        <v>360.01974567311385</v>
      </c>
      <c r="AD1611" s="11">
        <f>AC1611*'KERS system '!$B$18</f>
        <v>277.03519429546111</v>
      </c>
      <c r="AE1611" s="11">
        <f>AC1611*'KERS system '!$B$19</f>
        <v>213.1785820103573</v>
      </c>
    </row>
    <row r="1612" spans="6:31" x14ac:dyDescent="0.3">
      <c r="F1612" s="13" t="s">
        <v>8</v>
      </c>
      <c r="G1612" s="13">
        <v>1609</v>
      </c>
      <c r="H1612" s="13">
        <v>132</v>
      </c>
      <c r="J1612" s="14">
        <v>106.2</v>
      </c>
      <c r="K1612" s="14">
        <f t="shared" si="331"/>
        <v>29.5</v>
      </c>
      <c r="L1612" s="15">
        <v>2.7777777777778172E-2</v>
      </c>
      <c r="N1612" s="15">
        <f t="shared" si="325"/>
        <v>8.0000000000001137</v>
      </c>
      <c r="O1612" s="15">
        <f t="shared" si="326"/>
        <v>192.55417279593604</v>
      </c>
      <c r="P1612" s="15">
        <f t="shared" si="327"/>
        <v>56.505600000000008</v>
      </c>
      <c r="Q1612" s="15">
        <f t="shared" si="332"/>
        <v>257.05977279593617</v>
      </c>
      <c r="R1612" s="15">
        <f t="shared" si="333"/>
        <v>257.05977279593617</v>
      </c>
      <c r="S1612" s="15">
        <f t="shared" si="334"/>
        <v>0</v>
      </c>
      <c r="U1612" s="15">
        <f t="shared" si="328"/>
        <v>7.5934797374801164</v>
      </c>
      <c r="V1612" s="15">
        <f t="shared" si="335"/>
        <v>7.5934797374801164</v>
      </c>
      <c r="W1612" s="15">
        <f t="shared" si="336"/>
        <v>0</v>
      </c>
      <c r="Y1612" s="15">
        <f t="shared" si="329"/>
        <v>7.673027629646251</v>
      </c>
      <c r="Z1612" s="15">
        <f t="shared" si="337"/>
        <v>7.673027629646251</v>
      </c>
      <c r="AA1612" s="15">
        <f t="shared" si="330"/>
        <v>0</v>
      </c>
      <c r="AB1612" s="15">
        <f>SUM($Z$3:Z1612)</f>
        <v>2964.0579637071005</v>
      </c>
      <c r="AC1612" s="15">
        <f>SUM($AA$3:AA1612)</f>
        <v>360.01974567311385</v>
      </c>
      <c r="AD1612" s="15">
        <f>AC1612*'KERS system '!$B$18</f>
        <v>277.03519429546111</v>
      </c>
      <c r="AE1612" s="15">
        <f>AC1612*'KERS system '!$B$19</f>
        <v>213.1785820103573</v>
      </c>
    </row>
    <row r="1613" spans="6:31" x14ac:dyDescent="0.3">
      <c r="F1613" s="9" t="s">
        <v>8</v>
      </c>
      <c r="G1613" s="9">
        <v>1610</v>
      </c>
      <c r="H1613" s="9">
        <v>133</v>
      </c>
      <c r="J1613" s="10">
        <v>106.4</v>
      </c>
      <c r="K1613" s="10">
        <f t="shared" si="331"/>
        <v>29.555555555555557</v>
      </c>
      <c r="L1613" s="11">
        <v>4.1666666666666269E-2</v>
      </c>
      <c r="N1613" s="11">
        <f t="shared" si="325"/>
        <v>11.999999999999886</v>
      </c>
      <c r="O1613" s="11">
        <f t="shared" si="326"/>
        <v>193.2801068282387</v>
      </c>
      <c r="P1613" s="11">
        <f t="shared" si="327"/>
        <v>56.505600000000008</v>
      </c>
      <c r="Q1613" s="11">
        <f t="shared" si="332"/>
        <v>261.78570682823857</v>
      </c>
      <c r="R1613" s="11">
        <f t="shared" si="333"/>
        <v>261.78570682823857</v>
      </c>
      <c r="S1613" s="11">
        <f t="shared" si="334"/>
        <v>0</v>
      </c>
      <c r="U1613" s="11">
        <f t="shared" si="328"/>
        <v>7.7525755218123864</v>
      </c>
      <c r="V1613" s="11">
        <f t="shared" si="335"/>
        <v>7.7525755218123864</v>
      </c>
      <c r="W1613" s="11">
        <f t="shared" si="336"/>
        <v>0</v>
      </c>
      <c r="Y1613" s="11">
        <f t="shared" si="329"/>
        <v>7.8233231042279314</v>
      </c>
      <c r="Z1613" s="11">
        <f t="shared" si="337"/>
        <v>7.8233231042279314</v>
      </c>
      <c r="AA1613" s="11">
        <f t="shared" si="330"/>
        <v>0</v>
      </c>
      <c r="AB1613" s="11">
        <f>SUM($Z$3:Z1613)</f>
        <v>2971.8812868113282</v>
      </c>
      <c r="AC1613" s="11">
        <f>SUM($AA$3:AA1613)</f>
        <v>360.01974567311385</v>
      </c>
      <c r="AD1613" s="11">
        <f>AC1613*'KERS system '!$B$18</f>
        <v>277.03519429546111</v>
      </c>
      <c r="AE1613" s="11">
        <f>AC1613*'KERS system '!$B$19</f>
        <v>213.1785820103573</v>
      </c>
    </row>
    <row r="1614" spans="6:31" x14ac:dyDescent="0.3">
      <c r="F1614" s="13" t="s">
        <v>8</v>
      </c>
      <c r="G1614" s="13">
        <v>1611</v>
      </c>
      <c r="H1614" s="13">
        <v>134</v>
      </c>
      <c r="J1614" s="14">
        <v>106.5</v>
      </c>
      <c r="K1614" s="14">
        <f t="shared" si="331"/>
        <v>29.583333333333332</v>
      </c>
      <c r="L1614" s="15">
        <v>5.5555555555554373E-2</v>
      </c>
      <c r="N1614" s="15">
        <f t="shared" si="325"/>
        <v>15.999999999999659</v>
      </c>
      <c r="O1614" s="15">
        <f t="shared" si="326"/>
        <v>193.64358602738548</v>
      </c>
      <c r="P1614" s="15">
        <f t="shared" si="327"/>
        <v>56.505600000000008</v>
      </c>
      <c r="Q1614" s="15">
        <f t="shared" si="332"/>
        <v>266.14918602738516</v>
      </c>
      <c r="R1614" s="15">
        <f t="shared" si="333"/>
        <v>266.14918602738516</v>
      </c>
      <c r="S1614" s="15">
        <f t="shared" si="334"/>
        <v>0</v>
      </c>
      <c r="U1614" s="15">
        <f t="shared" si="328"/>
        <v>7.8940706866434773</v>
      </c>
      <c r="V1614" s="15">
        <f t="shared" si="335"/>
        <v>7.8940706866434773</v>
      </c>
      <c r="W1614" s="15">
        <f t="shared" si="336"/>
        <v>0</v>
      </c>
      <c r="Y1614" s="15">
        <f t="shared" si="329"/>
        <v>8.1070999299477258</v>
      </c>
      <c r="Z1614" s="15">
        <f t="shared" si="337"/>
        <v>8.1070999299477258</v>
      </c>
      <c r="AA1614" s="15">
        <f t="shared" si="330"/>
        <v>0</v>
      </c>
      <c r="AB1614" s="15">
        <f>SUM($Z$3:Z1614)</f>
        <v>2979.9883867412759</v>
      </c>
      <c r="AC1614" s="15">
        <f>SUM($AA$3:AA1614)</f>
        <v>360.01974567311385</v>
      </c>
      <c r="AD1614" s="15">
        <f>AC1614*'KERS system '!$B$18</f>
        <v>277.03519429546111</v>
      </c>
      <c r="AE1614" s="15">
        <f>AC1614*'KERS system '!$B$19</f>
        <v>213.1785820103573</v>
      </c>
    </row>
    <row r="1615" spans="6:31" x14ac:dyDescent="0.3">
      <c r="F1615" s="9" t="s">
        <v>8</v>
      </c>
      <c r="G1615" s="9">
        <v>1612</v>
      </c>
      <c r="H1615" s="9">
        <v>135</v>
      </c>
      <c r="J1615" s="10">
        <v>106.8</v>
      </c>
      <c r="K1615" s="10">
        <f t="shared" si="331"/>
        <v>29.666666666666668</v>
      </c>
      <c r="L1615" s="11">
        <v>9.7222222222222612E-2</v>
      </c>
      <c r="N1615" s="11">
        <f t="shared" si="325"/>
        <v>28.000000000000114</v>
      </c>
      <c r="O1615" s="11">
        <f t="shared" si="326"/>
        <v>194.73607235680802</v>
      </c>
      <c r="P1615" s="11">
        <f t="shared" si="327"/>
        <v>56.505600000000008</v>
      </c>
      <c r="Q1615" s="11">
        <f t="shared" si="332"/>
        <v>279.24167235680812</v>
      </c>
      <c r="R1615" s="11">
        <f t="shared" si="333"/>
        <v>279.24167235680812</v>
      </c>
      <c r="S1615" s="11">
        <f t="shared" si="334"/>
        <v>0</v>
      </c>
      <c r="U1615" s="11">
        <f t="shared" si="328"/>
        <v>8.320129173251976</v>
      </c>
      <c r="V1615" s="11">
        <f t="shared" si="335"/>
        <v>8.320129173251976</v>
      </c>
      <c r="W1615" s="11">
        <f t="shared" si="336"/>
        <v>0</v>
      </c>
      <c r="Y1615" s="11">
        <f t="shared" si="329"/>
        <v>8.5438701373891881</v>
      </c>
      <c r="Z1615" s="11">
        <f t="shared" si="337"/>
        <v>8.5438701373891881</v>
      </c>
      <c r="AA1615" s="11">
        <f t="shared" si="330"/>
        <v>0</v>
      </c>
      <c r="AB1615" s="11">
        <f>SUM($Z$3:Z1615)</f>
        <v>2988.5322568786651</v>
      </c>
      <c r="AC1615" s="11">
        <f>SUM($AA$3:AA1615)</f>
        <v>360.01974567311385</v>
      </c>
      <c r="AD1615" s="11">
        <f>AC1615*'KERS system '!$B$18</f>
        <v>277.03519429546111</v>
      </c>
      <c r="AE1615" s="11">
        <f>AC1615*'KERS system '!$B$19</f>
        <v>213.1785820103573</v>
      </c>
    </row>
    <row r="1616" spans="6:31" x14ac:dyDescent="0.3">
      <c r="F1616" s="13" t="s">
        <v>8</v>
      </c>
      <c r="G1616" s="13">
        <v>1613</v>
      </c>
      <c r="H1616" s="13">
        <v>136</v>
      </c>
      <c r="J1616" s="14">
        <v>107.2</v>
      </c>
      <c r="K1616" s="14">
        <f t="shared" si="331"/>
        <v>29.777777777777779</v>
      </c>
      <c r="L1616" s="15">
        <v>0.1388888888888889</v>
      </c>
      <c r="N1616" s="15">
        <f t="shared" si="325"/>
        <v>40</v>
      </c>
      <c r="O1616" s="15">
        <f t="shared" si="326"/>
        <v>196.19750117066278</v>
      </c>
      <c r="P1616" s="15">
        <f t="shared" si="327"/>
        <v>56.505600000000008</v>
      </c>
      <c r="Q1616" s="15">
        <f t="shared" si="332"/>
        <v>292.70310117066276</v>
      </c>
      <c r="R1616" s="15">
        <f t="shared" si="333"/>
        <v>292.70310117066276</v>
      </c>
      <c r="S1616" s="15">
        <f t="shared" si="334"/>
        <v>0</v>
      </c>
      <c r="U1616" s="15">
        <f t="shared" si="328"/>
        <v>8.767611101526402</v>
      </c>
      <c r="V1616" s="15">
        <f t="shared" si="335"/>
        <v>8.767611101526402</v>
      </c>
      <c r="W1616" s="15">
        <f t="shared" si="336"/>
        <v>0</v>
      </c>
      <c r="Y1616" s="15">
        <f t="shared" si="329"/>
        <v>9.0125663890876542</v>
      </c>
      <c r="Z1616" s="15">
        <f t="shared" si="337"/>
        <v>9.0125663890876542</v>
      </c>
      <c r="AA1616" s="15">
        <f t="shared" si="330"/>
        <v>0</v>
      </c>
      <c r="AB1616" s="15">
        <f>SUM($Z$3:Z1616)</f>
        <v>2997.5448232677527</v>
      </c>
      <c r="AC1616" s="15">
        <f>SUM($AA$3:AA1616)</f>
        <v>360.01974567311385</v>
      </c>
      <c r="AD1616" s="15">
        <f>AC1616*'KERS system '!$B$18</f>
        <v>277.03519429546111</v>
      </c>
      <c r="AE1616" s="15">
        <f>AC1616*'KERS system '!$B$19</f>
        <v>213.1785820103573</v>
      </c>
    </row>
    <row r="1617" spans="6:31" x14ac:dyDescent="0.3">
      <c r="F1617" s="9" t="s">
        <v>8</v>
      </c>
      <c r="G1617" s="9">
        <v>1614</v>
      </c>
      <c r="H1617" s="9">
        <v>137</v>
      </c>
      <c r="J1617" s="10">
        <v>107.8</v>
      </c>
      <c r="K1617" s="10">
        <f t="shared" si="331"/>
        <v>29.944444444444443</v>
      </c>
      <c r="L1617" s="11">
        <v>0.18055555555555516</v>
      </c>
      <c r="N1617" s="11">
        <f t="shared" si="325"/>
        <v>51.999999999999886</v>
      </c>
      <c r="O1617" s="11">
        <f t="shared" si="326"/>
        <v>198.39988805135508</v>
      </c>
      <c r="P1617" s="11">
        <f t="shared" si="327"/>
        <v>56.505600000000008</v>
      </c>
      <c r="Q1617" s="11">
        <f t="shared" si="332"/>
        <v>306.90548805135495</v>
      </c>
      <c r="R1617" s="11">
        <f t="shared" si="333"/>
        <v>306.90548805135495</v>
      </c>
      <c r="S1617" s="11">
        <f t="shared" si="334"/>
        <v>0</v>
      </c>
      <c r="U1617" s="11">
        <f t="shared" si="328"/>
        <v>9.2575216766489064</v>
      </c>
      <c r="V1617" s="11">
        <f t="shared" si="335"/>
        <v>9.2575216766489064</v>
      </c>
      <c r="W1617" s="11">
        <f t="shared" si="336"/>
        <v>0</v>
      </c>
      <c r="Y1617" s="11">
        <f t="shared" si="329"/>
        <v>9.5151945002441423</v>
      </c>
      <c r="Z1617" s="11">
        <f t="shared" si="337"/>
        <v>9.5151945002441423</v>
      </c>
      <c r="AA1617" s="11">
        <f t="shared" si="330"/>
        <v>0</v>
      </c>
      <c r="AB1617" s="11">
        <f>SUM($Z$3:Z1617)</f>
        <v>3007.0600177679967</v>
      </c>
      <c r="AC1617" s="11">
        <f>SUM($AA$3:AA1617)</f>
        <v>360.01974567311385</v>
      </c>
      <c r="AD1617" s="11">
        <f>AC1617*'KERS system '!$B$18</f>
        <v>277.03519429546111</v>
      </c>
      <c r="AE1617" s="11">
        <f>AC1617*'KERS system '!$B$19</f>
        <v>213.1785820103573</v>
      </c>
    </row>
    <row r="1618" spans="6:31" x14ac:dyDescent="0.3">
      <c r="F1618" s="13" t="s">
        <v>8</v>
      </c>
      <c r="G1618" s="13">
        <v>1615</v>
      </c>
      <c r="H1618" s="13">
        <v>138</v>
      </c>
      <c r="J1618" s="14">
        <v>108.5</v>
      </c>
      <c r="K1618" s="14">
        <f t="shared" si="331"/>
        <v>30.138888888888889</v>
      </c>
      <c r="L1618" s="15">
        <v>0.2222222222222234</v>
      </c>
      <c r="N1618" s="15">
        <f t="shared" si="325"/>
        <v>64.000000000000341</v>
      </c>
      <c r="O1618" s="15">
        <f t="shared" si="326"/>
        <v>200.98487562969333</v>
      </c>
      <c r="P1618" s="15">
        <f t="shared" si="327"/>
        <v>56.505600000000008</v>
      </c>
      <c r="Q1618" s="15">
        <f t="shared" si="332"/>
        <v>321.49047562969366</v>
      </c>
      <c r="R1618" s="15">
        <f t="shared" si="333"/>
        <v>321.49047562969366</v>
      </c>
      <c r="S1618" s="15">
        <f t="shared" si="334"/>
        <v>0</v>
      </c>
      <c r="U1618" s="15">
        <f t="shared" si="328"/>
        <v>9.7728673238393782</v>
      </c>
      <c r="V1618" s="15">
        <f t="shared" si="335"/>
        <v>9.7728673238393782</v>
      </c>
      <c r="W1618" s="15">
        <f t="shared" si="336"/>
        <v>0</v>
      </c>
      <c r="Y1618" s="15">
        <f t="shared" si="329"/>
        <v>10.117908475298123</v>
      </c>
      <c r="Z1618" s="15">
        <f t="shared" si="337"/>
        <v>10.117908475298123</v>
      </c>
      <c r="AA1618" s="15">
        <f t="shared" si="330"/>
        <v>0</v>
      </c>
      <c r="AB1618" s="15">
        <f>SUM($Z$3:Z1618)</f>
        <v>3017.1779262432947</v>
      </c>
      <c r="AC1618" s="15">
        <f>SUM($AA$3:AA1618)</f>
        <v>360.01974567311385</v>
      </c>
      <c r="AD1618" s="15">
        <f>AC1618*'KERS system '!$B$18</f>
        <v>277.03519429546111</v>
      </c>
      <c r="AE1618" s="15">
        <f>AC1618*'KERS system '!$B$19</f>
        <v>213.1785820103573</v>
      </c>
    </row>
    <row r="1619" spans="6:31" x14ac:dyDescent="0.3">
      <c r="F1619" s="9" t="s">
        <v>8</v>
      </c>
      <c r="G1619" s="9">
        <v>1616</v>
      </c>
      <c r="H1619" s="9">
        <v>139</v>
      </c>
      <c r="J1619" s="10">
        <v>109.4</v>
      </c>
      <c r="K1619" s="10">
        <f t="shared" si="331"/>
        <v>30.388888888888889</v>
      </c>
      <c r="L1619" s="11">
        <v>0.27777777777777779</v>
      </c>
      <c r="N1619" s="11">
        <f t="shared" si="325"/>
        <v>80</v>
      </c>
      <c r="O1619" s="11">
        <f t="shared" si="326"/>
        <v>204.33301587134119</v>
      </c>
      <c r="P1619" s="11">
        <f t="shared" si="327"/>
        <v>56.505600000000008</v>
      </c>
      <c r="Q1619" s="11">
        <f t="shared" si="332"/>
        <v>340.83861587134123</v>
      </c>
      <c r="R1619" s="11">
        <f t="shared" si="333"/>
        <v>340.83861587134123</v>
      </c>
      <c r="S1619" s="11">
        <f t="shared" si="334"/>
        <v>0</v>
      </c>
      <c r="U1619" s="11">
        <f t="shared" si="328"/>
        <v>10.462949626756869</v>
      </c>
      <c r="V1619" s="11">
        <f t="shared" si="335"/>
        <v>10.462949626756869</v>
      </c>
      <c r="W1619" s="11">
        <f t="shared" si="336"/>
        <v>0</v>
      </c>
      <c r="Y1619" s="11">
        <f t="shared" si="329"/>
        <v>10.77107044167526</v>
      </c>
      <c r="Z1619" s="11">
        <f t="shared" si="337"/>
        <v>10.77107044167526</v>
      </c>
      <c r="AA1619" s="11">
        <f t="shared" si="330"/>
        <v>0</v>
      </c>
      <c r="AB1619" s="11">
        <f>SUM($Z$3:Z1619)</f>
        <v>3027.9489966849701</v>
      </c>
      <c r="AC1619" s="11">
        <f>SUM($AA$3:AA1619)</f>
        <v>360.01974567311385</v>
      </c>
      <c r="AD1619" s="11">
        <f>AC1619*'KERS system '!$B$18</f>
        <v>277.03519429546111</v>
      </c>
      <c r="AE1619" s="11">
        <f>AC1619*'KERS system '!$B$19</f>
        <v>213.1785820103573</v>
      </c>
    </row>
    <row r="1620" spans="6:31" x14ac:dyDescent="0.3">
      <c r="F1620" s="13" t="s">
        <v>8</v>
      </c>
      <c r="G1620" s="13">
        <v>1617</v>
      </c>
      <c r="H1620" s="13">
        <v>140</v>
      </c>
      <c r="J1620" s="14">
        <v>110.5</v>
      </c>
      <c r="K1620" s="14">
        <f t="shared" si="331"/>
        <v>30.694444444444443</v>
      </c>
      <c r="L1620" s="15">
        <v>0.31944444444444403</v>
      </c>
      <c r="N1620" s="15">
        <f t="shared" si="325"/>
        <v>91.999999999999886</v>
      </c>
      <c r="O1620" s="15">
        <f t="shared" si="326"/>
        <v>208.46274736413707</v>
      </c>
      <c r="P1620" s="15">
        <f t="shared" si="327"/>
        <v>56.505600000000008</v>
      </c>
      <c r="Q1620" s="15">
        <f t="shared" si="332"/>
        <v>356.96834736413695</v>
      </c>
      <c r="R1620" s="15">
        <f t="shared" si="333"/>
        <v>356.96834736413695</v>
      </c>
      <c r="S1620" s="15">
        <f t="shared" si="334"/>
        <v>0</v>
      </c>
      <c r="U1620" s="15">
        <f t="shared" si="328"/>
        <v>11.079191256593649</v>
      </c>
      <c r="V1620" s="15">
        <f t="shared" si="335"/>
        <v>11.079191256593649</v>
      </c>
      <c r="W1620" s="15">
        <f t="shared" si="336"/>
        <v>0</v>
      </c>
      <c r="Y1620" s="15">
        <f t="shared" si="329"/>
        <v>11.339457246604205</v>
      </c>
      <c r="Z1620" s="15">
        <f t="shared" si="337"/>
        <v>11.339457246604205</v>
      </c>
      <c r="AA1620" s="15">
        <f t="shared" si="330"/>
        <v>0</v>
      </c>
      <c r="AB1620" s="15">
        <f>SUM($Z$3:Z1620)</f>
        <v>3039.2884539315742</v>
      </c>
      <c r="AC1620" s="15">
        <f>SUM($AA$3:AA1620)</f>
        <v>360.01974567311385</v>
      </c>
      <c r="AD1620" s="15">
        <f>AC1620*'KERS system '!$B$18</f>
        <v>277.03519429546111</v>
      </c>
      <c r="AE1620" s="15">
        <f>AC1620*'KERS system '!$B$19</f>
        <v>213.1785820103573</v>
      </c>
    </row>
    <row r="1621" spans="6:31" x14ac:dyDescent="0.3">
      <c r="F1621" s="9" t="s">
        <v>8</v>
      </c>
      <c r="G1621" s="9">
        <v>1618</v>
      </c>
      <c r="H1621" s="9">
        <v>141</v>
      </c>
      <c r="J1621" s="10">
        <v>111.7</v>
      </c>
      <c r="K1621" s="10">
        <f t="shared" si="331"/>
        <v>31.027777777777779</v>
      </c>
      <c r="L1621" s="11">
        <v>0.34722222222222221</v>
      </c>
      <c r="N1621" s="11">
        <f t="shared" si="325"/>
        <v>100</v>
      </c>
      <c r="O1621" s="11">
        <f t="shared" si="326"/>
        <v>213.01502982822859</v>
      </c>
      <c r="P1621" s="11">
        <f t="shared" si="327"/>
        <v>56.505600000000008</v>
      </c>
      <c r="Q1621" s="11">
        <f t="shared" si="332"/>
        <v>369.52062982822861</v>
      </c>
      <c r="R1621" s="11">
        <f t="shared" si="333"/>
        <v>369.52062982822861</v>
      </c>
      <c r="S1621" s="11">
        <f t="shared" si="334"/>
        <v>0</v>
      </c>
      <c r="U1621" s="11">
        <f t="shared" si="328"/>
        <v>11.599723236614761</v>
      </c>
      <c r="V1621" s="11">
        <f t="shared" si="335"/>
        <v>11.599723236614761</v>
      </c>
      <c r="W1621" s="11">
        <f t="shared" si="336"/>
        <v>0</v>
      </c>
      <c r="Y1621" s="11">
        <f t="shared" si="329"/>
        <v>11.679998605678541</v>
      </c>
      <c r="Z1621" s="11">
        <f t="shared" si="337"/>
        <v>11.679998605678541</v>
      </c>
      <c r="AA1621" s="11">
        <f t="shared" si="330"/>
        <v>0</v>
      </c>
      <c r="AB1621" s="11">
        <f>SUM($Z$3:Z1621)</f>
        <v>3050.9684525372527</v>
      </c>
      <c r="AC1621" s="11">
        <f>SUM($AA$3:AA1621)</f>
        <v>360.01974567311385</v>
      </c>
      <c r="AD1621" s="11">
        <f>AC1621*'KERS system '!$B$18</f>
        <v>277.03519429546111</v>
      </c>
      <c r="AE1621" s="11">
        <f>AC1621*'KERS system '!$B$19</f>
        <v>213.1785820103573</v>
      </c>
    </row>
    <row r="1622" spans="6:31" x14ac:dyDescent="0.3">
      <c r="F1622" s="13" t="s">
        <v>8</v>
      </c>
      <c r="G1622" s="13">
        <v>1619</v>
      </c>
      <c r="H1622" s="13">
        <v>142</v>
      </c>
      <c r="J1622" s="14">
        <v>113</v>
      </c>
      <c r="K1622" s="14">
        <f t="shared" si="331"/>
        <v>31.388888888888889</v>
      </c>
      <c r="L1622" s="15">
        <v>0.33333333333333215</v>
      </c>
      <c r="N1622" s="15">
        <f t="shared" si="325"/>
        <v>95.999999999999659</v>
      </c>
      <c r="O1622" s="15">
        <f t="shared" si="326"/>
        <v>218.00215565550798</v>
      </c>
      <c r="P1622" s="15">
        <f t="shared" si="327"/>
        <v>56.505600000000008</v>
      </c>
      <c r="Q1622" s="15">
        <f t="shared" si="332"/>
        <v>370.50775565550765</v>
      </c>
      <c r="R1622" s="15">
        <f t="shared" si="333"/>
        <v>370.50775565550765</v>
      </c>
      <c r="S1622" s="15">
        <f t="shared" si="334"/>
        <v>0</v>
      </c>
      <c r="U1622" s="15">
        <f t="shared" si="328"/>
        <v>11.760273974742324</v>
      </c>
      <c r="V1622" s="15">
        <f t="shared" si="335"/>
        <v>11.760273974742324</v>
      </c>
      <c r="W1622" s="15">
        <f t="shared" si="336"/>
        <v>0</v>
      </c>
      <c r="Y1622" s="15">
        <f t="shared" si="329"/>
        <v>11.686702840244132</v>
      </c>
      <c r="Z1622" s="15">
        <f t="shared" si="337"/>
        <v>11.686702840244132</v>
      </c>
      <c r="AA1622" s="15">
        <f t="shared" si="330"/>
        <v>0</v>
      </c>
      <c r="AB1622" s="15">
        <f>SUM($Z$3:Z1622)</f>
        <v>3062.6551553774966</v>
      </c>
      <c r="AC1622" s="15">
        <f>SUM($AA$3:AA1622)</f>
        <v>360.01974567311385</v>
      </c>
      <c r="AD1622" s="15">
        <f>AC1622*'KERS system '!$B$18</f>
        <v>277.03519429546111</v>
      </c>
      <c r="AE1622" s="15">
        <f>AC1622*'KERS system '!$B$19</f>
        <v>213.1785820103573</v>
      </c>
    </row>
    <row r="1623" spans="6:31" x14ac:dyDescent="0.3">
      <c r="F1623" s="9" t="s">
        <v>8</v>
      </c>
      <c r="G1623" s="9">
        <v>1620</v>
      </c>
      <c r="H1623" s="9">
        <v>143</v>
      </c>
      <c r="J1623" s="10">
        <v>114.1</v>
      </c>
      <c r="K1623" s="10">
        <f t="shared" si="331"/>
        <v>31.694444444444443</v>
      </c>
      <c r="L1623" s="11">
        <v>0.29166666666666585</v>
      </c>
      <c r="N1623" s="11">
        <f t="shared" si="325"/>
        <v>83.999999999999773</v>
      </c>
      <c r="O1623" s="11">
        <f t="shared" si="326"/>
        <v>222.26710345911846</v>
      </c>
      <c r="P1623" s="11">
        <f t="shared" si="327"/>
        <v>56.505600000000008</v>
      </c>
      <c r="Q1623" s="11">
        <f t="shared" si="332"/>
        <v>362.77270345911825</v>
      </c>
      <c r="R1623" s="11">
        <f t="shared" si="333"/>
        <v>362.77270345911825</v>
      </c>
      <c r="S1623" s="11">
        <f t="shared" si="334"/>
        <v>0</v>
      </c>
      <c r="U1623" s="11">
        <f t="shared" si="328"/>
        <v>11.613131705745941</v>
      </c>
      <c r="V1623" s="11">
        <f t="shared" si="335"/>
        <v>11.613131705745941</v>
      </c>
      <c r="W1623" s="11">
        <f t="shared" si="336"/>
        <v>0</v>
      </c>
      <c r="Y1623" s="11">
        <f t="shared" si="329"/>
        <v>11.526438956179653</v>
      </c>
      <c r="Z1623" s="11">
        <f t="shared" si="337"/>
        <v>11.526438956179653</v>
      </c>
      <c r="AA1623" s="11">
        <f t="shared" si="330"/>
        <v>0</v>
      </c>
      <c r="AB1623" s="11">
        <f>SUM($Z$3:Z1623)</f>
        <v>3074.1815943336765</v>
      </c>
      <c r="AC1623" s="11">
        <f>SUM($AA$3:AA1623)</f>
        <v>360.01974567311385</v>
      </c>
      <c r="AD1623" s="11">
        <f>AC1623*'KERS system '!$B$18</f>
        <v>277.03519429546111</v>
      </c>
      <c r="AE1623" s="11">
        <f>AC1623*'KERS system '!$B$19</f>
        <v>213.1785820103573</v>
      </c>
    </row>
    <row r="1624" spans="6:31" x14ac:dyDescent="0.3">
      <c r="F1624" s="13" t="s">
        <v>8</v>
      </c>
      <c r="G1624" s="13">
        <v>1621</v>
      </c>
      <c r="H1624" s="13">
        <v>144</v>
      </c>
      <c r="J1624" s="14">
        <v>115.1</v>
      </c>
      <c r="K1624" s="14">
        <f t="shared" si="331"/>
        <v>31.972222222222221</v>
      </c>
      <c r="L1624" s="15">
        <v>0.25000000000000155</v>
      </c>
      <c r="N1624" s="15">
        <f t="shared" si="325"/>
        <v>72.000000000000455</v>
      </c>
      <c r="O1624" s="15">
        <f t="shared" si="326"/>
        <v>226.18018154481371</v>
      </c>
      <c r="P1624" s="15">
        <f t="shared" si="327"/>
        <v>56.505600000000008</v>
      </c>
      <c r="Q1624" s="15">
        <f t="shared" si="332"/>
        <v>354.68578154481418</v>
      </c>
      <c r="R1624" s="15">
        <f t="shared" si="333"/>
        <v>354.68578154481418</v>
      </c>
      <c r="S1624" s="15">
        <f t="shared" si="334"/>
        <v>0</v>
      </c>
      <c r="U1624" s="15">
        <f t="shared" si="328"/>
        <v>11.439746206613366</v>
      </c>
      <c r="V1624" s="15">
        <f t="shared" si="335"/>
        <v>11.439746206613366</v>
      </c>
      <c r="W1624" s="15">
        <f t="shared" si="336"/>
        <v>0</v>
      </c>
      <c r="Y1624" s="15">
        <f t="shared" si="329"/>
        <v>11.261584419083102</v>
      </c>
      <c r="Z1624" s="15">
        <f t="shared" si="337"/>
        <v>11.261584419083102</v>
      </c>
      <c r="AA1624" s="15">
        <f t="shared" si="330"/>
        <v>0</v>
      </c>
      <c r="AB1624" s="15">
        <f>SUM($Z$3:Z1624)</f>
        <v>3085.4431787527596</v>
      </c>
      <c r="AC1624" s="15">
        <f>SUM($AA$3:AA1624)</f>
        <v>360.01974567311385</v>
      </c>
      <c r="AD1624" s="15">
        <f>AC1624*'KERS system '!$B$18</f>
        <v>277.03519429546111</v>
      </c>
      <c r="AE1624" s="15">
        <f>AC1624*'KERS system '!$B$19</f>
        <v>213.1785820103573</v>
      </c>
    </row>
    <row r="1625" spans="6:31" x14ac:dyDescent="0.3">
      <c r="F1625" s="9" t="s">
        <v>8</v>
      </c>
      <c r="G1625" s="9">
        <v>1622</v>
      </c>
      <c r="H1625" s="9">
        <v>145</v>
      </c>
      <c r="J1625" s="10">
        <v>115.9</v>
      </c>
      <c r="K1625" s="10">
        <f t="shared" si="331"/>
        <v>32.194444444444443</v>
      </c>
      <c r="L1625" s="11">
        <v>0.19444444444444522</v>
      </c>
      <c r="N1625" s="11">
        <f t="shared" si="325"/>
        <v>56.000000000000227</v>
      </c>
      <c r="O1625" s="11">
        <f t="shared" si="326"/>
        <v>229.33522879715434</v>
      </c>
      <c r="P1625" s="11">
        <f t="shared" si="327"/>
        <v>56.505600000000008</v>
      </c>
      <c r="Q1625" s="11">
        <f t="shared" si="332"/>
        <v>341.84082879715459</v>
      </c>
      <c r="R1625" s="11">
        <f t="shared" si="333"/>
        <v>341.84082879715459</v>
      </c>
      <c r="S1625" s="11">
        <f t="shared" si="334"/>
        <v>0</v>
      </c>
      <c r="U1625" s="11">
        <f t="shared" si="328"/>
        <v>11.083422631552837</v>
      </c>
      <c r="V1625" s="11">
        <f t="shared" si="335"/>
        <v>11.083422631552837</v>
      </c>
      <c r="W1625" s="11">
        <f t="shared" si="336"/>
        <v>0</v>
      </c>
      <c r="Y1625" s="11">
        <f t="shared" si="329"/>
        <v>10.745486964314349</v>
      </c>
      <c r="Z1625" s="11">
        <f t="shared" si="337"/>
        <v>10.745486964314349</v>
      </c>
      <c r="AA1625" s="11">
        <f t="shared" si="330"/>
        <v>0</v>
      </c>
      <c r="AB1625" s="11">
        <f>SUM($Z$3:Z1625)</f>
        <v>3096.1886657170739</v>
      </c>
      <c r="AC1625" s="11">
        <f>SUM($AA$3:AA1625)</f>
        <v>360.01974567311385</v>
      </c>
      <c r="AD1625" s="11">
        <f>AC1625*'KERS system '!$B$18</f>
        <v>277.03519429546111</v>
      </c>
      <c r="AE1625" s="11">
        <f>AC1625*'KERS system '!$B$19</f>
        <v>213.1785820103573</v>
      </c>
    </row>
    <row r="1626" spans="6:31" x14ac:dyDescent="0.3">
      <c r="F1626" s="13" t="s">
        <v>8</v>
      </c>
      <c r="G1626" s="13">
        <v>1623</v>
      </c>
      <c r="H1626" s="13">
        <v>146</v>
      </c>
      <c r="J1626" s="14">
        <v>116.5</v>
      </c>
      <c r="K1626" s="14">
        <f t="shared" si="331"/>
        <v>32.361111111111114</v>
      </c>
      <c r="L1626" s="15">
        <v>0.11111111111111072</v>
      </c>
      <c r="N1626" s="15">
        <f t="shared" si="325"/>
        <v>31.999999999999886</v>
      </c>
      <c r="O1626" s="15">
        <f t="shared" si="326"/>
        <v>231.71585536028419</v>
      </c>
      <c r="P1626" s="15">
        <f t="shared" si="327"/>
        <v>56.505600000000008</v>
      </c>
      <c r="Q1626" s="15">
        <f t="shared" si="332"/>
        <v>320.2214553602841</v>
      </c>
      <c r="R1626" s="15">
        <f t="shared" si="333"/>
        <v>320.2214553602841</v>
      </c>
      <c r="S1626" s="15">
        <f t="shared" si="334"/>
        <v>0</v>
      </c>
      <c r="U1626" s="15">
        <f t="shared" si="328"/>
        <v>10.407551297075861</v>
      </c>
      <c r="V1626" s="15">
        <f t="shared" si="335"/>
        <v>10.407551297075861</v>
      </c>
      <c r="W1626" s="15">
        <f t="shared" si="336"/>
        <v>0</v>
      </c>
      <c r="Y1626" s="15">
        <f t="shared" si="329"/>
        <v>9.9559113108361643</v>
      </c>
      <c r="Z1626" s="15">
        <f t="shared" si="337"/>
        <v>9.9559113108361643</v>
      </c>
      <c r="AA1626" s="15">
        <f t="shared" si="330"/>
        <v>0</v>
      </c>
      <c r="AB1626" s="15">
        <f>SUM($Z$3:Z1626)</f>
        <v>3106.1445770279101</v>
      </c>
      <c r="AC1626" s="15">
        <f>SUM($AA$3:AA1626)</f>
        <v>360.01974567311385</v>
      </c>
      <c r="AD1626" s="15">
        <f>AC1626*'KERS system '!$B$18</f>
        <v>277.03519429546111</v>
      </c>
      <c r="AE1626" s="15">
        <f>AC1626*'KERS system '!$B$19</f>
        <v>213.1785820103573</v>
      </c>
    </row>
    <row r="1627" spans="6:31" x14ac:dyDescent="0.3">
      <c r="F1627" s="9" t="s">
        <v>8</v>
      </c>
      <c r="G1627" s="9">
        <v>1624</v>
      </c>
      <c r="H1627" s="9">
        <v>147</v>
      </c>
      <c r="J1627" s="10">
        <v>116.7</v>
      </c>
      <c r="K1627" s="10">
        <f t="shared" si="331"/>
        <v>32.416666666666664</v>
      </c>
      <c r="L1627" s="11">
        <v>1.3888888888888099E-2</v>
      </c>
      <c r="N1627" s="11">
        <f t="shared" si="325"/>
        <v>3.9999999999997726</v>
      </c>
      <c r="O1627" s="11">
        <f t="shared" si="326"/>
        <v>232.51212919063676</v>
      </c>
      <c r="P1627" s="11">
        <f t="shared" si="327"/>
        <v>56.505600000000008</v>
      </c>
      <c r="Q1627" s="11">
        <f t="shared" si="332"/>
        <v>293.01772919063654</v>
      </c>
      <c r="R1627" s="11">
        <f t="shared" si="333"/>
        <v>293.01772919063654</v>
      </c>
      <c r="S1627" s="11">
        <f t="shared" si="334"/>
        <v>0</v>
      </c>
      <c r="U1627" s="11">
        <f t="shared" si="328"/>
        <v>9.5042713245964663</v>
      </c>
      <c r="V1627" s="11">
        <f t="shared" si="335"/>
        <v>9.5042713245964663</v>
      </c>
      <c r="W1627" s="11">
        <f t="shared" si="336"/>
        <v>0</v>
      </c>
      <c r="Y1627" s="11">
        <f t="shared" si="329"/>
        <v>9.0882568112528048</v>
      </c>
      <c r="Z1627" s="11">
        <f t="shared" si="337"/>
        <v>9.0882568112528048</v>
      </c>
      <c r="AA1627" s="11">
        <f t="shared" si="330"/>
        <v>0</v>
      </c>
      <c r="AB1627" s="11">
        <f>SUM($Z$3:Z1627)</f>
        <v>3115.232833839163</v>
      </c>
      <c r="AC1627" s="11">
        <f>SUM($AA$3:AA1627)</f>
        <v>360.01974567311385</v>
      </c>
      <c r="AD1627" s="11">
        <f>AC1627*'KERS system '!$B$18</f>
        <v>277.03519429546111</v>
      </c>
      <c r="AE1627" s="11">
        <f>AC1627*'KERS system '!$B$19</f>
        <v>213.1785820103573</v>
      </c>
    </row>
    <row r="1628" spans="6:31" x14ac:dyDescent="0.3">
      <c r="F1628" s="13" t="s">
        <v>8</v>
      </c>
      <c r="G1628" s="13">
        <v>1625</v>
      </c>
      <c r="H1628" s="13">
        <v>148</v>
      </c>
      <c r="J1628" s="14">
        <v>116.6</v>
      </c>
      <c r="K1628" s="14">
        <f t="shared" si="331"/>
        <v>32.388888888888886</v>
      </c>
      <c r="L1628" s="15">
        <v>-6.9444444444444448E-2</v>
      </c>
      <c r="N1628" s="15">
        <f t="shared" si="325"/>
        <v>-20</v>
      </c>
      <c r="O1628" s="15">
        <f t="shared" si="326"/>
        <v>232.11382154779523</v>
      </c>
      <c r="P1628" s="15">
        <f t="shared" si="327"/>
        <v>56.505600000000008</v>
      </c>
      <c r="Q1628" s="15">
        <f t="shared" si="332"/>
        <v>268.61942154779524</v>
      </c>
      <c r="R1628" s="15">
        <f t="shared" si="333"/>
        <v>268.61942154779524</v>
      </c>
      <c r="S1628" s="15">
        <f t="shared" si="334"/>
        <v>0</v>
      </c>
      <c r="U1628" s="15">
        <f t="shared" si="328"/>
        <v>8.6722422979091451</v>
      </c>
      <c r="V1628" s="15">
        <f t="shared" si="335"/>
        <v>8.6722422979091451</v>
      </c>
      <c r="W1628" s="15">
        <f t="shared" si="336"/>
        <v>0</v>
      </c>
      <c r="Y1628" s="15">
        <f t="shared" si="329"/>
        <v>8.0255577426427642</v>
      </c>
      <c r="Z1628" s="15">
        <f t="shared" si="337"/>
        <v>8.0255577426427642</v>
      </c>
      <c r="AA1628" s="15">
        <f t="shared" si="330"/>
        <v>0</v>
      </c>
      <c r="AB1628" s="15">
        <f>SUM($Z$3:Z1628)</f>
        <v>3123.2583915818059</v>
      </c>
      <c r="AC1628" s="15">
        <f>SUM($AA$3:AA1628)</f>
        <v>360.01974567311385</v>
      </c>
      <c r="AD1628" s="15">
        <f>AC1628*'KERS system '!$B$18</f>
        <v>277.03519429546111</v>
      </c>
      <c r="AE1628" s="15">
        <f>AC1628*'KERS system '!$B$19</f>
        <v>213.1785820103573</v>
      </c>
    </row>
    <row r="1629" spans="6:31" x14ac:dyDescent="0.3">
      <c r="F1629" s="9" t="s">
        <v>8</v>
      </c>
      <c r="G1629" s="9">
        <v>1626</v>
      </c>
      <c r="H1629" s="9">
        <v>149</v>
      </c>
      <c r="J1629" s="10">
        <v>116.2</v>
      </c>
      <c r="K1629" s="10">
        <f t="shared" si="331"/>
        <v>32.277777777777779</v>
      </c>
      <c r="L1629" s="11">
        <v>-0.19444444444444325</v>
      </c>
      <c r="N1629" s="11">
        <f t="shared" si="325"/>
        <v>-55.999999999999659</v>
      </c>
      <c r="O1629" s="11">
        <f t="shared" si="326"/>
        <v>230.52400552973276</v>
      </c>
      <c r="P1629" s="11">
        <f t="shared" si="327"/>
        <v>56.505600000000008</v>
      </c>
      <c r="Q1629" s="11">
        <f t="shared" si="332"/>
        <v>231.02960552973312</v>
      </c>
      <c r="R1629" s="11">
        <f t="shared" si="333"/>
        <v>231.02960552973312</v>
      </c>
      <c r="S1629" s="11">
        <f t="shared" si="334"/>
        <v>0</v>
      </c>
      <c r="U1629" s="11">
        <f t="shared" si="328"/>
        <v>7.3788731873763851</v>
      </c>
      <c r="V1629" s="11">
        <f t="shared" si="335"/>
        <v>7.3788731873763851</v>
      </c>
      <c r="W1629" s="11">
        <f t="shared" si="336"/>
        <v>0</v>
      </c>
      <c r="Y1629" s="11">
        <f t="shared" si="329"/>
        <v>6.6162066314113908</v>
      </c>
      <c r="Z1629" s="11">
        <f t="shared" si="337"/>
        <v>6.6162066314113908</v>
      </c>
      <c r="AA1629" s="11">
        <f t="shared" si="330"/>
        <v>0</v>
      </c>
      <c r="AB1629" s="11">
        <f>SUM($Z$3:Z1629)</f>
        <v>3129.8745982132173</v>
      </c>
      <c r="AC1629" s="11">
        <f>SUM($AA$3:AA1629)</f>
        <v>360.01974567311385</v>
      </c>
      <c r="AD1629" s="11">
        <f>AC1629*'KERS system '!$B$18</f>
        <v>277.03519429546111</v>
      </c>
      <c r="AE1629" s="11">
        <f>AC1629*'KERS system '!$B$19</f>
        <v>213.1785820103573</v>
      </c>
    </row>
    <row r="1630" spans="6:31" x14ac:dyDescent="0.3">
      <c r="F1630" s="13" t="s">
        <v>8</v>
      </c>
      <c r="G1630" s="13">
        <v>1627</v>
      </c>
      <c r="H1630" s="13">
        <v>150</v>
      </c>
      <c r="J1630" s="14">
        <v>115.2</v>
      </c>
      <c r="K1630" s="14">
        <f t="shared" si="331"/>
        <v>32</v>
      </c>
      <c r="L1630" s="15">
        <v>-0.33333333333333409</v>
      </c>
      <c r="N1630" s="15">
        <f t="shared" si="325"/>
        <v>-96.000000000000213</v>
      </c>
      <c r="O1630" s="15">
        <f t="shared" si="326"/>
        <v>226.57336735770011</v>
      </c>
      <c r="P1630" s="15">
        <f t="shared" si="327"/>
        <v>56.505600000000008</v>
      </c>
      <c r="Q1630" s="15">
        <f t="shared" si="332"/>
        <v>187.07896735769992</v>
      </c>
      <c r="R1630" s="15">
        <f t="shared" si="333"/>
        <v>187.07896735769992</v>
      </c>
      <c r="S1630" s="15">
        <f t="shared" si="334"/>
        <v>0</v>
      </c>
      <c r="U1630" s="15">
        <f t="shared" si="328"/>
        <v>5.8535400754463955</v>
      </c>
      <c r="V1630" s="15">
        <f t="shared" si="335"/>
        <v>5.8535400754463955</v>
      </c>
      <c r="W1630" s="15">
        <f t="shared" si="336"/>
        <v>0</v>
      </c>
      <c r="Y1630" s="15">
        <f t="shared" si="329"/>
        <v>5.2037866259628629</v>
      </c>
      <c r="Z1630" s="15">
        <f t="shared" si="337"/>
        <v>5.2037866259628629</v>
      </c>
      <c r="AA1630" s="15">
        <f t="shared" si="330"/>
        <v>0</v>
      </c>
      <c r="AB1630" s="15">
        <f>SUM($Z$3:Z1630)</f>
        <v>3135.0783848391802</v>
      </c>
      <c r="AC1630" s="15">
        <f>SUM($AA$3:AA1630)</f>
        <v>360.01974567311385</v>
      </c>
      <c r="AD1630" s="15">
        <f>AC1630*'KERS system '!$B$18</f>
        <v>277.03519429546111</v>
      </c>
      <c r="AE1630" s="15">
        <f>AC1630*'KERS system '!$B$19</f>
        <v>213.1785820103573</v>
      </c>
    </row>
    <row r="1631" spans="6:31" x14ac:dyDescent="0.3">
      <c r="F1631" s="9" t="s">
        <v>8</v>
      </c>
      <c r="G1631" s="9">
        <v>1628</v>
      </c>
      <c r="H1631" s="9">
        <v>151</v>
      </c>
      <c r="J1631" s="10">
        <v>113.8</v>
      </c>
      <c r="K1631" s="10">
        <f t="shared" si="331"/>
        <v>31.611111111111111</v>
      </c>
      <c r="L1631" s="11">
        <v>-0.44444444444444481</v>
      </c>
      <c r="N1631" s="11">
        <f t="shared" si="325"/>
        <v>-128.00000000000011</v>
      </c>
      <c r="O1631" s="11">
        <f t="shared" si="326"/>
        <v>221.09983841235155</v>
      </c>
      <c r="P1631" s="11">
        <f t="shared" si="327"/>
        <v>56.505600000000008</v>
      </c>
      <c r="Q1631" s="11">
        <f t="shared" si="332"/>
        <v>149.60543841235145</v>
      </c>
      <c r="R1631" s="11">
        <f t="shared" si="333"/>
        <v>149.60543841235145</v>
      </c>
      <c r="S1631" s="11">
        <f t="shared" si="334"/>
        <v>0</v>
      </c>
      <c r="U1631" s="11">
        <f t="shared" si="328"/>
        <v>4.5540331764793303</v>
      </c>
      <c r="V1631" s="11">
        <f t="shared" si="335"/>
        <v>4.5540331764793303</v>
      </c>
      <c r="W1631" s="11">
        <f t="shared" si="336"/>
        <v>0</v>
      </c>
      <c r="Y1631" s="11">
        <f t="shared" si="329"/>
        <v>4.0854971267380824</v>
      </c>
      <c r="Z1631" s="11">
        <f t="shared" si="337"/>
        <v>4.0854971267380824</v>
      </c>
      <c r="AA1631" s="11">
        <f t="shared" si="330"/>
        <v>0</v>
      </c>
      <c r="AB1631" s="11">
        <f>SUM($Z$3:Z1631)</f>
        <v>3139.1638819659183</v>
      </c>
      <c r="AC1631" s="11">
        <f>SUM($AA$3:AA1631)</f>
        <v>360.01974567311385</v>
      </c>
      <c r="AD1631" s="11">
        <f>AC1631*'KERS system '!$B$18</f>
        <v>277.03519429546111</v>
      </c>
      <c r="AE1631" s="11">
        <f>AC1631*'KERS system '!$B$19</f>
        <v>213.1785820103573</v>
      </c>
    </row>
    <row r="1632" spans="6:31" x14ac:dyDescent="0.3">
      <c r="F1632" s="13" t="s">
        <v>8</v>
      </c>
      <c r="G1632" s="13">
        <v>1629</v>
      </c>
      <c r="H1632" s="13">
        <v>152</v>
      </c>
      <c r="J1632" s="14">
        <v>112</v>
      </c>
      <c r="K1632" s="14">
        <f t="shared" si="331"/>
        <v>31.111111111111111</v>
      </c>
      <c r="L1632" s="15">
        <v>-0.51388888888888928</v>
      </c>
      <c r="N1632" s="15">
        <f t="shared" si="325"/>
        <v>-148.00000000000011</v>
      </c>
      <c r="O1632" s="15">
        <f t="shared" si="326"/>
        <v>214.16078318918412</v>
      </c>
      <c r="P1632" s="15">
        <f t="shared" si="327"/>
        <v>56.505600000000008</v>
      </c>
      <c r="Q1632" s="15">
        <f t="shared" si="332"/>
        <v>122.66638318918402</v>
      </c>
      <c r="R1632" s="15">
        <f t="shared" si="333"/>
        <v>122.66638318918402</v>
      </c>
      <c r="S1632" s="15">
        <f t="shared" si="334"/>
        <v>0</v>
      </c>
      <c r="U1632" s="15">
        <f t="shared" si="328"/>
        <v>3.6169610769968346</v>
      </c>
      <c r="V1632" s="15">
        <f t="shared" si="335"/>
        <v>3.6169610769968346</v>
      </c>
      <c r="W1632" s="15">
        <f t="shared" si="336"/>
        <v>0</v>
      </c>
      <c r="Y1632" s="15">
        <f t="shared" si="329"/>
        <v>3.4761121220788578</v>
      </c>
      <c r="Z1632" s="15">
        <f t="shared" si="337"/>
        <v>3.4761121220788578</v>
      </c>
      <c r="AA1632" s="15">
        <f t="shared" si="330"/>
        <v>0</v>
      </c>
      <c r="AB1632" s="15">
        <f>SUM($Z$3:Z1632)</f>
        <v>3142.6399940879974</v>
      </c>
      <c r="AC1632" s="15">
        <f>SUM($AA$3:AA1632)</f>
        <v>360.01974567311385</v>
      </c>
      <c r="AD1632" s="15">
        <f>AC1632*'KERS system '!$B$18</f>
        <v>277.03519429546111</v>
      </c>
      <c r="AE1632" s="15">
        <f>AC1632*'KERS system '!$B$19</f>
        <v>213.1785820103573</v>
      </c>
    </row>
    <row r="1633" spans="6:31" x14ac:dyDescent="0.3">
      <c r="F1633" s="9" t="s">
        <v>8</v>
      </c>
      <c r="G1633" s="9">
        <v>1630</v>
      </c>
      <c r="H1633" s="9">
        <v>153</v>
      </c>
      <c r="J1633" s="10">
        <v>110.1</v>
      </c>
      <c r="K1633" s="10">
        <f t="shared" si="331"/>
        <v>30.583333333333332</v>
      </c>
      <c r="L1633" s="11">
        <v>-0.51388888888888928</v>
      </c>
      <c r="N1633" s="11">
        <f t="shared" si="325"/>
        <v>-148.00000000000011</v>
      </c>
      <c r="O1633" s="11">
        <f t="shared" si="326"/>
        <v>206.95624644667743</v>
      </c>
      <c r="P1633" s="11">
        <f t="shared" si="327"/>
        <v>56.505600000000008</v>
      </c>
      <c r="Q1633" s="11">
        <f t="shared" si="332"/>
        <v>115.46184644667733</v>
      </c>
      <c r="R1633" s="11">
        <f t="shared" si="333"/>
        <v>115.46184644667733</v>
      </c>
      <c r="S1633" s="11">
        <f t="shared" si="334"/>
        <v>0</v>
      </c>
      <c r="U1633" s="11">
        <f t="shared" si="328"/>
        <v>3.335263167160881</v>
      </c>
      <c r="V1633" s="11">
        <f t="shared" si="335"/>
        <v>3.335263167160881</v>
      </c>
      <c r="W1633" s="11">
        <f t="shared" si="336"/>
        <v>0</v>
      </c>
      <c r="Y1633" s="11">
        <f t="shared" si="329"/>
        <v>3.5836727840362528</v>
      </c>
      <c r="Z1633" s="11">
        <f t="shared" si="337"/>
        <v>3.5836727840362528</v>
      </c>
      <c r="AA1633" s="11">
        <f t="shared" si="330"/>
        <v>0</v>
      </c>
      <c r="AB1633" s="11">
        <f>SUM($Z$3:Z1633)</f>
        <v>3146.2236668720334</v>
      </c>
      <c r="AC1633" s="11">
        <f>SUM($AA$3:AA1633)</f>
        <v>360.01974567311385</v>
      </c>
      <c r="AD1633" s="11">
        <f>AC1633*'KERS system '!$B$18</f>
        <v>277.03519429546111</v>
      </c>
      <c r="AE1633" s="11">
        <f>AC1633*'KERS system '!$B$19</f>
        <v>213.1785820103573</v>
      </c>
    </row>
    <row r="1634" spans="6:31" x14ac:dyDescent="0.3">
      <c r="F1634" s="13" t="s">
        <v>8</v>
      </c>
      <c r="G1634" s="13">
        <v>1631</v>
      </c>
      <c r="H1634" s="13">
        <v>154</v>
      </c>
      <c r="J1634" s="14">
        <v>108.3</v>
      </c>
      <c r="K1634" s="14">
        <f t="shared" si="331"/>
        <v>30.083333333333332</v>
      </c>
      <c r="L1634" s="15">
        <v>-0.43055555555555475</v>
      </c>
      <c r="N1634" s="15">
        <f t="shared" si="325"/>
        <v>-123.99999999999977</v>
      </c>
      <c r="O1634" s="15">
        <f t="shared" si="326"/>
        <v>200.24460047351639</v>
      </c>
      <c r="P1634" s="15">
        <f t="shared" si="327"/>
        <v>56.505600000000008</v>
      </c>
      <c r="Q1634" s="15">
        <f t="shared" si="332"/>
        <v>132.75020047351663</v>
      </c>
      <c r="R1634" s="15">
        <f t="shared" si="333"/>
        <v>132.75020047351663</v>
      </c>
      <c r="S1634" s="15">
        <f t="shared" si="334"/>
        <v>0</v>
      </c>
      <c r="U1634" s="15">
        <f t="shared" si="328"/>
        <v>3.8320824009116241</v>
      </c>
      <c r="V1634" s="15">
        <f t="shared" si="335"/>
        <v>3.8320824009116241</v>
      </c>
      <c r="W1634" s="15">
        <f t="shared" si="336"/>
        <v>0</v>
      </c>
      <c r="Y1634" s="15">
        <f t="shared" si="329"/>
        <v>4.296229210494559</v>
      </c>
      <c r="Z1634" s="15">
        <f t="shared" si="337"/>
        <v>4.296229210494559</v>
      </c>
      <c r="AA1634" s="15">
        <f t="shared" si="330"/>
        <v>0</v>
      </c>
      <c r="AB1634" s="15">
        <f>SUM($Z$3:Z1634)</f>
        <v>3150.5198960825278</v>
      </c>
      <c r="AC1634" s="15">
        <f>SUM($AA$3:AA1634)</f>
        <v>360.01974567311385</v>
      </c>
      <c r="AD1634" s="15">
        <f>AC1634*'KERS system '!$B$18</f>
        <v>277.03519429546111</v>
      </c>
      <c r="AE1634" s="15">
        <f>AC1634*'KERS system '!$B$19</f>
        <v>213.1785820103573</v>
      </c>
    </row>
    <row r="1635" spans="6:31" x14ac:dyDescent="0.3">
      <c r="F1635" s="9" t="s">
        <v>8</v>
      </c>
      <c r="G1635" s="9">
        <v>1632</v>
      </c>
      <c r="H1635" s="9">
        <v>155</v>
      </c>
      <c r="J1635" s="10">
        <v>107</v>
      </c>
      <c r="K1635" s="10">
        <f t="shared" si="331"/>
        <v>29.722222222222221</v>
      </c>
      <c r="L1635" s="11">
        <v>-0.30555555555555597</v>
      </c>
      <c r="N1635" s="11">
        <f t="shared" si="325"/>
        <v>-88.000000000000114</v>
      </c>
      <c r="O1635" s="11">
        <f t="shared" si="326"/>
        <v>195.46610385307469</v>
      </c>
      <c r="P1635" s="11">
        <f t="shared" si="327"/>
        <v>56.505600000000008</v>
      </c>
      <c r="Q1635" s="11">
        <f t="shared" si="332"/>
        <v>163.97170385307459</v>
      </c>
      <c r="R1635" s="11">
        <f t="shared" si="333"/>
        <v>163.97170385307459</v>
      </c>
      <c r="S1635" s="11">
        <f t="shared" si="334"/>
        <v>0</v>
      </c>
      <c r="U1635" s="11">
        <f t="shared" si="328"/>
        <v>4.7603760200774943</v>
      </c>
      <c r="V1635" s="11">
        <f t="shared" si="335"/>
        <v>4.7603760200774943</v>
      </c>
      <c r="W1635" s="11">
        <f t="shared" si="336"/>
        <v>0</v>
      </c>
      <c r="Y1635" s="11">
        <f t="shared" si="329"/>
        <v>5.3070655272402707</v>
      </c>
      <c r="Z1635" s="11">
        <f t="shared" si="337"/>
        <v>5.3070655272402707</v>
      </c>
      <c r="AA1635" s="11">
        <f t="shared" si="330"/>
        <v>0</v>
      </c>
      <c r="AB1635" s="11">
        <f>SUM($Z$3:Z1635)</f>
        <v>3155.8269616097682</v>
      </c>
      <c r="AC1635" s="11">
        <f>SUM($AA$3:AA1635)</f>
        <v>360.01974567311385</v>
      </c>
      <c r="AD1635" s="11">
        <f>AC1635*'KERS system '!$B$18</f>
        <v>277.03519429546111</v>
      </c>
      <c r="AE1635" s="11">
        <f>AC1635*'KERS system '!$B$19</f>
        <v>213.1785820103573</v>
      </c>
    </row>
    <row r="1636" spans="6:31" x14ac:dyDescent="0.3">
      <c r="F1636" s="13" t="s">
        <v>8</v>
      </c>
      <c r="G1636" s="13">
        <v>1633</v>
      </c>
      <c r="H1636" s="13">
        <v>156</v>
      </c>
      <c r="J1636" s="14">
        <v>106.1</v>
      </c>
      <c r="K1636" s="14">
        <f t="shared" si="331"/>
        <v>29.472222222222221</v>
      </c>
      <c r="L1636" s="15">
        <v>-0.16666666666666705</v>
      </c>
      <c r="N1636" s="15">
        <f t="shared" si="325"/>
        <v>-48.000000000000107</v>
      </c>
      <c r="O1636" s="15">
        <f t="shared" si="326"/>
        <v>192.19171796278025</v>
      </c>
      <c r="P1636" s="15">
        <f t="shared" si="327"/>
        <v>56.505600000000008</v>
      </c>
      <c r="Q1636" s="15">
        <f t="shared" si="332"/>
        <v>200.69731796278015</v>
      </c>
      <c r="R1636" s="15">
        <f t="shared" si="333"/>
        <v>200.69731796278015</v>
      </c>
      <c r="S1636" s="15">
        <f t="shared" si="334"/>
        <v>0</v>
      </c>
      <c r="U1636" s="15">
        <f t="shared" si="328"/>
        <v>5.853755034403048</v>
      </c>
      <c r="V1636" s="15">
        <f t="shared" si="335"/>
        <v>5.853755034403048</v>
      </c>
      <c r="W1636" s="15">
        <f t="shared" si="336"/>
        <v>0</v>
      </c>
      <c r="Y1636" s="15">
        <f t="shared" si="329"/>
        <v>6.3201092561268348</v>
      </c>
      <c r="Z1636" s="15">
        <f t="shared" si="337"/>
        <v>6.3201092561268348</v>
      </c>
      <c r="AA1636" s="15">
        <f t="shared" si="330"/>
        <v>0</v>
      </c>
      <c r="AB1636" s="15">
        <f>SUM($Z$3:Z1636)</f>
        <v>3162.1470708658949</v>
      </c>
      <c r="AC1636" s="15">
        <f>SUM($AA$3:AA1636)</f>
        <v>360.01974567311385</v>
      </c>
      <c r="AD1636" s="15">
        <f>AC1636*'KERS system '!$B$18</f>
        <v>277.03519429546111</v>
      </c>
      <c r="AE1636" s="15">
        <f>AC1636*'KERS system '!$B$19</f>
        <v>213.1785820103573</v>
      </c>
    </row>
    <row r="1637" spans="6:31" x14ac:dyDescent="0.3">
      <c r="F1637" s="9" t="s">
        <v>8</v>
      </c>
      <c r="G1637" s="9">
        <v>1634</v>
      </c>
      <c r="H1637" s="9">
        <v>157</v>
      </c>
      <c r="J1637" s="10">
        <v>105.8</v>
      </c>
      <c r="K1637" s="10">
        <f t="shared" si="331"/>
        <v>29.388888888888889</v>
      </c>
      <c r="L1637" s="11">
        <v>-5.5555555555554373E-2</v>
      </c>
      <c r="N1637" s="11">
        <f t="shared" si="325"/>
        <v>-15.999999999999659</v>
      </c>
      <c r="O1637" s="11">
        <f t="shared" si="326"/>
        <v>191.10640219529489</v>
      </c>
      <c r="P1637" s="11">
        <f t="shared" si="327"/>
        <v>56.505600000000008</v>
      </c>
      <c r="Q1637" s="11">
        <f t="shared" si="332"/>
        <v>231.61200219529525</v>
      </c>
      <c r="R1637" s="11">
        <f t="shared" si="333"/>
        <v>231.61200219529525</v>
      </c>
      <c r="S1637" s="11">
        <f t="shared" si="334"/>
        <v>0</v>
      </c>
      <c r="U1637" s="11">
        <f t="shared" si="328"/>
        <v>6.7864634778506217</v>
      </c>
      <c r="V1637" s="11">
        <f t="shared" si="335"/>
        <v>6.7864634778506217</v>
      </c>
      <c r="W1637" s="11">
        <f t="shared" si="336"/>
        <v>0</v>
      </c>
      <c r="Y1637" s="11">
        <f t="shared" si="329"/>
        <v>6.9617481988547265</v>
      </c>
      <c r="Z1637" s="11">
        <f t="shared" si="337"/>
        <v>6.9617481988547265</v>
      </c>
      <c r="AA1637" s="11">
        <f t="shared" si="330"/>
        <v>0</v>
      </c>
      <c r="AB1637" s="11">
        <f>SUM($Z$3:Z1637)</f>
        <v>3169.1088190647497</v>
      </c>
      <c r="AC1637" s="11">
        <f>SUM($AA$3:AA1637)</f>
        <v>360.01974567311385</v>
      </c>
      <c r="AD1637" s="11">
        <f>AC1637*'KERS system '!$B$18</f>
        <v>277.03519429546111</v>
      </c>
      <c r="AE1637" s="11">
        <f>AC1637*'KERS system '!$B$19</f>
        <v>213.1785820103573</v>
      </c>
    </row>
    <row r="1638" spans="6:31" x14ac:dyDescent="0.3">
      <c r="F1638" s="13" t="s">
        <v>8</v>
      </c>
      <c r="G1638" s="13">
        <v>1635</v>
      </c>
      <c r="H1638" s="13">
        <v>158</v>
      </c>
      <c r="J1638" s="14">
        <v>105.7</v>
      </c>
      <c r="K1638" s="14">
        <f t="shared" si="331"/>
        <v>29.361111111111111</v>
      </c>
      <c r="L1638" s="15">
        <v>-1.3888888888888099E-2</v>
      </c>
      <c r="N1638" s="15">
        <f t="shared" si="325"/>
        <v>-3.9999999999997726</v>
      </c>
      <c r="O1638" s="15">
        <f t="shared" si="326"/>
        <v>190.74531318346044</v>
      </c>
      <c r="P1638" s="15">
        <f t="shared" si="327"/>
        <v>56.505600000000008</v>
      </c>
      <c r="Q1638" s="15">
        <f t="shared" si="332"/>
        <v>243.25091318346068</v>
      </c>
      <c r="R1638" s="15">
        <f t="shared" si="333"/>
        <v>243.25091318346068</v>
      </c>
      <c r="S1638" s="15">
        <f t="shared" si="334"/>
        <v>0</v>
      </c>
      <c r="U1638" s="15">
        <f t="shared" si="328"/>
        <v>7.1370329198588323</v>
      </c>
      <c r="V1638" s="15">
        <f t="shared" si="335"/>
        <v>7.1370329198588323</v>
      </c>
      <c r="W1638" s="15">
        <f t="shared" si="336"/>
        <v>0</v>
      </c>
      <c r="Y1638" s="15">
        <f t="shared" si="329"/>
        <v>7.1370329198588234</v>
      </c>
      <c r="Z1638" s="15">
        <f t="shared" si="337"/>
        <v>7.1370329198588234</v>
      </c>
      <c r="AA1638" s="15">
        <f t="shared" si="330"/>
        <v>0</v>
      </c>
      <c r="AB1638" s="15">
        <f>SUM($Z$3:Z1638)</f>
        <v>3176.2458519846086</v>
      </c>
      <c r="AC1638" s="15">
        <f>SUM($AA$3:AA1638)</f>
        <v>360.01974567311385</v>
      </c>
      <c r="AD1638" s="15">
        <f>AC1638*'KERS system '!$B$18</f>
        <v>277.03519429546111</v>
      </c>
      <c r="AE1638" s="15">
        <f>AC1638*'KERS system '!$B$19</f>
        <v>213.1785820103573</v>
      </c>
    </row>
    <row r="1639" spans="6:31" x14ac:dyDescent="0.3">
      <c r="F1639" s="9" t="s">
        <v>8</v>
      </c>
      <c r="G1639" s="9">
        <v>1636</v>
      </c>
      <c r="H1639" s="9">
        <v>159</v>
      </c>
      <c r="J1639" s="10">
        <v>105.7</v>
      </c>
      <c r="K1639" s="10">
        <f t="shared" si="331"/>
        <v>29.361111111111111</v>
      </c>
      <c r="L1639" s="11">
        <v>-1.3888888888890073E-2</v>
      </c>
      <c r="N1639" s="11">
        <f t="shared" si="325"/>
        <v>-4.0000000000003411</v>
      </c>
      <c r="O1639" s="11">
        <f t="shared" si="326"/>
        <v>190.74531318346044</v>
      </c>
      <c r="P1639" s="11">
        <f t="shared" si="327"/>
        <v>56.505600000000008</v>
      </c>
      <c r="Q1639" s="11">
        <f t="shared" si="332"/>
        <v>243.25091318346011</v>
      </c>
      <c r="R1639" s="11">
        <f t="shared" si="333"/>
        <v>243.25091318346011</v>
      </c>
      <c r="S1639" s="11">
        <f t="shared" si="334"/>
        <v>0</v>
      </c>
      <c r="U1639" s="11">
        <f t="shared" si="328"/>
        <v>7.1370329198588145</v>
      </c>
      <c r="V1639" s="11">
        <f t="shared" si="335"/>
        <v>7.1370329198588145</v>
      </c>
      <c r="W1639" s="11">
        <f t="shared" si="336"/>
        <v>0</v>
      </c>
      <c r="Y1639" s="11">
        <f t="shared" si="329"/>
        <v>6.9447468357914293</v>
      </c>
      <c r="Z1639" s="11">
        <f t="shared" si="337"/>
        <v>6.9447468357914293</v>
      </c>
      <c r="AA1639" s="11">
        <f t="shared" si="330"/>
        <v>0</v>
      </c>
      <c r="AB1639" s="11">
        <f>SUM($Z$3:Z1639)</f>
        <v>3183.1905988204003</v>
      </c>
      <c r="AC1639" s="11">
        <f>SUM($AA$3:AA1639)</f>
        <v>360.01974567311385</v>
      </c>
      <c r="AD1639" s="11">
        <f>AC1639*'KERS system '!$B$18</f>
        <v>277.03519429546111</v>
      </c>
      <c r="AE1639" s="11">
        <f>AC1639*'KERS system '!$B$19</f>
        <v>213.1785820103573</v>
      </c>
    </row>
    <row r="1640" spans="6:31" x14ac:dyDescent="0.3">
      <c r="F1640" s="13" t="s">
        <v>8</v>
      </c>
      <c r="G1640" s="13">
        <v>1637</v>
      </c>
      <c r="H1640" s="13">
        <v>160</v>
      </c>
      <c r="J1640" s="14">
        <v>105.6</v>
      </c>
      <c r="K1640" s="14">
        <f t="shared" si="331"/>
        <v>29.333333333333332</v>
      </c>
      <c r="L1640" s="15">
        <v>-5.5555555555556344E-2</v>
      </c>
      <c r="N1640" s="15">
        <f t="shared" si="325"/>
        <v>-16.000000000000227</v>
      </c>
      <c r="O1640" s="15">
        <f t="shared" si="326"/>
        <v>190.38456562695632</v>
      </c>
      <c r="P1640" s="15">
        <f t="shared" si="327"/>
        <v>56.505600000000008</v>
      </c>
      <c r="Q1640" s="15">
        <f t="shared" si="332"/>
        <v>230.8901656269561</v>
      </c>
      <c r="R1640" s="15">
        <f t="shared" si="333"/>
        <v>230.8901656269561</v>
      </c>
      <c r="S1640" s="15">
        <f t="shared" si="334"/>
        <v>0</v>
      </c>
      <c r="U1640" s="15">
        <f t="shared" si="328"/>
        <v>6.7524607517240449</v>
      </c>
      <c r="V1640" s="15">
        <f t="shared" si="335"/>
        <v>6.7524607517240449</v>
      </c>
      <c r="W1640" s="15">
        <f t="shared" si="336"/>
        <v>0</v>
      </c>
      <c r="Y1640" s="15">
        <f t="shared" si="329"/>
        <v>6.5439739568198858</v>
      </c>
      <c r="Z1640" s="15">
        <f t="shared" si="337"/>
        <v>6.5439739568198858</v>
      </c>
      <c r="AA1640" s="15">
        <f t="shared" si="330"/>
        <v>0</v>
      </c>
      <c r="AB1640" s="15">
        <f>SUM($Z$3:Z1640)</f>
        <v>3189.7345727772204</v>
      </c>
      <c r="AC1640" s="15">
        <f>SUM($AA$3:AA1640)</f>
        <v>360.01974567311385</v>
      </c>
      <c r="AD1640" s="15">
        <f>AC1640*'KERS system '!$B$18</f>
        <v>277.03519429546111</v>
      </c>
      <c r="AE1640" s="15">
        <f>AC1640*'KERS system '!$B$19</f>
        <v>213.1785820103573</v>
      </c>
    </row>
    <row r="1641" spans="6:31" x14ac:dyDescent="0.3">
      <c r="F1641" s="9" t="s">
        <v>8</v>
      </c>
      <c r="G1641" s="9">
        <v>1638</v>
      </c>
      <c r="H1641" s="9">
        <v>161</v>
      </c>
      <c r="J1641" s="10">
        <v>105.3</v>
      </c>
      <c r="K1641" s="10">
        <f t="shared" si="331"/>
        <v>29.25</v>
      </c>
      <c r="L1641" s="11">
        <v>-9.7222222222220642E-2</v>
      </c>
      <c r="N1641" s="11">
        <f t="shared" si="325"/>
        <v>-27.999999999999545</v>
      </c>
      <c r="O1641" s="11">
        <f t="shared" si="326"/>
        <v>189.30437168942606</v>
      </c>
      <c r="P1641" s="11">
        <f t="shared" si="327"/>
        <v>56.505600000000008</v>
      </c>
      <c r="Q1641" s="11">
        <f t="shared" si="332"/>
        <v>217.80997168942653</v>
      </c>
      <c r="R1641" s="11">
        <f t="shared" si="333"/>
        <v>217.80997168942653</v>
      </c>
      <c r="S1641" s="11">
        <f t="shared" si="334"/>
        <v>0</v>
      </c>
      <c r="U1641" s="11">
        <f t="shared" si="328"/>
        <v>6.3354871619157267</v>
      </c>
      <c r="V1641" s="11">
        <f t="shared" si="335"/>
        <v>6.3354871619157267</v>
      </c>
      <c r="W1641" s="11">
        <f t="shared" si="336"/>
        <v>0</v>
      </c>
      <c r="Y1641" s="11">
        <f t="shared" si="329"/>
        <v>6.1809385823638454</v>
      </c>
      <c r="Z1641" s="11">
        <f t="shared" si="337"/>
        <v>6.1809385823638454</v>
      </c>
      <c r="AA1641" s="11">
        <f t="shared" si="330"/>
        <v>0</v>
      </c>
      <c r="AB1641" s="11">
        <f>SUM($Z$3:Z1641)</f>
        <v>3195.9155113595843</v>
      </c>
      <c r="AC1641" s="11">
        <f>SUM($AA$3:AA1641)</f>
        <v>360.01974567311385</v>
      </c>
      <c r="AD1641" s="11">
        <f>AC1641*'KERS system '!$B$18</f>
        <v>277.03519429546111</v>
      </c>
      <c r="AE1641" s="11">
        <f>AC1641*'KERS system '!$B$19</f>
        <v>213.1785820103573</v>
      </c>
    </row>
    <row r="1642" spans="6:31" x14ac:dyDescent="0.3">
      <c r="F1642" s="13" t="s">
        <v>8</v>
      </c>
      <c r="G1642" s="13">
        <v>1639</v>
      </c>
      <c r="H1642" s="13">
        <v>162</v>
      </c>
      <c r="J1642" s="14">
        <v>104.9</v>
      </c>
      <c r="K1642" s="14">
        <f t="shared" si="331"/>
        <v>29.138888888888889</v>
      </c>
      <c r="L1642" s="15">
        <v>-0.12499999999999881</v>
      </c>
      <c r="N1642" s="15">
        <f t="shared" si="325"/>
        <v>-35.999999999999659</v>
      </c>
      <c r="O1642" s="15">
        <f t="shared" si="326"/>
        <v>187.86889348067714</v>
      </c>
      <c r="P1642" s="15">
        <f t="shared" si="327"/>
        <v>56.505600000000008</v>
      </c>
      <c r="Q1642" s="15">
        <f t="shared" si="332"/>
        <v>208.3744934806775</v>
      </c>
      <c r="R1642" s="15">
        <f t="shared" si="333"/>
        <v>208.3744934806775</v>
      </c>
      <c r="S1642" s="15">
        <f t="shared" si="334"/>
        <v>0</v>
      </c>
      <c r="U1642" s="15">
        <f t="shared" si="328"/>
        <v>6.0263900028119641</v>
      </c>
      <c r="V1642" s="15">
        <f t="shared" si="335"/>
        <v>6.0263900028119641</v>
      </c>
      <c r="W1642" s="15">
        <f t="shared" si="336"/>
        <v>0</v>
      </c>
      <c r="Y1642" s="15">
        <f t="shared" si="329"/>
        <v>5.9861211341437457</v>
      </c>
      <c r="Z1642" s="15">
        <f t="shared" si="337"/>
        <v>5.9861211341437457</v>
      </c>
      <c r="AA1642" s="15">
        <f t="shared" si="330"/>
        <v>0</v>
      </c>
      <c r="AB1642" s="15">
        <f>SUM($Z$3:Z1642)</f>
        <v>3201.9016324937279</v>
      </c>
      <c r="AC1642" s="15">
        <f>SUM($AA$3:AA1642)</f>
        <v>360.01974567311385</v>
      </c>
      <c r="AD1642" s="15">
        <f>AC1642*'KERS system '!$B$18</f>
        <v>277.03519429546111</v>
      </c>
      <c r="AE1642" s="15">
        <f>AC1642*'KERS system '!$B$19</f>
        <v>213.1785820103573</v>
      </c>
    </row>
    <row r="1643" spans="6:31" x14ac:dyDescent="0.3">
      <c r="F1643" s="9" t="s">
        <v>8</v>
      </c>
      <c r="G1643" s="9">
        <v>1640</v>
      </c>
      <c r="H1643" s="9">
        <v>163</v>
      </c>
      <c r="J1643" s="10">
        <v>104.4</v>
      </c>
      <c r="K1643" s="10">
        <f t="shared" si="331"/>
        <v>29</v>
      </c>
      <c r="L1643" s="11">
        <v>-0.12500000000000078</v>
      </c>
      <c r="N1643" s="11">
        <f t="shared" si="325"/>
        <v>-36.000000000000227</v>
      </c>
      <c r="O1643" s="11">
        <f t="shared" si="326"/>
        <v>186.08222846467362</v>
      </c>
      <c r="P1643" s="11">
        <f t="shared" si="327"/>
        <v>56.505600000000008</v>
      </c>
      <c r="Q1643" s="11">
        <f t="shared" si="332"/>
        <v>206.58782846467341</v>
      </c>
      <c r="R1643" s="11">
        <f t="shared" si="333"/>
        <v>206.58782846467341</v>
      </c>
      <c r="S1643" s="11">
        <f t="shared" si="334"/>
        <v>0</v>
      </c>
      <c r="U1643" s="11">
        <f t="shared" si="328"/>
        <v>5.9458522654755281</v>
      </c>
      <c r="V1643" s="11">
        <f t="shared" si="335"/>
        <v>5.9458522654755281</v>
      </c>
      <c r="W1643" s="11">
        <f t="shared" si="336"/>
        <v>0</v>
      </c>
      <c r="Y1643" s="11">
        <f t="shared" si="329"/>
        <v>6.0947415487617818</v>
      </c>
      <c r="Z1643" s="11">
        <f t="shared" si="337"/>
        <v>6.0947415487617818</v>
      </c>
      <c r="AA1643" s="11">
        <f t="shared" si="330"/>
        <v>0</v>
      </c>
      <c r="AB1643" s="11">
        <f>SUM($Z$3:Z1643)</f>
        <v>3207.9963740424896</v>
      </c>
      <c r="AC1643" s="11">
        <f>SUM($AA$3:AA1643)</f>
        <v>360.01974567311385</v>
      </c>
      <c r="AD1643" s="11">
        <f>AC1643*'KERS system '!$B$18</f>
        <v>277.03519429546111</v>
      </c>
      <c r="AE1643" s="11">
        <f>AC1643*'KERS system '!$B$19</f>
        <v>213.1785820103573</v>
      </c>
    </row>
    <row r="1644" spans="6:31" x14ac:dyDescent="0.3">
      <c r="F1644" s="13" t="s">
        <v>8</v>
      </c>
      <c r="G1644" s="13">
        <v>1641</v>
      </c>
      <c r="H1644" s="13">
        <v>164</v>
      </c>
      <c r="J1644" s="14">
        <v>104</v>
      </c>
      <c r="K1644" s="14">
        <f t="shared" si="331"/>
        <v>28.888888888888889</v>
      </c>
      <c r="L1644" s="15">
        <v>-8.3333333333334522E-2</v>
      </c>
      <c r="N1644" s="15">
        <f t="shared" si="325"/>
        <v>-24.000000000000341</v>
      </c>
      <c r="O1644" s="15">
        <f t="shared" si="326"/>
        <v>184.65904264781693</v>
      </c>
      <c r="P1644" s="15">
        <f t="shared" si="327"/>
        <v>56.505600000000008</v>
      </c>
      <c r="Q1644" s="15">
        <f t="shared" si="332"/>
        <v>217.16464264781661</v>
      </c>
      <c r="R1644" s="15">
        <f t="shared" si="333"/>
        <v>217.16464264781661</v>
      </c>
      <c r="S1644" s="15">
        <f t="shared" si="334"/>
        <v>0</v>
      </c>
      <c r="U1644" s="15">
        <f t="shared" si="328"/>
        <v>6.2436308320480345</v>
      </c>
      <c r="V1644" s="15">
        <f t="shared" si="335"/>
        <v>6.2436308320480345</v>
      </c>
      <c r="W1644" s="15">
        <f t="shared" si="336"/>
        <v>0</v>
      </c>
      <c r="Y1644" s="15">
        <f t="shared" si="329"/>
        <v>6.5282133623196135</v>
      </c>
      <c r="Z1644" s="15">
        <f t="shared" si="337"/>
        <v>6.5282133623196135</v>
      </c>
      <c r="AA1644" s="15">
        <f t="shared" si="330"/>
        <v>0</v>
      </c>
      <c r="AB1644" s="15">
        <f>SUM($Z$3:Z1644)</f>
        <v>3214.5245874048092</v>
      </c>
      <c r="AC1644" s="15">
        <f>SUM($AA$3:AA1644)</f>
        <v>360.01974567311385</v>
      </c>
      <c r="AD1644" s="15">
        <f>AC1644*'KERS system '!$B$18</f>
        <v>277.03519429546111</v>
      </c>
      <c r="AE1644" s="15">
        <f>AC1644*'KERS system '!$B$19</f>
        <v>213.1785820103573</v>
      </c>
    </row>
    <row r="1645" spans="6:31" x14ac:dyDescent="0.3">
      <c r="F1645" s="9" t="s">
        <v>8</v>
      </c>
      <c r="G1645" s="9">
        <v>1642</v>
      </c>
      <c r="H1645" s="9">
        <v>165</v>
      </c>
      <c r="J1645" s="10">
        <v>103.8</v>
      </c>
      <c r="K1645" s="10">
        <f t="shared" si="331"/>
        <v>28.833333333333332</v>
      </c>
      <c r="L1645" s="11">
        <v>-1.3888888888888099E-2</v>
      </c>
      <c r="N1645" s="11">
        <f t="shared" si="325"/>
        <v>-3.9999999999997726</v>
      </c>
      <c r="O1645" s="11">
        <f t="shared" si="326"/>
        <v>183.94949847137062</v>
      </c>
      <c r="P1645" s="11">
        <f t="shared" si="327"/>
        <v>56.505600000000008</v>
      </c>
      <c r="Q1645" s="11">
        <f t="shared" si="332"/>
        <v>236.45509847137086</v>
      </c>
      <c r="R1645" s="11">
        <f t="shared" si="333"/>
        <v>236.45509847137086</v>
      </c>
      <c r="S1645" s="11">
        <f t="shared" si="334"/>
        <v>0</v>
      </c>
      <c r="U1645" s="11">
        <f t="shared" si="328"/>
        <v>6.8127958925911933</v>
      </c>
      <c r="V1645" s="11">
        <f t="shared" si="335"/>
        <v>6.8127958925911933</v>
      </c>
      <c r="W1645" s="11">
        <f t="shared" si="336"/>
        <v>0</v>
      </c>
      <c r="Y1645" s="11">
        <f t="shared" si="329"/>
        <v>7.2427418013702383</v>
      </c>
      <c r="Z1645" s="11">
        <f t="shared" si="337"/>
        <v>7.2427418013702383</v>
      </c>
      <c r="AA1645" s="11">
        <f t="shared" si="330"/>
        <v>0</v>
      </c>
      <c r="AB1645" s="11">
        <f>SUM($Z$3:Z1645)</f>
        <v>3221.7673292061795</v>
      </c>
      <c r="AC1645" s="11">
        <f>SUM($AA$3:AA1645)</f>
        <v>360.01974567311385</v>
      </c>
      <c r="AD1645" s="11">
        <f>AC1645*'KERS system '!$B$18</f>
        <v>277.03519429546111</v>
      </c>
      <c r="AE1645" s="11">
        <f>AC1645*'KERS system '!$B$19</f>
        <v>213.1785820103573</v>
      </c>
    </row>
    <row r="1646" spans="6:31" x14ac:dyDescent="0.3">
      <c r="F1646" s="13" t="s">
        <v>8</v>
      </c>
      <c r="G1646" s="13">
        <v>1643</v>
      </c>
      <c r="H1646" s="13">
        <v>166</v>
      </c>
      <c r="J1646" s="14">
        <v>103.9</v>
      </c>
      <c r="K1646" s="14">
        <f t="shared" si="331"/>
        <v>28.861111111111111</v>
      </c>
      <c r="L1646" s="15">
        <v>8.3333333333334522E-2</v>
      </c>
      <c r="N1646" s="15">
        <f t="shared" si="325"/>
        <v>24.000000000000341</v>
      </c>
      <c r="O1646" s="15">
        <f t="shared" si="326"/>
        <v>184.3040998319286</v>
      </c>
      <c r="P1646" s="15">
        <f t="shared" si="327"/>
        <v>56.505600000000008</v>
      </c>
      <c r="Q1646" s="15">
        <f t="shared" si="332"/>
        <v>264.80969983192892</v>
      </c>
      <c r="R1646" s="15">
        <f t="shared" si="333"/>
        <v>264.80969983192892</v>
      </c>
      <c r="S1646" s="15">
        <f t="shared" si="334"/>
        <v>0</v>
      </c>
      <c r="U1646" s="15">
        <f t="shared" si="328"/>
        <v>7.6726877101492832</v>
      </c>
      <c r="V1646" s="15">
        <f t="shared" si="335"/>
        <v>7.6726877101492832</v>
      </c>
      <c r="W1646" s="15">
        <f t="shared" si="336"/>
        <v>0</v>
      </c>
      <c r="Y1646" s="15">
        <f t="shared" si="329"/>
        <v>8.0799972078124043</v>
      </c>
      <c r="Z1646" s="15">
        <f t="shared" si="337"/>
        <v>8.0799972078124043</v>
      </c>
      <c r="AA1646" s="15">
        <f t="shared" si="330"/>
        <v>0</v>
      </c>
      <c r="AB1646" s="15">
        <f>SUM($Z$3:Z1646)</f>
        <v>3229.8473264139921</v>
      </c>
      <c r="AC1646" s="15">
        <f>SUM($AA$3:AA1646)</f>
        <v>360.01974567311385</v>
      </c>
      <c r="AD1646" s="15">
        <f>AC1646*'KERS system '!$B$18</f>
        <v>277.03519429546111</v>
      </c>
      <c r="AE1646" s="15">
        <f>AC1646*'KERS system '!$B$19</f>
        <v>213.1785820103573</v>
      </c>
    </row>
    <row r="1647" spans="6:31" x14ac:dyDescent="0.3">
      <c r="F1647" s="9" t="s">
        <v>8</v>
      </c>
      <c r="G1647" s="9">
        <v>1644</v>
      </c>
      <c r="H1647" s="9">
        <v>167</v>
      </c>
      <c r="J1647" s="10">
        <v>104.4</v>
      </c>
      <c r="K1647" s="10">
        <f t="shared" si="331"/>
        <v>29</v>
      </c>
      <c r="L1647" s="11">
        <v>0.16666666666666508</v>
      </c>
      <c r="N1647" s="11">
        <f t="shared" si="325"/>
        <v>47.999999999999545</v>
      </c>
      <c r="O1647" s="11">
        <f t="shared" si="326"/>
        <v>186.08222846467362</v>
      </c>
      <c r="P1647" s="11">
        <f t="shared" si="327"/>
        <v>56.505600000000008</v>
      </c>
      <c r="Q1647" s="11">
        <f t="shared" si="332"/>
        <v>290.58782846467318</v>
      </c>
      <c r="R1647" s="11">
        <f t="shared" si="333"/>
        <v>290.58782846467318</v>
      </c>
      <c r="S1647" s="11">
        <f t="shared" si="334"/>
        <v>0</v>
      </c>
      <c r="U1647" s="11">
        <f t="shared" si="328"/>
        <v>8.4873067054755236</v>
      </c>
      <c r="V1647" s="11">
        <f t="shared" si="335"/>
        <v>8.4873067054755236</v>
      </c>
      <c r="W1647" s="11">
        <f t="shared" si="336"/>
        <v>0</v>
      </c>
      <c r="Y1647" s="11">
        <f t="shared" si="329"/>
        <v>8.8568904142347655</v>
      </c>
      <c r="Z1647" s="11">
        <f t="shared" si="337"/>
        <v>8.8568904142347655</v>
      </c>
      <c r="AA1647" s="11">
        <f t="shared" si="330"/>
        <v>0</v>
      </c>
      <c r="AB1647" s="11">
        <f>SUM($Z$3:Z1647)</f>
        <v>3238.7042168282269</v>
      </c>
      <c r="AC1647" s="11">
        <f>SUM($AA$3:AA1647)</f>
        <v>360.01974567311385</v>
      </c>
      <c r="AD1647" s="11">
        <f>AC1647*'KERS system '!$B$18</f>
        <v>277.03519429546111</v>
      </c>
      <c r="AE1647" s="11">
        <f>AC1647*'KERS system '!$B$19</f>
        <v>213.1785820103573</v>
      </c>
    </row>
    <row r="1648" spans="6:31" x14ac:dyDescent="0.3">
      <c r="F1648" s="13" t="s">
        <v>8</v>
      </c>
      <c r="G1648" s="13">
        <v>1645</v>
      </c>
      <c r="H1648" s="13">
        <v>168</v>
      </c>
      <c r="J1648" s="14">
        <v>105.1</v>
      </c>
      <c r="K1648" s="14">
        <f t="shared" si="331"/>
        <v>29.194444444444443</v>
      </c>
      <c r="L1648" s="15">
        <v>0.23611111111110952</v>
      </c>
      <c r="N1648" s="15">
        <f t="shared" si="325"/>
        <v>67.999999999999545</v>
      </c>
      <c r="O1648" s="15">
        <f t="shared" si="326"/>
        <v>188.58594967439092</v>
      </c>
      <c r="P1648" s="15">
        <f t="shared" si="327"/>
        <v>56.505600000000008</v>
      </c>
      <c r="Q1648" s="15">
        <f t="shared" si="332"/>
        <v>313.09154967439048</v>
      </c>
      <c r="R1648" s="15">
        <f t="shared" si="333"/>
        <v>313.09154967439048</v>
      </c>
      <c r="S1648" s="15">
        <f t="shared" si="334"/>
        <v>0</v>
      </c>
      <c r="U1648" s="15">
        <f t="shared" si="328"/>
        <v>9.2264741229940093</v>
      </c>
      <c r="V1648" s="15">
        <f t="shared" si="335"/>
        <v>9.2264741229940093</v>
      </c>
      <c r="W1648" s="15">
        <f t="shared" si="336"/>
        <v>0</v>
      </c>
      <c r="Y1648" s="15">
        <f t="shared" si="329"/>
        <v>9.5694875103652031</v>
      </c>
      <c r="Z1648" s="15">
        <f t="shared" si="337"/>
        <v>9.5694875103652031</v>
      </c>
      <c r="AA1648" s="15">
        <f t="shared" si="330"/>
        <v>0</v>
      </c>
      <c r="AB1648" s="15">
        <f>SUM($Z$3:Z1648)</f>
        <v>3248.2737043385919</v>
      </c>
      <c r="AC1648" s="15">
        <f>SUM($AA$3:AA1648)</f>
        <v>360.01974567311385</v>
      </c>
      <c r="AD1648" s="15">
        <f>AC1648*'KERS system '!$B$18</f>
        <v>277.03519429546111</v>
      </c>
      <c r="AE1648" s="15">
        <f>AC1648*'KERS system '!$B$19</f>
        <v>213.1785820103573</v>
      </c>
    </row>
    <row r="1649" spans="6:31" x14ac:dyDescent="0.3">
      <c r="F1649" s="9" t="s">
        <v>8</v>
      </c>
      <c r="G1649" s="9">
        <v>1646</v>
      </c>
      <c r="H1649" s="9">
        <v>169</v>
      </c>
      <c r="J1649" s="10">
        <v>106.1</v>
      </c>
      <c r="K1649" s="10">
        <f t="shared" si="331"/>
        <v>29.472222222222221</v>
      </c>
      <c r="L1649" s="11">
        <v>0.29166666666666785</v>
      </c>
      <c r="N1649" s="11">
        <f t="shared" si="325"/>
        <v>84.000000000000341</v>
      </c>
      <c r="O1649" s="11">
        <f t="shared" si="326"/>
        <v>192.19171796278025</v>
      </c>
      <c r="P1649" s="11">
        <f t="shared" si="327"/>
        <v>56.505600000000008</v>
      </c>
      <c r="Q1649" s="11">
        <f t="shared" si="332"/>
        <v>332.69731796278057</v>
      </c>
      <c r="R1649" s="11">
        <f t="shared" si="333"/>
        <v>332.69731796278057</v>
      </c>
      <c r="S1649" s="11">
        <f t="shared" si="334"/>
        <v>0</v>
      </c>
      <c r="U1649" s="11">
        <f t="shared" si="328"/>
        <v>9.9125008977363951</v>
      </c>
      <c r="V1649" s="11">
        <f t="shared" si="335"/>
        <v>9.9125008977363951</v>
      </c>
      <c r="W1649" s="11">
        <f t="shared" si="336"/>
        <v>0</v>
      </c>
      <c r="Y1649" s="11">
        <f t="shared" si="329"/>
        <v>10.20992801740918</v>
      </c>
      <c r="Z1649" s="11">
        <f t="shared" si="337"/>
        <v>10.20992801740918</v>
      </c>
      <c r="AA1649" s="11">
        <f t="shared" si="330"/>
        <v>0</v>
      </c>
      <c r="AB1649" s="11">
        <f>SUM($Z$3:Z1649)</f>
        <v>3258.4836323560012</v>
      </c>
      <c r="AC1649" s="11">
        <f>SUM($AA$3:AA1649)</f>
        <v>360.01974567311385</v>
      </c>
      <c r="AD1649" s="11">
        <f>AC1649*'KERS system '!$B$18</f>
        <v>277.03519429546111</v>
      </c>
      <c r="AE1649" s="11">
        <f>AC1649*'KERS system '!$B$19</f>
        <v>213.1785820103573</v>
      </c>
    </row>
    <row r="1650" spans="6:31" x14ac:dyDescent="0.3">
      <c r="F1650" s="13" t="s">
        <v>8</v>
      </c>
      <c r="G1650" s="13">
        <v>1647</v>
      </c>
      <c r="H1650" s="13">
        <v>170</v>
      </c>
      <c r="J1650" s="14">
        <v>107.2</v>
      </c>
      <c r="K1650" s="14">
        <f t="shared" si="331"/>
        <v>29.777777777777779</v>
      </c>
      <c r="L1650" s="15">
        <v>0.33333333333333409</v>
      </c>
      <c r="N1650" s="15">
        <f t="shared" si="325"/>
        <v>96.000000000000213</v>
      </c>
      <c r="O1650" s="15">
        <f t="shared" si="326"/>
        <v>196.19750117066278</v>
      </c>
      <c r="P1650" s="15">
        <f t="shared" si="327"/>
        <v>56.505600000000008</v>
      </c>
      <c r="Q1650" s="15">
        <f t="shared" si="332"/>
        <v>348.70310117066299</v>
      </c>
      <c r="R1650" s="15">
        <f t="shared" si="333"/>
        <v>348.70310117066299</v>
      </c>
      <c r="S1650" s="15">
        <f t="shared" si="334"/>
        <v>0</v>
      </c>
      <c r="U1650" s="15">
        <f t="shared" si="328"/>
        <v>10.507355137081966</v>
      </c>
      <c r="V1650" s="15">
        <f t="shared" si="335"/>
        <v>10.507355137081966</v>
      </c>
      <c r="W1650" s="15">
        <f t="shared" si="336"/>
        <v>0</v>
      </c>
      <c r="Y1650" s="15">
        <f t="shared" si="329"/>
        <v>10.831870461016223</v>
      </c>
      <c r="Z1650" s="15">
        <f t="shared" si="337"/>
        <v>10.831870461016223</v>
      </c>
      <c r="AA1650" s="15">
        <f t="shared" si="330"/>
        <v>0</v>
      </c>
      <c r="AB1650" s="15">
        <f>SUM($Z$3:Z1650)</f>
        <v>3269.3155028170172</v>
      </c>
      <c r="AC1650" s="15">
        <f>SUM($AA$3:AA1650)</f>
        <v>360.01974567311385</v>
      </c>
      <c r="AD1650" s="15">
        <f>AC1650*'KERS system '!$B$18</f>
        <v>277.03519429546111</v>
      </c>
      <c r="AE1650" s="15">
        <f>AC1650*'KERS system '!$B$19</f>
        <v>213.1785820103573</v>
      </c>
    </row>
    <row r="1651" spans="6:31" x14ac:dyDescent="0.3">
      <c r="F1651" s="9" t="s">
        <v>8</v>
      </c>
      <c r="G1651" s="9">
        <v>1648</v>
      </c>
      <c r="H1651" s="9">
        <v>171</v>
      </c>
      <c r="J1651" s="10">
        <v>108.5</v>
      </c>
      <c r="K1651" s="10">
        <f t="shared" si="331"/>
        <v>30.138888888888889</v>
      </c>
      <c r="L1651" s="11">
        <v>0.37500000000000039</v>
      </c>
      <c r="N1651" s="11">
        <f t="shared" si="325"/>
        <v>108.00000000000011</v>
      </c>
      <c r="O1651" s="11">
        <f t="shared" si="326"/>
        <v>200.98487562969333</v>
      </c>
      <c r="P1651" s="11">
        <f t="shared" si="327"/>
        <v>56.505600000000008</v>
      </c>
      <c r="Q1651" s="11">
        <f t="shared" si="332"/>
        <v>365.49047562969344</v>
      </c>
      <c r="R1651" s="11">
        <f t="shared" si="333"/>
        <v>365.49047562969344</v>
      </c>
      <c r="S1651" s="11">
        <f t="shared" si="334"/>
        <v>0</v>
      </c>
      <c r="U1651" s="11">
        <f t="shared" si="328"/>
        <v>11.156385784950482</v>
      </c>
      <c r="V1651" s="11">
        <f t="shared" si="335"/>
        <v>11.156385784950482</v>
      </c>
      <c r="W1651" s="11">
        <f t="shared" si="336"/>
        <v>0</v>
      </c>
      <c r="Y1651" s="11">
        <f t="shared" si="329"/>
        <v>11.371741198964166</v>
      </c>
      <c r="Z1651" s="11">
        <f t="shared" si="337"/>
        <v>11.371741198964166</v>
      </c>
      <c r="AA1651" s="11">
        <f t="shared" si="330"/>
        <v>0</v>
      </c>
      <c r="AB1651" s="11">
        <f>SUM($Z$3:Z1651)</f>
        <v>3280.6872440159814</v>
      </c>
      <c r="AC1651" s="11">
        <f>SUM($AA$3:AA1651)</f>
        <v>360.01974567311385</v>
      </c>
      <c r="AD1651" s="11">
        <f>AC1651*'KERS system '!$B$18</f>
        <v>277.03519429546111</v>
      </c>
      <c r="AE1651" s="11">
        <f>AC1651*'KERS system '!$B$19</f>
        <v>213.1785820103573</v>
      </c>
    </row>
    <row r="1652" spans="6:31" x14ac:dyDescent="0.3">
      <c r="F1652" s="13" t="s">
        <v>8</v>
      </c>
      <c r="G1652" s="13">
        <v>1649</v>
      </c>
      <c r="H1652" s="13">
        <v>172</v>
      </c>
      <c r="J1652" s="14">
        <v>109.9</v>
      </c>
      <c r="K1652" s="14">
        <f t="shared" si="331"/>
        <v>30.527777777777779</v>
      </c>
      <c r="L1652" s="15">
        <v>0.38888888888888851</v>
      </c>
      <c r="N1652" s="15">
        <f t="shared" si="325"/>
        <v>111.99999999999989</v>
      </c>
      <c r="O1652" s="15">
        <f t="shared" si="326"/>
        <v>206.2050447199297</v>
      </c>
      <c r="P1652" s="15">
        <f t="shared" si="327"/>
        <v>56.505600000000008</v>
      </c>
      <c r="Q1652" s="15">
        <f t="shared" si="332"/>
        <v>374.71064471992958</v>
      </c>
      <c r="R1652" s="15">
        <f t="shared" si="333"/>
        <v>374.71064471992958</v>
      </c>
      <c r="S1652" s="15">
        <f t="shared" si="334"/>
        <v>0</v>
      </c>
      <c r="U1652" s="15">
        <f t="shared" si="328"/>
        <v>11.587096612977851</v>
      </c>
      <c r="V1652" s="15">
        <f t="shared" si="335"/>
        <v>11.587096612977851</v>
      </c>
      <c r="W1652" s="15">
        <f t="shared" si="336"/>
        <v>0</v>
      </c>
      <c r="Y1652" s="15">
        <f t="shared" si="329"/>
        <v>11.742629442712783</v>
      </c>
      <c r="Z1652" s="15">
        <f t="shared" si="337"/>
        <v>11.742629442712783</v>
      </c>
      <c r="AA1652" s="15">
        <f t="shared" si="330"/>
        <v>0</v>
      </c>
      <c r="AB1652" s="15">
        <f>SUM($Z$3:Z1652)</f>
        <v>3292.4298734586941</v>
      </c>
      <c r="AC1652" s="15">
        <f>SUM($AA$3:AA1652)</f>
        <v>360.01974567311385</v>
      </c>
      <c r="AD1652" s="15">
        <f>AC1652*'KERS system '!$B$18</f>
        <v>277.03519429546111</v>
      </c>
      <c r="AE1652" s="15">
        <f>AC1652*'KERS system '!$B$19</f>
        <v>213.1785820103573</v>
      </c>
    </row>
    <row r="1653" spans="6:31" x14ac:dyDescent="0.3">
      <c r="F1653" s="9" t="s">
        <v>8</v>
      </c>
      <c r="G1653" s="9">
        <v>1650</v>
      </c>
      <c r="H1653" s="9">
        <v>173</v>
      </c>
      <c r="J1653" s="10">
        <v>111.3</v>
      </c>
      <c r="K1653" s="10">
        <f t="shared" si="331"/>
        <v>30.916666666666668</v>
      </c>
      <c r="L1653" s="11">
        <v>0.38888888888888851</v>
      </c>
      <c r="N1653" s="11">
        <f t="shared" si="325"/>
        <v>111.99999999999989</v>
      </c>
      <c r="O1653" s="11">
        <f t="shared" si="326"/>
        <v>211.49213905491266</v>
      </c>
      <c r="P1653" s="11">
        <f t="shared" si="327"/>
        <v>56.505600000000008</v>
      </c>
      <c r="Q1653" s="11">
        <f t="shared" si="332"/>
        <v>379.99773905491253</v>
      </c>
      <c r="R1653" s="11">
        <f t="shared" si="333"/>
        <v>379.99773905491253</v>
      </c>
      <c r="S1653" s="11">
        <f t="shared" si="334"/>
        <v>0</v>
      </c>
      <c r="U1653" s="11">
        <f t="shared" si="328"/>
        <v>11.898162272447713</v>
      </c>
      <c r="V1653" s="11">
        <f t="shared" si="335"/>
        <v>11.898162272447713</v>
      </c>
      <c r="W1653" s="11">
        <f t="shared" si="336"/>
        <v>0</v>
      </c>
      <c r="Y1653" s="11">
        <f t="shared" si="329"/>
        <v>11.926155668185555</v>
      </c>
      <c r="Z1653" s="11">
        <f t="shared" si="337"/>
        <v>11.926155668185555</v>
      </c>
      <c r="AA1653" s="11">
        <f t="shared" si="330"/>
        <v>0</v>
      </c>
      <c r="AB1653" s="11">
        <f>SUM($Z$3:Z1653)</f>
        <v>3304.3560291268795</v>
      </c>
      <c r="AC1653" s="11">
        <f>SUM($AA$3:AA1653)</f>
        <v>360.01974567311385</v>
      </c>
      <c r="AD1653" s="11">
        <f>AC1653*'KERS system '!$B$18</f>
        <v>277.03519429546111</v>
      </c>
      <c r="AE1653" s="11">
        <f>AC1653*'KERS system '!$B$19</f>
        <v>213.1785820103573</v>
      </c>
    </row>
    <row r="1654" spans="6:31" x14ac:dyDescent="0.3">
      <c r="F1654" s="13" t="s">
        <v>8</v>
      </c>
      <c r="G1654" s="13">
        <v>1651</v>
      </c>
      <c r="H1654" s="13">
        <v>174</v>
      </c>
      <c r="J1654" s="14">
        <v>112.7</v>
      </c>
      <c r="K1654" s="14">
        <f t="shared" si="331"/>
        <v>31.305555555555557</v>
      </c>
      <c r="L1654" s="15">
        <v>0.36111111111111227</v>
      </c>
      <c r="N1654" s="15">
        <f t="shared" si="325"/>
        <v>104.00000000000034</v>
      </c>
      <c r="O1654" s="15">
        <f t="shared" si="326"/>
        <v>216.84615863464228</v>
      </c>
      <c r="P1654" s="15">
        <f t="shared" si="327"/>
        <v>56.505600000000008</v>
      </c>
      <c r="Q1654" s="15">
        <f t="shared" si="332"/>
        <v>377.35175863464264</v>
      </c>
      <c r="R1654" s="15">
        <f t="shared" si="333"/>
        <v>377.35175863464264</v>
      </c>
      <c r="S1654" s="15">
        <f t="shared" si="334"/>
        <v>0</v>
      </c>
      <c r="U1654" s="15">
        <f t="shared" si="328"/>
        <v>11.954149063923397</v>
      </c>
      <c r="V1654" s="15">
        <f t="shared" si="335"/>
        <v>11.954149063923397</v>
      </c>
      <c r="W1654" s="15">
        <f t="shared" si="336"/>
        <v>0</v>
      </c>
      <c r="Y1654" s="15">
        <f t="shared" si="329"/>
        <v>11.893180776176553</v>
      </c>
      <c r="Z1654" s="15">
        <f t="shared" si="337"/>
        <v>11.893180776176553</v>
      </c>
      <c r="AA1654" s="15">
        <f t="shared" si="330"/>
        <v>0</v>
      </c>
      <c r="AB1654" s="15">
        <f>SUM($Z$3:Z1654)</f>
        <v>3316.249209903056</v>
      </c>
      <c r="AC1654" s="15">
        <f>SUM($AA$3:AA1654)</f>
        <v>360.01974567311385</v>
      </c>
      <c r="AD1654" s="15">
        <f>AC1654*'KERS system '!$B$18</f>
        <v>277.03519429546111</v>
      </c>
      <c r="AE1654" s="15">
        <f>AC1654*'KERS system '!$B$19</f>
        <v>213.1785820103573</v>
      </c>
    </row>
    <row r="1655" spans="6:31" x14ac:dyDescent="0.3">
      <c r="F1655" s="9" t="s">
        <v>8</v>
      </c>
      <c r="G1655" s="9">
        <v>1652</v>
      </c>
      <c r="H1655" s="9">
        <v>175</v>
      </c>
      <c r="J1655" s="10">
        <v>113.9</v>
      </c>
      <c r="K1655" s="10">
        <f t="shared" si="331"/>
        <v>31.638888888888889</v>
      </c>
      <c r="L1655" s="11">
        <v>0.31944444444444403</v>
      </c>
      <c r="N1655" s="11">
        <f t="shared" si="325"/>
        <v>91.999999999999886</v>
      </c>
      <c r="O1655" s="11">
        <f t="shared" si="326"/>
        <v>221.48858530594353</v>
      </c>
      <c r="P1655" s="11">
        <f t="shared" si="327"/>
        <v>56.505600000000008</v>
      </c>
      <c r="Q1655" s="11">
        <f t="shared" si="332"/>
        <v>369.9941853059434</v>
      </c>
      <c r="R1655" s="11">
        <f t="shared" si="333"/>
        <v>369.9941853059434</v>
      </c>
      <c r="S1655" s="11">
        <f t="shared" si="334"/>
        <v>0</v>
      </c>
      <c r="U1655" s="11">
        <f t="shared" si="328"/>
        <v>11.832212488429711</v>
      </c>
      <c r="V1655" s="11">
        <f t="shared" si="335"/>
        <v>11.832212488429711</v>
      </c>
      <c r="W1655" s="11">
        <f t="shared" si="336"/>
        <v>0</v>
      </c>
      <c r="Y1655" s="11">
        <f t="shared" si="329"/>
        <v>11.824699185400217</v>
      </c>
      <c r="Z1655" s="11">
        <f t="shared" si="337"/>
        <v>11.824699185400217</v>
      </c>
      <c r="AA1655" s="11">
        <f t="shared" si="330"/>
        <v>0</v>
      </c>
      <c r="AB1655" s="11">
        <f>SUM($Z$3:Z1655)</f>
        <v>3328.0739090884563</v>
      </c>
      <c r="AC1655" s="11">
        <f>SUM($AA$3:AA1655)</f>
        <v>360.01974567311385</v>
      </c>
      <c r="AD1655" s="11">
        <f>AC1655*'KERS system '!$B$18</f>
        <v>277.03519429546111</v>
      </c>
      <c r="AE1655" s="11">
        <f>AC1655*'KERS system '!$B$19</f>
        <v>213.1785820103573</v>
      </c>
    </row>
    <row r="1656" spans="6:31" x14ac:dyDescent="0.3">
      <c r="F1656" s="13" t="s">
        <v>8</v>
      </c>
      <c r="G1656" s="13">
        <v>1653</v>
      </c>
      <c r="H1656" s="13">
        <v>176</v>
      </c>
      <c r="J1656" s="14">
        <v>115</v>
      </c>
      <c r="K1656" s="14">
        <f t="shared" si="331"/>
        <v>31.944444444444443</v>
      </c>
      <c r="L1656" s="15">
        <v>0.29166666666666585</v>
      </c>
      <c r="N1656" s="15">
        <f t="shared" si="325"/>
        <v>83.999999999999773</v>
      </c>
      <c r="O1656" s="15">
        <f t="shared" si="326"/>
        <v>225.78733718725763</v>
      </c>
      <c r="P1656" s="15">
        <f t="shared" si="327"/>
        <v>56.505600000000008</v>
      </c>
      <c r="Q1656" s="15">
        <f t="shared" si="332"/>
        <v>366.29293718725745</v>
      </c>
      <c r="R1656" s="15">
        <f t="shared" si="333"/>
        <v>366.29293718725745</v>
      </c>
      <c r="S1656" s="15">
        <f t="shared" si="334"/>
        <v>0</v>
      </c>
      <c r="U1656" s="15">
        <f t="shared" si="328"/>
        <v>11.817185882370721</v>
      </c>
      <c r="V1656" s="15">
        <f t="shared" si="335"/>
        <v>11.817185882370721</v>
      </c>
      <c r="W1656" s="15">
        <f t="shared" si="336"/>
        <v>0</v>
      </c>
      <c r="Y1656" s="15">
        <f t="shared" si="329"/>
        <v>11.730401364145258</v>
      </c>
      <c r="Z1656" s="15">
        <f t="shared" si="337"/>
        <v>11.730401364145258</v>
      </c>
      <c r="AA1656" s="15">
        <f t="shared" si="330"/>
        <v>0</v>
      </c>
      <c r="AB1656" s="15">
        <f>SUM($Z$3:Z1656)</f>
        <v>3339.8043104526014</v>
      </c>
      <c r="AC1656" s="15">
        <f>SUM($AA$3:AA1656)</f>
        <v>360.01974567311385</v>
      </c>
      <c r="AD1656" s="15">
        <f>AC1656*'KERS system '!$B$18</f>
        <v>277.03519429546111</v>
      </c>
      <c r="AE1656" s="15">
        <f>AC1656*'KERS system '!$B$19</f>
        <v>213.1785820103573</v>
      </c>
    </row>
    <row r="1657" spans="6:31" x14ac:dyDescent="0.3">
      <c r="F1657" s="9" t="s">
        <v>8</v>
      </c>
      <c r="G1657" s="9">
        <v>1654</v>
      </c>
      <c r="H1657" s="9">
        <v>177</v>
      </c>
      <c r="J1657" s="10">
        <v>116</v>
      </c>
      <c r="K1657" s="10">
        <f t="shared" si="331"/>
        <v>32.222222222222221</v>
      </c>
      <c r="L1657" s="11">
        <v>0.24999999999999961</v>
      </c>
      <c r="N1657" s="11">
        <f t="shared" si="325"/>
        <v>71.999999999999886</v>
      </c>
      <c r="O1657" s="11">
        <f t="shared" si="326"/>
        <v>229.73114625268349</v>
      </c>
      <c r="P1657" s="11">
        <f t="shared" si="327"/>
        <v>56.505600000000008</v>
      </c>
      <c r="Q1657" s="11">
        <f t="shared" si="332"/>
        <v>358.23674625268342</v>
      </c>
      <c r="R1657" s="11">
        <f t="shared" si="333"/>
        <v>358.23674625268342</v>
      </c>
      <c r="S1657" s="11">
        <f t="shared" si="334"/>
        <v>0</v>
      </c>
      <c r="U1657" s="11">
        <f t="shared" si="328"/>
        <v>11.643616845919798</v>
      </c>
      <c r="V1657" s="11">
        <f t="shared" si="335"/>
        <v>11.643616845919798</v>
      </c>
      <c r="W1657" s="11">
        <f t="shared" si="336"/>
        <v>0</v>
      </c>
      <c r="Y1657" s="11">
        <f t="shared" si="329"/>
        <v>11.5999520885339</v>
      </c>
      <c r="Z1657" s="11">
        <f t="shared" si="337"/>
        <v>11.5999520885339</v>
      </c>
      <c r="AA1657" s="11">
        <f t="shared" si="330"/>
        <v>0</v>
      </c>
      <c r="AB1657" s="11">
        <f>SUM($Z$3:Z1657)</f>
        <v>3351.4042625411353</v>
      </c>
      <c r="AC1657" s="11">
        <f>SUM($AA$3:AA1657)</f>
        <v>360.01974567311385</v>
      </c>
      <c r="AD1657" s="11">
        <f>AC1657*'KERS system '!$B$18</f>
        <v>277.03519429546111</v>
      </c>
      <c r="AE1657" s="11">
        <f>AC1657*'KERS system '!$B$19</f>
        <v>213.1785820103573</v>
      </c>
    </row>
    <row r="1658" spans="6:31" x14ac:dyDescent="0.3">
      <c r="F1658" s="13" t="s">
        <v>8</v>
      </c>
      <c r="G1658" s="13">
        <v>1655</v>
      </c>
      <c r="H1658" s="13">
        <v>178</v>
      </c>
      <c r="J1658" s="14">
        <v>116.8</v>
      </c>
      <c r="K1658" s="14">
        <f t="shared" si="331"/>
        <v>32.444444444444443</v>
      </c>
      <c r="L1658" s="15">
        <v>0.22222222222222143</v>
      </c>
      <c r="N1658" s="15">
        <f t="shared" si="325"/>
        <v>63.999999999999773</v>
      </c>
      <c r="O1658" s="15">
        <f t="shared" si="326"/>
        <v>232.91077828880859</v>
      </c>
      <c r="P1658" s="15">
        <f t="shared" si="327"/>
        <v>56.505600000000008</v>
      </c>
      <c r="Q1658" s="15">
        <f t="shared" si="332"/>
        <v>353.4163782888084</v>
      </c>
      <c r="R1658" s="15">
        <f t="shared" si="333"/>
        <v>353.4163782888084</v>
      </c>
      <c r="S1658" s="15">
        <f t="shared" si="334"/>
        <v>0</v>
      </c>
      <c r="U1658" s="15">
        <f t="shared" si="328"/>
        <v>11.556287331148003</v>
      </c>
      <c r="V1658" s="15">
        <f t="shared" si="335"/>
        <v>11.556287331148003</v>
      </c>
      <c r="W1658" s="15">
        <f t="shared" si="336"/>
        <v>0</v>
      </c>
      <c r="Y1658" s="15">
        <f t="shared" si="329"/>
        <v>11.648154582186571</v>
      </c>
      <c r="Z1658" s="15">
        <f t="shared" si="337"/>
        <v>11.648154582186571</v>
      </c>
      <c r="AA1658" s="15">
        <f t="shared" si="330"/>
        <v>0</v>
      </c>
      <c r="AB1658" s="15">
        <f>SUM($Z$3:Z1658)</f>
        <v>3363.0524171233219</v>
      </c>
      <c r="AC1658" s="15">
        <f>SUM($AA$3:AA1658)</f>
        <v>360.01974567311385</v>
      </c>
      <c r="AD1658" s="15">
        <f>AC1658*'KERS system '!$B$18</f>
        <v>277.03519429546111</v>
      </c>
      <c r="AE1658" s="15">
        <f>AC1658*'KERS system '!$B$19</f>
        <v>213.1785820103573</v>
      </c>
    </row>
    <row r="1659" spans="6:31" x14ac:dyDescent="0.3">
      <c r="F1659" s="9" t="s">
        <v>8</v>
      </c>
      <c r="G1659" s="9">
        <v>1656</v>
      </c>
      <c r="H1659" s="9">
        <v>179</v>
      </c>
      <c r="J1659" s="10">
        <v>117.6</v>
      </c>
      <c r="K1659" s="10">
        <f t="shared" si="331"/>
        <v>32.666666666666664</v>
      </c>
      <c r="L1659" s="11">
        <v>0.2222222222222234</v>
      </c>
      <c r="N1659" s="11">
        <f t="shared" si="325"/>
        <v>64.000000000000341</v>
      </c>
      <c r="O1659" s="11">
        <f t="shared" si="326"/>
        <v>236.11226346607543</v>
      </c>
      <c r="P1659" s="11">
        <f t="shared" si="327"/>
        <v>56.505600000000008</v>
      </c>
      <c r="Q1659" s="11">
        <f t="shared" si="332"/>
        <v>356.61786346607579</v>
      </c>
      <c r="R1659" s="11">
        <f t="shared" si="333"/>
        <v>356.61786346607579</v>
      </c>
      <c r="S1659" s="11">
        <f t="shared" si="334"/>
        <v>0</v>
      </c>
      <c r="U1659" s="11">
        <f t="shared" si="328"/>
        <v>11.740021833225141</v>
      </c>
      <c r="V1659" s="11">
        <f t="shared" si="335"/>
        <v>11.740021833225141</v>
      </c>
      <c r="W1659" s="11">
        <f t="shared" si="336"/>
        <v>0</v>
      </c>
      <c r="Y1659" s="11">
        <f t="shared" si="329"/>
        <v>11.832959888179648</v>
      </c>
      <c r="Z1659" s="11">
        <f t="shared" si="337"/>
        <v>11.832959888179648</v>
      </c>
      <c r="AA1659" s="11">
        <f t="shared" si="330"/>
        <v>0</v>
      </c>
      <c r="AB1659" s="11">
        <f>SUM($Z$3:Z1659)</f>
        <v>3374.8853770115015</v>
      </c>
      <c r="AC1659" s="11">
        <f>SUM($AA$3:AA1659)</f>
        <v>360.01974567311385</v>
      </c>
      <c r="AD1659" s="11">
        <f>AC1659*'KERS system '!$B$18</f>
        <v>277.03519429546111</v>
      </c>
      <c r="AE1659" s="11">
        <f>AC1659*'KERS system '!$B$19</f>
        <v>213.1785820103573</v>
      </c>
    </row>
    <row r="1660" spans="6:31" x14ac:dyDescent="0.3">
      <c r="F1660" s="13" t="s">
        <v>8</v>
      </c>
      <c r="G1660" s="13">
        <v>1657</v>
      </c>
      <c r="H1660" s="13">
        <v>180</v>
      </c>
      <c r="J1660" s="14">
        <v>118.4</v>
      </c>
      <c r="K1660" s="14">
        <f t="shared" si="331"/>
        <v>32.888888888888886</v>
      </c>
      <c r="L1660" s="15">
        <v>0.2222222222222234</v>
      </c>
      <c r="N1660" s="15">
        <f t="shared" si="325"/>
        <v>64.000000000000341</v>
      </c>
      <c r="O1660" s="15">
        <f t="shared" si="326"/>
        <v>239.33560178448408</v>
      </c>
      <c r="P1660" s="15">
        <f t="shared" si="327"/>
        <v>56.505600000000008</v>
      </c>
      <c r="Q1660" s="15">
        <f t="shared" si="332"/>
        <v>359.84120178448444</v>
      </c>
      <c r="R1660" s="15">
        <f t="shared" si="333"/>
        <v>359.84120178448444</v>
      </c>
      <c r="S1660" s="15">
        <f t="shared" si="334"/>
        <v>0</v>
      </c>
      <c r="U1660" s="15">
        <f t="shared" si="328"/>
        <v>11.925897943134153</v>
      </c>
      <c r="V1660" s="15">
        <f t="shared" si="335"/>
        <v>11.925897943134153</v>
      </c>
      <c r="W1660" s="15">
        <f t="shared" si="336"/>
        <v>0</v>
      </c>
      <c r="Y1660" s="15">
        <f t="shared" si="329"/>
        <v>12.019914086384979</v>
      </c>
      <c r="Z1660" s="15">
        <f t="shared" si="337"/>
        <v>12.019914086384979</v>
      </c>
      <c r="AA1660" s="15">
        <f t="shared" si="330"/>
        <v>0</v>
      </c>
      <c r="AB1660" s="15">
        <f>SUM($Z$3:Z1660)</f>
        <v>3386.9052910978867</v>
      </c>
      <c r="AC1660" s="15">
        <f>SUM($AA$3:AA1660)</f>
        <v>360.01974567311385</v>
      </c>
      <c r="AD1660" s="15">
        <f>AC1660*'KERS system '!$B$18</f>
        <v>277.03519429546111</v>
      </c>
      <c r="AE1660" s="15">
        <f>AC1660*'KERS system '!$B$19</f>
        <v>213.1785820103573</v>
      </c>
    </row>
    <row r="1661" spans="6:31" x14ac:dyDescent="0.3">
      <c r="F1661" s="9" t="s">
        <v>8</v>
      </c>
      <c r="G1661" s="9">
        <v>1658</v>
      </c>
      <c r="H1661" s="9">
        <v>181</v>
      </c>
      <c r="J1661" s="10">
        <v>119.2</v>
      </c>
      <c r="K1661" s="10">
        <f t="shared" si="331"/>
        <v>33.111111111111114</v>
      </c>
      <c r="L1661" s="11">
        <v>0.22222222222222143</v>
      </c>
      <c r="N1661" s="11">
        <f t="shared" si="325"/>
        <v>63.999999999999773</v>
      </c>
      <c r="O1661" s="11">
        <f t="shared" si="326"/>
        <v>242.5807932440346</v>
      </c>
      <c r="P1661" s="11">
        <f t="shared" si="327"/>
        <v>56.505600000000008</v>
      </c>
      <c r="Q1661" s="11">
        <f t="shared" si="332"/>
        <v>363.08639324403435</v>
      </c>
      <c r="R1661" s="11">
        <f t="shared" si="333"/>
        <v>363.08639324403435</v>
      </c>
      <c r="S1661" s="11">
        <f t="shared" si="334"/>
        <v>0</v>
      </c>
      <c r="U1661" s="11">
        <f t="shared" si="328"/>
        <v>12.113930229635804</v>
      </c>
      <c r="V1661" s="11">
        <f t="shared" si="335"/>
        <v>12.113930229635804</v>
      </c>
      <c r="W1661" s="11">
        <f t="shared" si="336"/>
        <v>0</v>
      </c>
      <c r="Y1661" s="11">
        <f t="shared" si="329"/>
        <v>12.209031745563344</v>
      </c>
      <c r="Z1661" s="11">
        <f t="shared" si="337"/>
        <v>12.209031745563344</v>
      </c>
      <c r="AA1661" s="11">
        <f t="shared" si="330"/>
        <v>0</v>
      </c>
      <c r="AB1661" s="11">
        <f>SUM($Z$3:Z1661)</f>
        <v>3399.1143228434498</v>
      </c>
      <c r="AC1661" s="11">
        <f>SUM($AA$3:AA1661)</f>
        <v>360.01974567311385</v>
      </c>
      <c r="AD1661" s="11">
        <f>AC1661*'KERS system '!$B$18</f>
        <v>277.03519429546111</v>
      </c>
      <c r="AE1661" s="11">
        <f>AC1661*'KERS system '!$B$19</f>
        <v>213.1785820103573</v>
      </c>
    </row>
    <row r="1662" spans="6:31" x14ac:dyDescent="0.3">
      <c r="F1662" s="13" t="s">
        <v>8</v>
      </c>
      <c r="G1662" s="13">
        <v>1659</v>
      </c>
      <c r="H1662" s="13">
        <v>182</v>
      </c>
      <c r="J1662" s="14">
        <v>120</v>
      </c>
      <c r="K1662" s="14">
        <f t="shared" si="331"/>
        <v>33.333333333333336</v>
      </c>
      <c r="L1662" s="15">
        <v>0.22222222222222143</v>
      </c>
      <c r="N1662" s="15">
        <f t="shared" si="325"/>
        <v>63.999999999999773</v>
      </c>
      <c r="O1662" s="15">
        <f t="shared" si="326"/>
        <v>245.84783784472671</v>
      </c>
      <c r="P1662" s="15">
        <f t="shared" si="327"/>
        <v>56.505600000000008</v>
      </c>
      <c r="Q1662" s="15">
        <f t="shared" si="332"/>
        <v>366.3534378447265</v>
      </c>
      <c r="R1662" s="15">
        <f t="shared" si="333"/>
        <v>366.3534378447265</v>
      </c>
      <c r="S1662" s="15">
        <f t="shared" si="334"/>
        <v>0</v>
      </c>
      <c r="U1662" s="15">
        <f t="shared" si="328"/>
        <v>12.304133261490882</v>
      </c>
      <c r="V1662" s="15">
        <f t="shared" si="335"/>
        <v>12.304133261490882</v>
      </c>
      <c r="W1662" s="15">
        <f t="shared" si="336"/>
        <v>0</v>
      </c>
      <c r="Y1662" s="15">
        <f t="shared" si="329"/>
        <v>12.400327434475511</v>
      </c>
      <c r="Z1662" s="15">
        <f t="shared" si="337"/>
        <v>12.400327434475511</v>
      </c>
      <c r="AA1662" s="15">
        <f t="shared" si="330"/>
        <v>0</v>
      </c>
      <c r="AB1662" s="15">
        <f>SUM($Z$3:Z1662)</f>
        <v>3411.5146502779253</v>
      </c>
      <c r="AC1662" s="15">
        <f>SUM($AA$3:AA1662)</f>
        <v>360.01974567311385</v>
      </c>
      <c r="AD1662" s="15">
        <f>AC1662*'KERS system '!$B$18</f>
        <v>277.03519429546111</v>
      </c>
      <c r="AE1662" s="15">
        <f>AC1662*'KERS system '!$B$19</f>
        <v>213.1785820103573</v>
      </c>
    </row>
    <row r="1663" spans="6:31" x14ac:dyDescent="0.3">
      <c r="F1663" s="9" t="s">
        <v>8</v>
      </c>
      <c r="G1663" s="9">
        <v>1660</v>
      </c>
      <c r="H1663" s="9">
        <v>183</v>
      </c>
      <c r="J1663" s="10">
        <v>120.8</v>
      </c>
      <c r="K1663" s="10">
        <f t="shared" si="331"/>
        <v>33.555555555555557</v>
      </c>
      <c r="L1663" s="11">
        <v>0.22222222222222143</v>
      </c>
      <c r="N1663" s="11">
        <f t="shared" si="325"/>
        <v>63.999999999999773</v>
      </c>
      <c r="O1663" s="11">
        <f t="shared" si="326"/>
        <v>249.13673558656063</v>
      </c>
      <c r="P1663" s="11">
        <f t="shared" si="327"/>
        <v>56.505600000000008</v>
      </c>
      <c r="Q1663" s="11">
        <f t="shared" si="332"/>
        <v>369.64233558656042</v>
      </c>
      <c r="R1663" s="11">
        <f t="shared" si="333"/>
        <v>369.64233558656042</v>
      </c>
      <c r="S1663" s="11">
        <f t="shared" si="334"/>
        <v>0</v>
      </c>
      <c r="U1663" s="11">
        <f t="shared" si="328"/>
        <v>12.496521607460137</v>
      </c>
      <c r="V1663" s="11">
        <f t="shared" si="335"/>
        <v>12.496521607460137</v>
      </c>
      <c r="W1663" s="11">
        <f t="shared" si="336"/>
        <v>0</v>
      </c>
      <c r="Y1663" s="11">
        <f t="shared" si="329"/>
        <v>12.523335686326682</v>
      </c>
      <c r="Z1663" s="11">
        <f t="shared" si="337"/>
        <v>12.523335686326682</v>
      </c>
      <c r="AA1663" s="11">
        <f t="shared" si="330"/>
        <v>0</v>
      </c>
      <c r="AB1663" s="11">
        <f>SUM($Z$3:Z1663)</f>
        <v>3424.0379859642521</v>
      </c>
      <c r="AC1663" s="11">
        <f>SUM($AA$3:AA1663)</f>
        <v>360.01974567311385</v>
      </c>
      <c r="AD1663" s="11">
        <f>AC1663*'KERS system '!$B$18</f>
        <v>277.03519429546111</v>
      </c>
      <c r="AE1663" s="11">
        <f>AC1663*'KERS system '!$B$19</f>
        <v>213.1785820103573</v>
      </c>
    </row>
    <row r="1664" spans="6:31" x14ac:dyDescent="0.3">
      <c r="F1664" s="13" t="s">
        <v>8</v>
      </c>
      <c r="G1664" s="13">
        <v>1661</v>
      </c>
      <c r="H1664" s="13">
        <v>184</v>
      </c>
      <c r="J1664" s="14">
        <v>121.6</v>
      </c>
      <c r="K1664" s="14">
        <f t="shared" si="331"/>
        <v>33.777777777777779</v>
      </c>
      <c r="L1664" s="15">
        <v>0.20833333333333331</v>
      </c>
      <c r="N1664" s="15">
        <f t="shared" si="325"/>
        <v>59.999999999999993</v>
      </c>
      <c r="O1664" s="15">
        <f t="shared" si="326"/>
        <v>252.44748646953624</v>
      </c>
      <c r="P1664" s="15">
        <f t="shared" si="327"/>
        <v>56.505600000000008</v>
      </c>
      <c r="Q1664" s="15">
        <f t="shared" si="332"/>
        <v>368.95308646953623</v>
      </c>
      <c r="R1664" s="15">
        <f t="shared" si="333"/>
        <v>368.95308646953623</v>
      </c>
      <c r="S1664" s="15">
        <f t="shared" si="334"/>
        <v>0</v>
      </c>
      <c r="U1664" s="15">
        <f t="shared" si="328"/>
        <v>12.550149765193225</v>
      </c>
      <c r="V1664" s="15">
        <f t="shared" si="335"/>
        <v>12.550149765193225</v>
      </c>
      <c r="W1664" s="15">
        <f t="shared" si="336"/>
        <v>0</v>
      </c>
      <c r="Y1664" s="15">
        <f t="shared" si="329"/>
        <v>12.635784413624528</v>
      </c>
      <c r="Z1664" s="15">
        <f t="shared" si="337"/>
        <v>12.635784413624528</v>
      </c>
      <c r="AA1664" s="15">
        <f t="shared" si="330"/>
        <v>0</v>
      </c>
      <c r="AB1664" s="15">
        <f>SUM($Z$3:Z1664)</f>
        <v>3436.6737703778767</v>
      </c>
      <c r="AC1664" s="15">
        <f>SUM($AA$3:AA1664)</f>
        <v>360.01974567311385</v>
      </c>
      <c r="AD1664" s="15">
        <f>AC1664*'KERS system '!$B$18</f>
        <v>277.03519429546111</v>
      </c>
      <c r="AE1664" s="15">
        <f>AC1664*'KERS system '!$B$19</f>
        <v>213.1785820103573</v>
      </c>
    </row>
    <row r="1665" spans="6:31" x14ac:dyDescent="0.3">
      <c r="F1665" s="9" t="s">
        <v>8</v>
      </c>
      <c r="G1665" s="9">
        <v>1662</v>
      </c>
      <c r="H1665" s="9">
        <v>185</v>
      </c>
      <c r="J1665" s="10">
        <v>122.3</v>
      </c>
      <c r="K1665" s="10">
        <f t="shared" si="331"/>
        <v>33.972222222222221</v>
      </c>
      <c r="L1665" s="11">
        <v>0.20833333333333331</v>
      </c>
      <c r="N1665" s="11">
        <f t="shared" si="325"/>
        <v>59.999999999999993</v>
      </c>
      <c r="O1665" s="11">
        <f t="shared" si="326"/>
        <v>255.36231989698277</v>
      </c>
      <c r="P1665" s="11">
        <f t="shared" si="327"/>
        <v>56.505600000000008</v>
      </c>
      <c r="Q1665" s="11">
        <f t="shared" si="332"/>
        <v>371.86791989698276</v>
      </c>
      <c r="R1665" s="11">
        <f t="shared" si="333"/>
        <v>371.86791989698276</v>
      </c>
      <c r="S1665" s="11">
        <f t="shared" si="334"/>
        <v>0</v>
      </c>
      <c r="U1665" s="11">
        <f t="shared" si="328"/>
        <v>12.721419062055832</v>
      </c>
      <c r="V1665" s="11">
        <f t="shared" si="335"/>
        <v>12.721419062055832</v>
      </c>
      <c r="W1665" s="11">
        <f t="shared" si="336"/>
        <v>0</v>
      </c>
      <c r="Y1665" s="11">
        <f t="shared" si="329"/>
        <v>12.82033151591023</v>
      </c>
      <c r="Z1665" s="11">
        <f t="shared" si="337"/>
        <v>12.82033151591023</v>
      </c>
      <c r="AA1665" s="11">
        <f t="shared" si="330"/>
        <v>0</v>
      </c>
      <c r="AB1665" s="11">
        <f>SUM($Z$3:Z1665)</f>
        <v>3449.494101893787</v>
      </c>
      <c r="AC1665" s="11">
        <f>SUM($AA$3:AA1665)</f>
        <v>360.01974567311385</v>
      </c>
      <c r="AD1665" s="11">
        <f>AC1665*'KERS system '!$B$18</f>
        <v>277.03519429546111</v>
      </c>
      <c r="AE1665" s="11">
        <f>AC1665*'KERS system '!$B$19</f>
        <v>213.1785820103573</v>
      </c>
    </row>
    <row r="1666" spans="6:31" x14ac:dyDescent="0.3">
      <c r="F1666" s="13" t="s">
        <v>8</v>
      </c>
      <c r="G1666" s="13">
        <v>1663</v>
      </c>
      <c r="H1666" s="13">
        <v>186</v>
      </c>
      <c r="J1666" s="14">
        <v>123.1</v>
      </c>
      <c r="K1666" s="14">
        <f t="shared" si="331"/>
        <v>34.194444444444443</v>
      </c>
      <c r="L1666" s="15">
        <v>0.20833333333333331</v>
      </c>
      <c r="N1666" s="15">
        <f t="shared" si="325"/>
        <v>59.999999999999993</v>
      </c>
      <c r="O1666" s="15">
        <f t="shared" si="326"/>
        <v>258.71404541959919</v>
      </c>
      <c r="P1666" s="15">
        <f t="shared" si="327"/>
        <v>56.505600000000008</v>
      </c>
      <c r="Q1666" s="15">
        <f t="shared" si="332"/>
        <v>375.2196454195992</v>
      </c>
      <c r="R1666" s="15">
        <f t="shared" si="333"/>
        <v>375.2196454195992</v>
      </c>
      <c r="S1666" s="15">
        <f t="shared" si="334"/>
        <v>0</v>
      </c>
      <c r="U1666" s="15">
        <f t="shared" si="328"/>
        <v>12.919243969764628</v>
      </c>
      <c r="V1666" s="15">
        <f t="shared" si="335"/>
        <v>12.919243969764628</v>
      </c>
      <c r="W1666" s="15">
        <f t="shared" si="336"/>
        <v>0</v>
      </c>
      <c r="Y1666" s="15">
        <f t="shared" si="329"/>
        <v>12.863201257535565</v>
      </c>
      <c r="Z1666" s="15">
        <f t="shared" si="337"/>
        <v>12.863201257535565</v>
      </c>
      <c r="AA1666" s="15">
        <f t="shared" si="330"/>
        <v>0</v>
      </c>
      <c r="AB1666" s="15">
        <f>SUM($Z$3:Z1666)</f>
        <v>3462.3573031513224</v>
      </c>
      <c r="AC1666" s="15">
        <f>SUM($AA$3:AA1666)</f>
        <v>360.01974567311385</v>
      </c>
      <c r="AD1666" s="15">
        <f>AC1666*'KERS system '!$B$18</f>
        <v>277.03519429546111</v>
      </c>
      <c r="AE1666" s="15">
        <f>AC1666*'KERS system '!$B$19</f>
        <v>213.1785820103573</v>
      </c>
    </row>
    <row r="1667" spans="6:31" x14ac:dyDescent="0.3">
      <c r="F1667" s="9" t="s">
        <v>8</v>
      </c>
      <c r="G1667" s="9">
        <v>1664</v>
      </c>
      <c r="H1667" s="9">
        <v>187</v>
      </c>
      <c r="J1667" s="10">
        <v>123.8</v>
      </c>
      <c r="K1667" s="10">
        <f t="shared" si="331"/>
        <v>34.388888888888886</v>
      </c>
      <c r="L1667" s="11">
        <v>0.18055555555555713</v>
      </c>
      <c r="N1667" s="11">
        <f t="shared" ref="N1667:N1730" si="338">$C$7*$L1667</f>
        <v>52.000000000000455</v>
      </c>
      <c r="O1667" s="11">
        <f t="shared" ref="O1667:O1730" si="339">0.5*$C$3*$C$17*$C$14*K1667^2</f>
        <v>261.66473165673142</v>
      </c>
      <c r="P1667" s="11">
        <f t="shared" ref="P1667:P1730" si="340">$C$15</f>
        <v>56.505600000000008</v>
      </c>
      <c r="Q1667" s="11">
        <f t="shared" si="332"/>
        <v>370.17033165673189</v>
      </c>
      <c r="R1667" s="11">
        <f t="shared" si="333"/>
        <v>370.17033165673189</v>
      </c>
      <c r="S1667" s="11">
        <f t="shared" si="334"/>
        <v>0</v>
      </c>
      <c r="U1667" s="11">
        <f t="shared" ref="U1667:U1730" si="341">(K1667/1000)*(($C$7*$C$4*$C$18)+(0.5*$C$3*$C$17*$C$14*K1667^2)+($C$7*$C$19*L1667))</f>
        <v>12.807158545306502</v>
      </c>
      <c r="V1667" s="11">
        <f t="shared" si="335"/>
        <v>12.807158545306502</v>
      </c>
      <c r="W1667" s="11">
        <f t="shared" si="336"/>
        <v>0</v>
      </c>
      <c r="Y1667" s="11">
        <f t="shared" ref="Y1667:Y1730" si="342">((U1667+U1668)/2)*(G1668-G1667)</f>
        <v>12.810019073900119</v>
      </c>
      <c r="Z1667" s="11">
        <f t="shared" si="337"/>
        <v>12.810019073900119</v>
      </c>
      <c r="AA1667" s="11">
        <f t="shared" ref="AA1667:AA1730" si="343">IF(Y1667 &lt;=0,Y1667,)*-1</f>
        <v>0</v>
      </c>
      <c r="AB1667" s="11">
        <f>SUM($Z$3:Z1667)</f>
        <v>3475.1673222252225</v>
      </c>
      <c r="AC1667" s="11">
        <f>SUM($AA$3:AA1667)</f>
        <v>360.01974567311385</v>
      </c>
      <c r="AD1667" s="11">
        <f>AC1667*'KERS system '!$B$18</f>
        <v>277.03519429546111</v>
      </c>
      <c r="AE1667" s="11">
        <f>AC1667*'KERS system '!$B$19</f>
        <v>213.1785820103573</v>
      </c>
    </row>
    <row r="1668" spans="6:31" x14ac:dyDescent="0.3">
      <c r="F1668" s="13" t="s">
        <v>8</v>
      </c>
      <c r="G1668" s="13">
        <v>1665</v>
      </c>
      <c r="H1668" s="13">
        <v>188</v>
      </c>
      <c r="J1668" s="14">
        <v>124.4</v>
      </c>
      <c r="K1668" s="14">
        <f t="shared" ref="K1668:K1731" si="344">J1668*1000/3600</f>
        <v>34.555555555555557</v>
      </c>
      <c r="L1668" s="15">
        <v>0.16666666666666705</v>
      </c>
      <c r="N1668" s="15">
        <f t="shared" si="338"/>
        <v>48.000000000000107</v>
      </c>
      <c r="O1668" s="15">
        <f t="shared" si="339"/>
        <v>264.20720804644236</v>
      </c>
      <c r="P1668" s="15">
        <f t="shared" si="340"/>
        <v>56.505600000000008</v>
      </c>
      <c r="Q1668" s="15">
        <f t="shared" ref="Q1668:Q1731" si="345">N1668+O1668+P1668</f>
        <v>368.71280804644249</v>
      </c>
      <c r="R1668" s="15">
        <f t="shared" ref="R1668:R1731" si="346">IF(Q1668 &gt;0,Q1668,)</f>
        <v>368.71280804644249</v>
      </c>
      <c r="S1668" s="15">
        <f t="shared" ref="S1668:S1731" si="347">IF(Q1668 &lt;=0,Q1668,)*-1</f>
        <v>0</v>
      </c>
      <c r="U1668" s="15">
        <f t="shared" si="341"/>
        <v>12.812879602493735</v>
      </c>
      <c r="V1668" s="15">
        <f t="shared" ref="V1668:V1731" si="348">IF(U1668 &gt;0,U1668,)</f>
        <v>12.812879602493735</v>
      </c>
      <c r="W1668" s="15">
        <f t="shared" ref="W1668:W1731" si="349">IF(U1668 &lt;=0,U1668,)*-1</f>
        <v>0</v>
      </c>
      <c r="Y1668" s="15">
        <f t="shared" si="342"/>
        <v>12.743231065622657</v>
      </c>
      <c r="Z1668" s="15">
        <f t="shared" ref="Z1668:Z1731" si="350">IF(Y1668 &gt;0,Y1668,)</f>
        <v>12.743231065622657</v>
      </c>
      <c r="AA1668" s="15">
        <f t="shared" si="343"/>
        <v>0</v>
      </c>
      <c r="AB1668" s="15">
        <f>SUM($Z$3:Z1668)</f>
        <v>3487.9105532908452</v>
      </c>
      <c r="AC1668" s="15">
        <f>SUM($AA$3:AA1668)</f>
        <v>360.01974567311385</v>
      </c>
      <c r="AD1668" s="15">
        <f>AC1668*'KERS system '!$B$18</f>
        <v>277.03519429546111</v>
      </c>
      <c r="AE1668" s="15">
        <f>AC1668*'KERS system '!$B$19</f>
        <v>213.1785820103573</v>
      </c>
    </row>
    <row r="1669" spans="6:31" x14ac:dyDescent="0.3">
      <c r="F1669" s="9" t="s">
        <v>8</v>
      </c>
      <c r="G1669" s="9">
        <v>1666</v>
      </c>
      <c r="H1669" s="9">
        <v>189</v>
      </c>
      <c r="J1669" s="10">
        <v>125</v>
      </c>
      <c r="K1669" s="10">
        <f t="shared" si="344"/>
        <v>34.722222222222221</v>
      </c>
      <c r="L1669" s="11">
        <v>0.1388888888888889</v>
      </c>
      <c r="N1669" s="11">
        <f t="shared" si="338"/>
        <v>40</v>
      </c>
      <c r="O1669" s="11">
        <f t="shared" si="339"/>
        <v>266.76197682804542</v>
      </c>
      <c r="P1669" s="11">
        <f t="shared" si="340"/>
        <v>56.505600000000008</v>
      </c>
      <c r="Q1669" s="11">
        <f t="shared" si="345"/>
        <v>363.26757682804543</v>
      </c>
      <c r="R1669" s="11">
        <f t="shared" si="346"/>
        <v>363.26757682804543</v>
      </c>
      <c r="S1669" s="11">
        <f t="shared" si="347"/>
        <v>0</v>
      </c>
      <c r="U1669" s="11">
        <f t="shared" si="341"/>
        <v>12.673582528751579</v>
      </c>
      <c r="V1669" s="11">
        <f t="shared" si="348"/>
        <v>12.673582528751579</v>
      </c>
      <c r="W1669" s="11">
        <f t="shared" si="349"/>
        <v>0</v>
      </c>
      <c r="Y1669" s="11">
        <f t="shared" si="342"/>
        <v>12.578277831924041</v>
      </c>
      <c r="Z1669" s="11">
        <f t="shared" si="350"/>
        <v>12.578277831924041</v>
      </c>
      <c r="AA1669" s="11">
        <f t="shared" si="343"/>
        <v>0</v>
      </c>
      <c r="AB1669" s="11">
        <f>SUM($Z$3:Z1669)</f>
        <v>3500.4888311227692</v>
      </c>
      <c r="AC1669" s="11">
        <f>SUM($AA$3:AA1669)</f>
        <v>360.01974567311385</v>
      </c>
      <c r="AD1669" s="11">
        <f>AC1669*'KERS system '!$B$18</f>
        <v>277.03519429546111</v>
      </c>
      <c r="AE1669" s="11">
        <f>AC1669*'KERS system '!$B$19</f>
        <v>213.1785820103573</v>
      </c>
    </row>
    <row r="1670" spans="6:31" x14ac:dyDescent="0.3">
      <c r="F1670" s="13" t="s">
        <v>8</v>
      </c>
      <c r="G1670" s="13">
        <v>1667</v>
      </c>
      <c r="H1670" s="13">
        <v>190</v>
      </c>
      <c r="J1670" s="14">
        <v>125.4</v>
      </c>
      <c r="K1670" s="14">
        <f t="shared" si="344"/>
        <v>34.833333333333336</v>
      </c>
      <c r="L1670" s="15">
        <v>0.11111111111111072</v>
      </c>
      <c r="N1670" s="15">
        <f t="shared" si="338"/>
        <v>31.999999999999886</v>
      </c>
      <c r="O1670" s="15">
        <f t="shared" si="339"/>
        <v>268.47198512238771</v>
      </c>
      <c r="P1670" s="15">
        <f t="shared" si="340"/>
        <v>56.505600000000008</v>
      </c>
      <c r="Q1670" s="15">
        <f t="shared" si="345"/>
        <v>356.97758512238761</v>
      </c>
      <c r="R1670" s="15">
        <f t="shared" si="346"/>
        <v>356.97758512238761</v>
      </c>
      <c r="S1670" s="15">
        <f t="shared" si="347"/>
        <v>0</v>
      </c>
      <c r="U1670" s="15">
        <f t="shared" si="341"/>
        <v>12.482973135096502</v>
      </c>
      <c r="V1670" s="15">
        <f t="shared" si="348"/>
        <v>12.482973135096502</v>
      </c>
      <c r="W1670" s="15">
        <f t="shared" si="349"/>
        <v>0</v>
      </c>
      <c r="Y1670" s="15">
        <f t="shared" si="342"/>
        <v>12.459940904925119</v>
      </c>
      <c r="Z1670" s="15">
        <f t="shared" si="350"/>
        <v>12.459940904925119</v>
      </c>
      <c r="AA1670" s="15">
        <f t="shared" si="343"/>
        <v>0</v>
      </c>
      <c r="AB1670" s="15">
        <f>SUM($Z$3:Z1670)</f>
        <v>3512.9487720276943</v>
      </c>
      <c r="AC1670" s="15">
        <f>SUM($AA$3:AA1670)</f>
        <v>360.01974567311385</v>
      </c>
      <c r="AD1670" s="15">
        <f>AC1670*'KERS system '!$B$18</f>
        <v>277.03519429546111</v>
      </c>
      <c r="AE1670" s="15">
        <f>AC1670*'KERS system '!$B$19</f>
        <v>213.1785820103573</v>
      </c>
    </row>
    <row r="1671" spans="6:31" x14ac:dyDescent="0.3">
      <c r="F1671" s="9" t="s">
        <v>8</v>
      </c>
      <c r="G1671" s="9">
        <v>1668</v>
      </c>
      <c r="H1671" s="9">
        <v>191</v>
      </c>
      <c r="J1671" s="10">
        <v>125.8</v>
      </c>
      <c r="K1671" s="10">
        <f t="shared" si="344"/>
        <v>34.944444444444443</v>
      </c>
      <c r="L1671" s="11">
        <v>9.7222222222220642E-2</v>
      </c>
      <c r="N1671" s="11">
        <f t="shared" si="338"/>
        <v>27.999999999999545</v>
      </c>
      <c r="O1671" s="11">
        <f t="shared" si="339"/>
        <v>270.18745670201525</v>
      </c>
      <c r="P1671" s="11">
        <f t="shared" si="340"/>
        <v>56.505600000000008</v>
      </c>
      <c r="Q1671" s="11">
        <f t="shared" si="345"/>
        <v>354.69305670201481</v>
      </c>
      <c r="R1671" s="11">
        <f t="shared" si="346"/>
        <v>354.69305670201481</v>
      </c>
      <c r="S1671" s="11">
        <f t="shared" si="347"/>
        <v>0</v>
      </c>
      <c r="U1671" s="11">
        <f t="shared" si="341"/>
        <v>12.436908674753738</v>
      </c>
      <c r="V1671" s="11">
        <f t="shared" si="348"/>
        <v>12.436908674753738</v>
      </c>
      <c r="W1671" s="11">
        <f t="shared" si="349"/>
        <v>0</v>
      </c>
      <c r="Y1671" s="11">
        <f t="shared" si="342"/>
        <v>12.401246022751536</v>
      </c>
      <c r="Z1671" s="11">
        <f t="shared" si="350"/>
        <v>12.401246022751536</v>
      </c>
      <c r="AA1671" s="11">
        <f t="shared" si="343"/>
        <v>0</v>
      </c>
      <c r="AB1671" s="11">
        <f>SUM($Z$3:Z1671)</f>
        <v>3525.3500180504457</v>
      </c>
      <c r="AC1671" s="11">
        <f>SUM($AA$3:AA1671)</f>
        <v>360.01974567311385</v>
      </c>
      <c r="AD1671" s="11">
        <f>AC1671*'KERS system '!$B$18</f>
        <v>277.03519429546111</v>
      </c>
      <c r="AE1671" s="11">
        <f>AC1671*'KERS system '!$B$19</f>
        <v>213.1785820103573</v>
      </c>
    </row>
    <row r="1672" spans="6:31" x14ac:dyDescent="0.3">
      <c r="F1672" s="13" t="s">
        <v>8</v>
      </c>
      <c r="G1672" s="13">
        <v>1669</v>
      </c>
      <c r="H1672" s="13">
        <v>192</v>
      </c>
      <c r="J1672" s="14">
        <v>126.1</v>
      </c>
      <c r="K1672" s="14">
        <f t="shared" si="344"/>
        <v>35.027777777777779</v>
      </c>
      <c r="L1672" s="15">
        <v>8.3333333333334522E-2</v>
      </c>
      <c r="N1672" s="15">
        <f t="shared" si="338"/>
        <v>24.000000000000341</v>
      </c>
      <c r="O1672" s="15">
        <f t="shared" si="339"/>
        <v>271.47764566770462</v>
      </c>
      <c r="P1672" s="15">
        <f t="shared" si="340"/>
        <v>56.505600000000008</v>
      </c>
      <c r="Q1672" s="15">
        <f t="shared" si="345"/>
        <v>351.98324566770498</v>
      </c>
      <c r="R1672" s="15">
        <f t="shared" si="346"/>
        <v>351.98324566770498</v>
      </c>
      <c r="S1672" s="15">
        <f t="shared" si="347"/>
        <v>0</v>
      </c>
      <c r="U1672" s="15">
        <f t="shared" si="341"/>
        <v>12.365583370749333</v>
      </c>
      <c r="V1672" s="15">
        <f t="shared" si="348"/>
        <v>12.365583370749333</v>
      </c>
      <c r="W1672" s="15">
        <f t="shared" si="349"/>
        <v>0</v>
      </c>
      <c r="Y1672" s="15">
        <f t="shared" si="342"/>
        <v>12.32973442110311</v>
      </c>
      <c r="Z1672" s="15">
        <f t="shared" si="350"/>
        <v>12.32973442110311</v>
      </c>
      <c r="AA1672" s="15">
        <f t="shared" si="343"/>
        <v>0</v>
      </c>
      <c r="AB1672" s="15">
        <f>SUM($Z$3:Z1672)</f>
        <v>3537.6797524715489</v>
      </c>
      <c r="AC1672" s="15">
        <f>SUM($AA$3:AA1672)</f>
        <v>360.01974567311385</v>
      </c>
      <c r="AD1672" s="15">
        <f>AC1672*'KERS system '!$B$18</f>
        <v>277.03519429546111</v>
      </c>
      <c r="AE1672" s="15">
        <f>AC1672*'KERS system '!$B$19</f>
        <v>213.1785820103573</v>
      </c>
    </row>
    <row r="1673" spans="6:31" x14ac:dyDescent="0.3">
      <c r="F1673" s="9" t="s">
        <v>8</v>
      </c>
      <c r="G1673" s="9">
        <v>1670</v>
      </c>
      <c r="H1673" s="9">
        <v>193</v>
      </c>
      <c r="J1673" s="10">
        <v>126.4</v>
      </c>
      <c r="K1673" s="10">
        <f t="shared" si="344"/>
        <v>35.111111111111114</v>
      </c>
      <c r="L1673" s="11">
        <v>6.9444444444444448E-2</v>
      </c>
      <c r="N1673" s="11">
        <f t="shared" si="338"/>
        <v>20</v>
      </c>
      <c r="O1673" s="11">
        <f t="shared" si="339"/>
        <v>272.770907731367</v>
      </c>
      <c r="P1673" s="11">
        <f t="shared" si="340"/>
        <v>56.505600000000008</v>
      </c>
      <c r="Q1673" s="11">
        <f t="shared" si="345"/>
        <v>349.27650773136702</v>
      </c>
      <c r="R1673" s="11">
        <f t="shared" si="346"/>
        <v>349.27650773136702</v>
      </c>
      <c r="S1673" s="11">
        <f t="shared" si="347"/>
        <v>0</v>
      </c>
      <c r="U1673" s="11">
        <f t="shared" si="341"/>
        <v>12.293885471456887</v>
      </c>
      <c r="V1673" s="11">
        <f t="shared" si="348"/>
        <v>12.293885471456887</v>
      </c>
      <c r="W1673" s="11">
        <f t="shared" si="349"/>
        <v>0</v>
      </c>
      <c r="Y1673" s="11">
        <f t="shared" si="342"/>
        <v>12.172045444921256</v>
      </c>
      <c r="Z1673" s="11">
        <f t="shared" si="350"/>
        <v>12.172045444921256</v>
      </c>
      <c r="AA1673" s="11">
        <f t="shared" si="343"/>
        <v>0</v>
      </c>
      <c r="AB1673" s="11">
        <f>SUM($Z$3:Z1673)</f>
        <v>3549.8517979164703</v>
      </c>
      <c r="AC1673" s="11">
        <f>SUM($AA$3:AA1673)</f>
        <v>360.01974567311385</v>
      </c>
      <c r="AD1673" s="11">
        <f>AC1673*'KERS system '!$B$18</f>
        <v>277.03519429546111</v>
      </c>
      <c r="AE1673" s="11">
        <f>AC1673*'KERS system '!$B$19</f>
        <v>213.1785820103573</v>
      </c>
    </row>
    <row r="1674" spans="6:31" x14ac:dyDescent="0.3">
      <c r="F1674" s="13" t="s">
        <v>8</v>
      </c>
      <c r="G1674" s="13">
        <v>1671</v>
      </c>
      <c r="H1674" s="13">
        <v>194</v>
      </c>
      <c r="J1674" s="14">
        <v>126.6</v>
      </c>
      <c r="K1674" s="14">
        <f t="shared" si="344"/>
        <v>35.166666666666664</v>
      </c>
      <c r="L1674" s="15">
        <v>4.1666666666666269E-2</v>
      </c>
      <c r="N1674" s="15">
        <f t="shared" si="338"/>
        <v>11.999999999999886</v>
      </c>
      <c r="O1674" s="15">
        <f t="shared" si="339"/>
        <v>273.63478971712686</v>
      </c>
      <c r="P1674" s="15">
        <f t="shared" si="340"/>
        <v>56.505600000000008</v>
      </c>
      <c r="Q1674" s="15">
        <f t="shared" si="345"/>
        <v>342.14038971712677</v>
      </c>
      <c r="R1674" s="15">
        <f t="shared" si="346"/>
        <v>342.14038971712677</v>
      </c>
      <c r="S1674" s="15">
        <f t="shared" si="347"/>
        <v>0</v>
      </c>
      <c r="U1674" s="15">
        <f t="shared" si="341"/>
        <v>12.050205418385623</v>
      </c>
      <c r="V1674" s="15">
        <f t="shared" si="348"/>
        <v>12.050205418385623</v>
      </c>
      <c r="W1674" s="15">
        <f t="shared" si="349"/>
        <v>0</v>
      </c>
      <c r="Y1674" s="15">
        <f t="shared" si="342"/>
        <v>11.989138533990509</v>
      </c>
      <c r="Z1674" s="15">
        <f t="shared" si="350"/>
        <v>11.989138533990509</v>
      </c>
      <c r="AA1674" s="15">
        <f t="shared" si="343"/>
        <v>0</v>
      </c>
      <c r="AB1674" s="15">
        <f>SUM($Z$3:Z1674)</f>
        <v>3561.840936450461</v>
      </c>
      <c r="AC1674" s="15">
        <f>SUM($AA$3:AA1674)</f>
        <v>360.01974567311385</v>
      </c>
      <c r="AD1674" s="15">
        <f>AC1674*'KERS system '!$B$18</f>
        <v>277.03519429546111</v>
      </c>
      <c r="AE1674" s="15">
        <f>AC1674*'KERS system '!$B$19</f>
        <v>213.1785820103573</v>
      </c>
    </row>
    <row r="1675" spans="6:31" x14ac:dyDescent="0.3">
      <c r="F1675" s="9" t="s">
        <v>8</v>
      </c>
      <c r="G1675" s="9">
        <v>1672</v>
      </c>
      <c r="H1675" s="9">
        <v>195</v>
      </c>
      <c r="J1675" s="10">
        <v>126.7</v>
      </c>
      <c r="K1675" s="10">
        <f t="shared" si="344"/>
        <v>35.194444444444443</v>
      </c>
      <c r="L1675" s="11">
        <v>2.7777777777778172E-2</v>
      </c>
      <c r="N1675" s="11">
        <f t="shared" si="338"/>
        <v>8.0000000000001137</v>
      </c>
      <c r="O1675" s="11">
        <f t="shared" si="339"/>
        <v>274.0672428930024</v>
      </c>
      <c r="P1675" s="11">
        <f t="shared" si="340"/>
        <v>56.505600000000008</v>
      </c>
      <c r="Q1675" s="11">
        <f t="shared" si="345"/>
        <v>338.57284289300253</v>
      </c>
      <c r="R1675" s="11">
        <f t="shared" si="346"/>
        <v>338.57284289300253</v>
      </c>
      <c r="S1675" s="11">
        <f t="shared" si="347"/>
        <v>0</v>
      </c>
      <c r="U1675" s="11">
        <f t="shared" si="341"/>
        <v>11.928071649595394</v>
      </c>
      <c r="V1675" s="11">
        <f t="shared" si="348"/>
        <v>11.928071649595394</v>
      </c>
      <c r="W1675" s="11">
        <f t="shared" si="349"/>
        <v>0</v>
      </c>
      <c r="Y1675" s="11">
        <f t="shared" si="342"/>
        <v>11.940400854529589</v>
      </c>
      <c r="Z1675" s="11">
        <f t="shared" si="350"/>
        <v>11.940400854529589</v>
      </c>
      <c r="AA1675" s="11">
        <f t="shared" si="343"/>
        <v>0</v>
      </c>
      <c r="AB1675" s="11">
        <f>SUM($Z$3:Z1675)</f>
        <v>3573.7813373049908</v>
      </c>
      <c r="AC1675" s="11">
        <f>SUM($AA$3:AA1675)</f>
        <v>360.01974567311385</v>
      </c>
      <c r="AD1675" s="11">
        <f>AC1675*'KERS system '!$B$18</f>
        <v>277.03519429546111</v>
      </c>
      <c r="AE1675" s="11">
        <f>AC1675*'KERS system '!$B$19</f>
        <v>213.1785820103573</v>
      </c>
    </row>
    <row r="1676" spans="6:31" x14ac:dyDescent="0.3">
      <c r="F1676" s="13" t="s">
        <v>8</v>
      </c>
      <c r="G1676" s="13">
        <v>1673</v>
      </c>
      <c r="H1676" s="13">
        <v>196</v>
      </c>
      <c r="J1676" s="14">
        <v>126.8</v>
      </c>
      <c r="K1676" s="14">
        <f t="shared" si="344"/>
        <v>35.222222222222221</v>
      </c>
      <c r="L1676" s="15">
        <v>2.7777777777778172E-2</v>
      </c>
      <c r="N1676" s="15">
        <f t="shared" si="338"/>
        <v>8.0000000000001137</v>
      </c>
      <c r="O1676" s="15">
        <f t="shared" si="339"/>
        <v>274.50003752420821</v>
      </c>
      <c r="P1676" s="15">
        <f t="shared" si="340"/>
        <v>56.505600000000008</v>
      </c>
      <c r="Q1676" s="15">
        <f t="shared" si="345"/>
        <v>339.00563752420834</v>
      </c>
      <c r="R1676" s="15">
        <f t="shared" si="346"/>
        <v>339.00563752420834</v>
      </c>
      <c r="S1676" s="15">
        <f t="shared" si="347"/>
        <v>0</v>
      </c>
      <c r="U1676" s="15">
        <f t="shared" si="341"/>
        <v>11.952730059463782</v>
      </c>
      <c r="V1676" s="15">
        <f t="shared" si="348"/>
        <v>11.952730059463782</v>
      </c>
      <c r="W1676" s="15">
        <f t="shared" si="349"/>
        <v>0</v>
      </c>
      <c r="Y1676" s="15">
        <f t="shared" si="342"/>
        <v>11.891525359621266</v>
      </c>
      <c r="Z1676" s="15">
        <f t="shared" si="350"/>
        <v>11.891525359621266</v>
      </c>
      <c r="AA1676" s="15">
        <f t="shared" si="343"/>
        <v>0</v>
      </c>
      <c r="AB1676" s="15">
        <f>SUM($Z$3:Z1676)</f>
        <v>3585.6728626646122</v>
      </c>
      <c r="AC1676" s="15">
        <f>SUM($AA$3:AA1676)</f>
        <v>360.01974567311385</v>
      </c>
      <c r="AD1676" s="15">
        <f>AC1676*'KERS system '!$B$18</f>
        <v>277.03519429546111</v>
      </c>
      <c r="AE1676" s="15">
        <f>AC1676*'KERS system '!$B$19</f>
        <v>213.1785820103573</v>
      </c>
    </row>
    <row r="1677" spans="6:31" x14ac:dyDescent="0.3">
      <c r="F1677" s="9" t="s">
        <v>8</v>
      </c>
      <c r="G1677" s="9">
        <v>1674</v>
      </c>
      <c r="H1677" s="9">
        <v>197</v>
      </c>
      <c r="J1677" s="10">
        <v>126.9</v>
      </c>
      <c r="K1677" s="10">
        <f t="shared" si="344"/>
        <v>35.25</v>
      </c>
      <c r="L1677" s="11">
        <v>1.3888888888890073E-2</v>
      </c>
      <c r="N1677" s="11">
        <f t="shared" si="338"/>
        <v>4.0000000000003411</v>
      </c>
      <c r="O1677" s="11">
        <f t="shared" si="339"/>
        <v>274.93317361074435</v>
      </c>
      <c r="P1677" s="11">
        <f t="shared" si="340"/>
        <v>56.505600000000008</v>
      </c>
      <c r="Q1677" s="11">
        <f t="shared" si="345"/>
        <v>335.4387736107447</v>
      </c>
      <c r="R1677" s="11">
        <f t="shared" si="346"/>
        <v>335.4387736107447</v>
      </c>
      <c r="S1677" s="11">
        <f t="shared" si="347"/>
        <v>0</v>
      </c>
      <c r="U1677" s="11">
        <f t="shared" si="341"/>
        <v>11.830320659778749</v>
      </c>
      <c r="V1677" s="11">
        <f t="shared" si="348"/>
        <v>11.830320659778749</v>
      </c>
      <c r="W1677" s="11">
        <f t="shared" si="349"/>
        <v>0</v>
      </c>
      <c r="Y1677" s="11">
        <f t="shared" si="342"/>
        <v>11.756768714778744</v>
      </c>
      <c r="Z1677" s="11">
        <f t="shared" si="350"/>
        <v>11.756768714778744</v>
      </c>
      <c r="AA1677" s="11">
        <f t="shared" si="343"/>
        <v>0</v>
      </c>
      <c r="AB1677" s="11">
        <f>SUM($Z$3:Z1677)</f>
        <v>3597.4296313793911</v>
      </c>
      <c r="AC1677" s="11">
        <f>SUM($AA$3:AA1677)</f>
        <v>360.01974567311385</v>
      </c>
      <c r="AD1677" s="11">
        <f>AC1677*'KERS system '!$B$18</f>
        <v>277.03519429546111</v>
      </c>
      <c r="AE1677" s="11">
        <f>AC1677*'KERS system '!$B$19</f>
        <v>213.1785820103573</v>
      </c>
    </row>
    <row r="1678" spans="6:31" x14ac:dyDescent="0.3">
      <c r="F1678" s="13" t="s">
        <v>8</v>
      </c>
      <c r="G1678" s="13">
        <v>1675</v>
      </c>
      <c r="H1678" s="13">
        <v>198</v>
      </c>
      <c r="J1678" s="14">
        <v>126.9</v>
      </c>
      <c r="K1678" s="14">
        <f t="shared" si="344"/>
        <v>35.25</v>
      </c>
      <c r="L1678" s="15">
        <v>0</v>
      </c>
      <c r="N1678" s="15">
        <f t="shared" si="338"/>
        <v>0</v>
      </c>
      <c r="O1678" s="15">
        <f t="shared" si="339"/>
        <v>274.93317361074435</v>
      </c>
      <c r="P1678" s="15">
        <f t="shared" si="340"/>
        <v>56.505600000000008</v>
      </c>
      <c r="Q1678" s="15">
        <f t="shared" si="345"/>
        <v>331.43877361074436</v>
      </c>
      <c r="R1678" s="15">
        <f t="shared" si="346"/>
        <v>331.43877361074436</v>
      </c>
      <c r="S1678" s="15">
        <f t="shared" si="347"/>
        <v>0</v>
      </c>
      <c r="U1678" s="15">
        <f t="shared" si="341"/>
        <v>11.683216769778738</v>
      </c>
      <c r="V1678" s="15">
        <f t="shared" si="348"/>
        <v>11.683216769778738</v>
      </c>
      <c r="W1678" s="15">
        <f t="shared" si="349"/>
        <v>0</v>
      </c>
      <c r="Y1678" s="15">
        <f t="shared" si="342"/>
        <v>11.609664824778733</v>
      </c>
      <c r="Z1678" s="15">
        <f t="shared" si="350"/>
        <v>11.609664824778733</v>
      </c>
      <c r="AA1678" s="15">
        <f t="shared" si="343"/>
        <v>0</v>
      </c>
      <c r="AB1678" s="15">
        <f>SUM($Z$3:Z1678)</f>
        <v>3609.0392962041697</v>
      </c>
      <c r="AC1678" s="15">
        <f>SUM($AA$3:AA1678)</f>
        <v>360.01974567311385</v>
      </c>
      <c r="AD1678" s="15">
        <f>AC1678*'KERS system '!$B$18</f>
        <v>277.03519429546111</v>
      </c>
      <c r="AE1678" s="15">
        <f>AC1678*'KERS system '!$B$19</f>
        <v>213.1785820103573</v>
      </c>
    </row>
    <row r="1679" spans="6:31" x14ac:dyDescent="0.3">
      <c r="F1679" s="9" t="s">
        <v>8</v>
      </c>
      <c r="G1679" s="9">
        <v>1676</v>
      </c>
      <c r="H1679" s="9">
        <v>199</v>
      </c>
      <c r="J1679" s="10">
        <v>126.9</v>
      </c>
      <c r="K1679" s="10">
        <f t="shared" si="344"/>
        <v>35.25</v>
      </c>
      <c r="L1679" s="11">
        <v>-1.3888888888890073E-2</v>
      </c>
      <c r="N1679" s="11">
        <f t="shared" si="338"/>
        <v>-4.0000000000003411</v>
      </c>
      <c r="O1679" s="11">
        <f t="shared" si="339"/>
        <v>274.93317361074435</v>
      </c>
      <c r="P1679" s="11">
        <f t="shared" si="340"/>
        <v>56.505600000000008</v>
      </c>
      <c r="Q1679" s="11">
        <f t="shared" si="345"/>
        <v>327.43877361074402</v>
      </c>
      <c r="R1679" s="11">
        <f t="shared" si="346"/>
        <v>327.43877361074402</v>
      </c>
      <c r="S1679" s="11">
        <f t="shared" si="347"/>
        <v>0</v>
      </c>
      <c r="U1679" s="11">
        <f t="shared" si="341"/>
        <v>11.536112879778726</v>
      </c>
      <c r="V1679" s="11">
        <f t="shared" si="348"/>
        <v>11.536112879778726</v>
      </c>
      <c r="W1679" s="11">
        <f t="shared" si="349"/>
        <v>0</v>
      </c>
      <c r="Y1679" s="11">
        <f t="shared" si="342"/>
        <v>11.37695154739902</v>
      </c>
      <c r="Z1679" s="11">
        <f t="shared" si="350"/>
        <v>11.37695154739902</v>
      </c>
      <c r="AA1679" s="11">
        <f t="shared" si="343"/>
        <v>0</v>
      </c>
      <c r="AB1679" s="11">
        <f>SUM($Z$3:Z1679)</f>
        <v>3620.4162477515688</v>
      </c>
      <c r="AC1679" s="11">
        <f>SUM($AA$3:AA1679)</f>
        <v>360.01974567311385</v>
      </c>
      <c r="AD1679" s="11">
        <f>AC1679*'KERS system '!$B$18</f>
        <v>277.03519429546111</v>
      </c>
      <c r="AE1679" s="11">
        <f>AC1679*'KERS system '!$B$19</f>
        <v>213.1785820103573</v>
      </c>
    </row>
    <row r="1680" spans="6:31" x14ac:dyDescent="0.3">
      <c r="F1680" s="13" t="s">
        <v>8</v>
      </c>
      <c r="G1680" s="13">
        <v>1677</v>
      </c>
      <c r="H1680" s="13">
        <v>200</v>
      </c>
      <c r="J1680" s="14">
        <v>126.8</v>
      </c>
      <c r="K1680" s="14">
        <f t="shared" si="344"/>
        <v>35.222222222222221</v>
      </c>
      <c r="L1680" s="15">
        <v>-4.1666666666668246E-2</v>
      </c>
      <c r="N1680" s="15">
        <f t="shared" si="338"/>
        <v>-12.000000000000455</v>
      </c>
      <c r="O1680" s="15">
        <f t="shared" si="339"/>
        <v>274.50003752420821</v>
      </c>
      <c r="P1680" s="15">
        <f t="shared" si="340"/>
        <v>56.505600000000008</v>
      </c>
      <c r="Q1680" s="15">
        <f t="shared" si="345"/>
        <v>319.00563752420777</v>
      </c>
      <c r="R1680" s="15">
        <f t="shared" si="346"/>
        <v>319.00563752420777</v>
      </c>
      <c r="S1680" s="15">
        <f t="shared" si="347"/>
        <v>0</v>
      </c>
      <c r="U1680" s="15">
        <f t="shared" si="341"/>
        <v>11.217790215019317</v>
      </c>
      <c r="V1680" s="15">
        <f t="shared" si="348"/>
        <v>11.217790215019317</v>
      </c>
      <c r="W1680" s="15">
        <f t="shared" si="349"/>
        <v>0</v>
      </c>
      <c r="Y1680" s="15">
        <f t="shared" si="342"/>
        <v>11.046973310035806</v>
      </c>
      <c r="Z1680" s="15">
        <f t="shared" si="350"/>
        <v>11.046973310035806</v>
      </c>
      <c r="AA1680" s="15">
        <f t="shared" si="343"/>
        <v>0</v>
      </c>
      <c r="AB1680" s="15">
        <f>SUM($Z$3:Z1680)</f>
        <v>3631.4632210616046</v>
      </c>
      <c r="AC1680" s="15">
        <f>SUM($AA$3:AA1680)</f>
        <v>360.01974567311385</v>
      </c>
      <c r="AD1680" s="15">
        <f>AC1680*'KERS system '!$B$18</f>
        <v>277.03519429546111</v>
      </c>
      <c r="AE1680" s="15">
        <f>AC1680*'KERS system '!$B$19</f>
        <v>213.1785820103573</v>
      </c>
    </row>
    <row r="1681" spans="6:31" x14ac:dyDescent="0.3">
      <c r="F1681" s="9" t="s">
        <v>8</v>
      </c>
      <c r="G1681" s="9">
        <v>1678</v>
      </c>
      <c r="H1681" s="9">
        <v>201</v>
      </c>
      <c r="J1681" s="10">
        <v>126.6</v>
      </c>
      <c r="K1681" s="10">
        <f t="shared" si="344"/>
        <v>35.166666666666664</v>
      </c>
      <c r="L1681" s="11">
        <v>-6.9444444444444448E-2</v>
      </c>
      <c r="N1681" s="11">
        <f t="shared" si="338"/>
        <v>-20</v>
      </c>
      <c r="O1681" s="11">
        <f t="shared" si="339"/>
        <v>273.63478971712686</v>
      </c>
      <c r="P1681" s="11">
        <f t="shared" si="340"/>
        <v>56.505600000000008</v>
      </c>
      <c r="Q1681" s="11">
        <f t="shared" si="345"/>
        <v>310.14038971712688</v>
      </c>
      <c r="R1681" s="11">
        <f t="shared" si="346"/>
        <v>310.14038971712688</v>
      </c>
      <c r="S1681" s="11">
        <f t="shared" si="347"/>
        <v>0</v>
      </c>
      <c r="U1681" s="11">
        <f t="shared" si="341"/>
        <v>10.876156405052296</v>
      </c>
      <c r="V1681" s="11">
        <f t="shared" si="348"/>
        <v>10.876156405052296</v>
      </c>
      <c r="W1681" s="11">
        <f t="shared" si="349"/>
        <v>0</v>
      </c>
      <c r="Y1681" s="11">
        <f t="shared" si="342"/>
        <v>10.767343871940493</v>
      </c>
      <c r="Z1681" s="11">
        <f t="shared" si="350"/>
        <v>10.767343871940493</v>
      </c>
      <c r="AA1681" s="11">
        <f t="shared" si="343"/>
        <v>0</v>
      </c>
      <c r="AB1681" s="11">
        <f>SUM($Z$3:Z1681)</f>
        <v>3642.2305649335449</v>
      </c>
      <c r="AC1681" s="11">
        <f>SUM($AA$3:AA1681)</f>
        <v>360.01974567311385</v>
      </c>
      <c r="AD1681" s="11">
        <f>AC1681*'KERS system '!$B$18</f>
        <v>277.03519429546111</v>
      </c>
      <c r="AE1681" s="11">
        <f>AC1681*'KERS system '!$B$19</f>
        <v>213.1785820103573</v>
      </c>
    </row>
    <row r="1682" spans="6:31" x14ac:dyDescent="0.3">
      <c r="F1682" s="13" t="s">
        <v>8</v>
      </c>
      <c r="G1682" s="13">
        <v>1679</v>
      </c>
      <c r="H1682" s="13">
        <v>202</v>
      </c>
      <c r="J1682" s="14">
        <v>126.3</v>
      </c>
      <c r="K1682" s="14">
        <f t="shared" si="344"/>
        <v>35.083333333333336</v>
      </c>
      <c r="L1682" s="15">
        <v>-8.3333333333332538E-2</v>
      </c>
      <c r="N1682" s="15">
        <f t="shared" si="338"/>
        <v>-23.999999999999773</v>
      </c>
      <c r="O1682" s="15">
        <f t="shared" si="339"/>
        <v>272.33947892148257</v>
      </c>
      <c r="P1682" s="15">
        <f t="shared" si="340"/>
        <v>56.505600000000008</v>
      </c>
      <c r="Q1682" s="15">
        <f t="shared" si="345"/>
        <v>304.84507892148281</v>
      </c>
      <c r="R1682" s="15">
        <f t="shared" si="346"/>
        <v>304.84507892148281</v>
      </c>
      <c r="S1682" s="15">
        <f t="shared" si="347"/>
        <v>0</v>
      </c>
      <c r="U1682" s="15">
        <f t="shared" si="341"/>
        <v>10.65853133882869</v>
      </c>
      <c r="V1682" s="15">
        <f t="shared" si="348"/>
        <v>10.65853133882869</v>
      </c>
      <c r="W1682" s="15">
        <f t="shared" si="349"/>
        <v>0</v>
      </c>
      <c r="Y1682" s="15">
        <f t="shared" si="342"/>
        <v>10.623258590831046</v>
      </c>
      <c r="Z1682" s="15">
        <f t="shared" si="350"/>
        <v>10.623258590831046</v>
      </c>
      <c r="AA1682" s="15">
        <f t="shared" si="343"/>
        <v>0</v>
      </c>
      <c r="AB1682" s="15">
        <f>SUM($Z$3:Z1682)</f>
        <v>3652.8538235243759</v>
      </c>
      <c r="AC1682" s="15">
        <f>SUM($AA$3:AA1682)</f>
        <v>360.01974567311385</v>
      </c>
      <c r="AD1682" s="15">
        <f>AC1682*'KERS system '!$B$18</f>
        <v>277.03519429546111</v>
      </c>
      <c r="AE1682" s="15">
        <f>AC1682*'KERS system '!$B$19</f>
        <v>213.1785820103573</v>
      </c>
    </row>
    <row r="1683" spans="6:31" x14ac:dyDescent="0.3">
      <c r="F1683" s="9" t="s">
        <v>8</v>
      </c>
      <c r="G1683" s="9">
        <v>1680</v>
      </c>
      <c r="H1683" s="9">
        <v>203</v>
      </c>
      <c r="J1683" s="10">
        <v>126</v>
      </c>
      <c r="K1683" s="10">
        <f t="shared" si="344"/>
        <v>35</v>
      </c>
      <c r="L1683" s="11">
        <v>-8.3333333333332538E-2</v>
      </c>
      <c r="N1683" s="11">
        <f t="shared" si="338"/>
        <v>-23.999999999999773</v>
      </c>
      <c r="O1683" s="11">
        <f t="shared" si="339"/>
        <v>271.04724122381117</v>
      </c>
      <c r="P1683" s="11">
        <f t="shared" si="340"/>
        <v>56.505600000000008</v>
      </c>
      <c r="Q1683" s="11">
        <f t="shared" si="345"/>
        <v>303.55284122381141</v>
      </c>
      <c r="R1683" s="11">
        <f t="shared" si="346"/>
        <v>303.55284122381141</v>
      </c>
      <c r="S1683" s="11">
        <f t="shared" si="347"/>
        <v>0</v>
      </c>
      <c r="U1683" s="11">
        <f t="shared" si="341"/>
        <v>10.587985842833401</v>
      </c>
      <c r="V1683" s="11">
        <f t="shared" si="348"/>
        <v>10.587985842833401</v>
      </c>
      <c r="W1683" s="11">
        <f t="shared" si="349"/>
        <v>0</v>
      </c>
      <c r="Y1683" s="11">
        <f t="shared" si="342"/>
        <v>10.698587269146</v>
      </c>
      <c r="Z1683" s="11">
        <f t="shared" si="350"/>
        <v>10.698587269146</v>
      </c>
      <c r="AA1683" s="11">
        <f t="shared" si="343"/>
        <v>0</v>
      </c>
      <c r="AB1683" s="11">
        <f>SUM($Z$3:Z1683)</f>
        <v>3663.5524107935221</v>
      </c>
      <c r="AC1683" s="11">
        <f>SUM($AA$3:AA1683)</f>
        <v>360.01974567311385</v>
      </c>
      <c r="AD1683" s="11">
        <f>AC1683*'KERS system '!$B$18</f>
        <v>277.03519429546111</v>
      </c>
      <c r="AE1683" s="11">
        <f>AC1683*'KERS system '!$B$19</f>
        <v>213.1785820103573</v>
      </c>
    </row>
    <row r="1684" spans="6:31" x14ac:dyDescent="0.3">
      <c r="F1684" s="13" t="s">
        <v>8</v>
      </c>
      <c r="G1684" s="13">
        <v>1681</v>
      </c>
      <c r="H1684" s="13">
        <v>204</v>
      </c>
      <c r="J1684" s="14">
        <v>125.7</v>
      </c>
      <c r="K1684" s="14">
        <f t="shared" si="344"/>
        <v>34.916666666666664</v>
      </c>
      <c r="L1684" s="15">
        <v>-5.5555555555556344E-2</v>
      </c>
      <c r="N1684" s="15">
        <f t="shared" si="338"/>
        <v>-16.000000000000227</v>
      </c>
      <c r="O1684" s="15">
        <f t="shared" si="339"/>
        <v>269.75807662411285</v>
      </c>
      <c r="P1684" s="15">
        <f t="shared" si="340"/>
        <v>56.505600000000008</v>
      </c>
      <c r="Q1684" s="15">
        <f t="shared" si="345"/>
        <v>310.26367662411263</v>
      </c>
      <c r="R1684" s="15">
        <f t="shared" si="346"/>
        <v>310.26367662411263</v>
      </c>
      <c r="S1684" s="15">
        <f t="shared" si="347"/>
        <v>0</v>
      </c>
      <c r="U1684" s="15">
        <f t="shared" si="341"/>
        <v>10.809188695458598</v>
      </c>
      <c r="V1684" s="15">
        <f t="shared" si="348"/>
        <v>10.809188695458598</v>
      </c>
      <c r="W1684" s="15">
        <f t="shared" si="349"/>
        <v>0</v>
      </c>
      <c r="Y1684" s="15">
        <f t="shared" si="342"/>
        <v>11.01580013064506</v>
      </c>
      <c r="Z1684" s="15">
        <f t="shared" si="350"/>
        <v>11.01580013064506</v>
      </c>
      <c r="AA1684" s="15">
        <f t="shared" si="343"/>
        <v>0</v>
      </c>
      <c r="AB1684" s="15">
        <f>SUM($Z$3:Z1684)</f>
        <v>3674.568210924167</v>
      </c>
      <c r="AC1684" s="15">
        <f>SUM($AA$3:AA1684)</f>
        <v>360.01974567311385</v>
      </c>
      <c r="AD1684" s="15">
        <f>AC1684*'KERS system '!$B$18</f>
        <v>277.03519429546111</v>
      </c>
      <c r="AE1684" s="15">
        <f>AC1684*'KERS system '!$B$19</f>
        <v>213.1785820103573</v>
      </c>
    </row>
    <row r="1685" spans="6:31" x14ac:dyDescent="0.3">
      <c r="F1685" s="9" t="s">
        <v>8</v>
      </c>
      <c r="G1685" s="9">
        <v>1682</v>
      </c>
      <c r="H1685" s="9">
        <v>205</v>
      </c>
      <c r="J1685" s="10">
        <v>125.6</v>
      </c>
      <c r="K1685" s="10">
        <f t="shared" si="344"/>
        <v>34.888888888888886</v>
      </c>
      <c r="L1685" s="11">
        <v>-1.3888888888890073E-2</v>
      </c>
      <c r="N1685" s="11">
        <f t="shared" si="338"/>
        <v>-4.0000000000003411</v>
      </c>
      <c r="O1685" s="11">
        <f t="shared" si="339"/>
        <v>269.32903800154077</v>
      </c>
      <c r="P1685" s="11">
        <f t="shared" si="340"/>
        <v>56.505600000000008</v>
      </c>
      <c r="Q1685" s="11">
        <f t="shared" si="345"/>
        <v>321.83463800154044</v>
      </c>
      <c r="R1685" s="11">
        <f t="shared" si="346"/>
        <v>321.83463800154044</v>
      </c>
      <c r="S1685" s="11">
        <f t="shared" si="347"/>
        <v>0</v>
      </c>
      <c r="U1685" s="11">
        <f t="shared" si="341"/>
        <v>11.222411565831521</v>
      </c>
      <c r="V1685" s="11">
        <f t="shared" si="348"/>
        <v>11.222411565831521</v>
      </c>
      <c r="W1685" s="11">
        <f t="shared" si="349"/>
        <v>0</v>
      </c>
      <c r="Y1685" s="11">
        <f t="shared" si="342"/>
        <v>11.440806939164862</v>
      </c>
      <c r="Z1685" s="11">
        <f t="shared" si="350"/>
        <v>11.440806939164862</v>
      </c>
      <c r="AA1685" s="11">
        <f t="shared" si="343"/>
        <v>0</v>
      </c>
      <c r="AB1685" s="11">
        <f>SUM($Z$3:Z1685)</f>
        <v>3686.0090178633318</v>
      </c>
      <c r="AC1685" s="11">
        <f>SUM($AA$3:AA1685)</f>
        <v>360.01974567311385</v>
      </c>
      <c r="AD1685" s="11">
        <f>AC1685*'KERS system '!$B$18</f>
        <v>277.03519429546111</v>
      </c>
      <c r="AE1685" s="11">
        <f>AC1685*'KERS system '!$B$19</f>
        <v>213.1785820103573</v>
      </c>
    </row>
    <row r="1686" spans="6:31" x14ac:dyDescent="0.3">
      <c r="F1686" s="13" t="s">
        <v>8</v>
      </c>
      <c r="G1686" s="13">
        <v>1683</v>
      </c>
      <c r="H1686" s="13">
        <v>206</v>
      </c>
      <c r="J1686" s="14">
        <v>125.6</v>
      </c>
      <c r="K1686" s="14">
        <f t="shared" si="344"/>
        <v>34.888888888888886</v>
      </c>
      <c r="L1686" s="15">
        <v>2.7777777777778172E-2</v>
      </c>
      <c r="N1686" s="15">
        <f t="shared" si="338"/>
        <v>8.0000000000001137</v>
      </c>
      <c r="O1686" s="15">
        <f t="shared" si="339"/>
        <v>269.32903800154077</v>
      </c>
      <c r="P1686" s="15">
        <f t="shared" si="340"/>
        <v>56.505600000000008</v>
      </c>
      <c r="Q1686" s="15">
        <f t="shared" si="345"/>
        <v>333.8346380015409</v>
      </c>
      <c r="R1686" s="15">
        <f t="shared" si="346"/>
        <v>333.8346380015409</v>
      </c>
      <c r="S1686" s="15">
        <f t="shared" si="347"/>
        <v>0</v>
      </c>
      <c r="U1686" s="15">
        <f t="shared" si="341"/>
        <v>11.659202312498204</v>
      </c>
      <c r="V1686" s="15">
        <f t="shared" si="348"/>
        <v>11.659202312498204</v>
      </c>
      <c r="W1686" s="15">
        <f t="shared" si="349"/>
        <v>0</v>
      </c>
      <c r="Y1686" s="15">
        <f t="shared" si="342"/>
        <v>11.975141114737099</v>
      </c>
      <c r="Z1686" s="15">
        <f t="shared" si="350"/>
        <v>11.975141114737099</v>
      </c>
      <c r="AA1686" s="15">
        <f t="shared" si="343"/>
        <v>0</v>
      </c>
      <c r="AB1686" s="15">
        <f>SUM($Z$3:Z1686)</f>
        <v>3697.984158978069</v>
      </c>
      <c r="AC1686" s="15">
        <f>SUM($AA$3:AA1686)</f>
        <v>360.01974567311385</v>
      </c>
      <c r="AD1686" s="15">
        <f>AC1686*'KERS system '!$B$18</f>
        <v>277.03519429546111</v>
      </c>
      <c r="AE1686" s="15">
        <f>AC1686*'KERS system '!$B$19</f>
        <v>213.1785820103573</v>
      </c>
    </row>
    <row r="1687" spans="6:31" x14ac:dyDescent="0.3">
      <c r="F1687" s="9" t="s">
        <v>8</v>
      </c>
      <c r="G1687" s="9">
        <v>1684</v>
      </c>
      <c r="H1687" s="9">
        <v>207</v>
      </c>
      <c r="J1687" s="10">
        <v>125.8</v>
      </c>
      <c r="K1687" s="10">
        <f t="shared" si="344"/>
        <v>34.944444444444443</v>
      </c>
      <c r="L1687" s="11">
        <v>8.3333333333334522E-2</v>
      </c>
      <c r="N1687" s="11">
        <f t="shared" si="338"/>
        <v>24.000000000000341</v>
      </c>
      <c r="O1687" s="11">
        <f t="shared" si="339"/>
        <v>270.18745670201525</v>
      </c>
      <c r="P1687" s="11">
        <f t="shared" si="340"/>
        <v>56.505600000000008</v>
      </c>
      <c r="Q1687" s="11">
        <f t="shared" si="345"/>
        <v>350.69305670201561</v>
      </c>
      <c r="R1687" s="11">
        <f t="shared" si="346"/>
        <v>350.69305670201561</v>
      </c>
      <c r="S1687" s="11">
        <f t="shared" si="347"/>
        <v>0</v>
      </c>
      <c r="U1687" s="11">
        <f t="shared" si="341"/>
        <v>12.291079916975992</v>
      </c>
      <c r="V1687" s="11">
        <f t="shared" si="348"/>
        <v>12.291079916975992</v>
      </c>
      <c r="W1687" s="11">
        <f t="shared" si="349"/>
        <v>0</v>
      </c>
      <c r="Y1687" s="11">
        <f t="shared" si="342"/>
        <v>12.48707719067499</v>
      </c>
      <c r="Z1687" s="11">
        <f t="shared" si="350"/>
        <v>12.48707719067499</v>
      </c>
      <c r="AA1687" s="11">
        <f t="shared" si="343"/>
        <v>0</v>
      </c>
      <c r="AB1687" s="11">
        <f>SUM($Z$3:Z1687)</f>
        <v>3710.4712361687439</v>
      </c>
      <c r="AC1687" s="11">
        <f>SUM($AA$3:AA1687)</f>
        <v>360.01974567311385</v>
      </c>
      <c r="AD1687" s="11">
        <f>AC1687*'KERS system '!$B$18</f>
        <v>277.03519429546111</v>
      </c>
      <c r="AE1687" s="11">
        <f>AC1687*'KERS system '!$B$19</f>
        <v>213.1785820103573</v>
      </c>
    </row>
    <row r="1688" spans="6:31" x14ac:dyDescent="0.3">
      <c r="F1688" s="13" t="s">
        <v>8</v>
      </c>
      <c r="G1688" s="13">
        <v>1685</v>
      </c>
      <c r="H1688" s="13">
        <v>208</v>
      </c>
      <c r="J1688" s="14">
        <v>126.2</v>
      </c>
      <c r="K1688" s="14">
        <f t="shared" si="344"/>
        <v>35.055555555555557</v>
      </c>
      <c r="L1688" s="15">
        <v>0.11111111111111072</v>
      </c>
      <c r="N1688" s="15">
        <f t="shared" si="338"/>
        <v>31.999999999999886</v>
      </c>
      <c r="O1688" s="15">
        <f t="shared" si="339"/>
        <v>271.9083915669284</v>
      </c>
      <c r="P1688" s="15">
        <f t="shared" si="340"/>
        <v>56.505600000000008</v>
      </c>
      <c r="Q1688" s="15">
        <f t="shared" si="345"/>
        <v>360.4139915669283</v>
      </c>
      <c r="R1688" s="15">
        <f t="shared" si="346"/>
        <v>360.4139915669283</v>
      </c>
      <c r="S1688" s="15">
        <f t="shared" si="347"/>
        <v>0</v>
      </c>
      <c r="U1688" s="15">
        <f t="shared" si="341"/>
        <v>12.683074464373988</v>
      </c>
      <c r="V1688" s="15">
        <f t="shared" si="348"/>
        <v>12.683074464373988</v>
      </c>
      <c r="W1688" s="15">
        <f t="shared" si="349"/>
        <v>0</v>
      </c>
      <c r="Y1688" s="15">
        <f t="shared" si="342"/>
        <v>12.733530258046473</v>
      </c>
      <c r="Z1688" s="15">
        <f t="shared" si="350"/>
        <v>12.733530258046473</v>
      </c>
      <c r="AA1688" s="15">
        <f t="shared" si="343"/>
        <v>0</v>
      </c>
      <c r="AB1688" s="15">
        <f>SUM($Z$3:Z1688)</f>
        <v>3723.2047664267902</v>
      </c>
      <c r="AC1688" s="15">
        <f>SUM($AA$3:AA1688)</f>
        <v>360.01974567311385</v>
      </c>
      <c r="AD1688" s="15">
        <f>AC1688*'KERS system '!$B$18</f>
        <v>277.03519429546111</v>
      </c>
      <c r="AE1688" s="15">
        <f>AC1688*'KERS system '!$B$19</f>
        <v>213.1785820103573</v>
      </c>
    </row>
    <row r="1689" spans="6:31" x14ac:dyDescent="0.3">
      <c r="F1689" s="9" t="s">
        <v>8</v>
      </c>
      <c r="G1689" s="9">
        <v>1686</v>
      </c>
      <c r="H1689" s="9">
        <v>209</v>
      </c>
      <c r="J1689" s="10">
        <v>126.6</v>
      </c>
      <c r="K1689" s="10">
        <f t="shared" si="344"/>
        <v>35.166666666666664</v>
      </c>
      <c r="L1689" s="11">
        <v>0.11111111111111072</v>
      </c>
      <c r="N1689" s="11">
        <f t="shared" si="338"/>
        <v>31.999999999999886</v>
      </c>
      <c r="O1689" s="11">
        <f t="shared" si="339"/>
        <v>273.63478971712686</v>
      </c>
      <c r="P1689" s="11">
        <f t="shared" si="340"/>
        <v>56.505600000000008</v>
      </c>
      <c r="Q1689" s="11">
        <f t="shared" si="345"/>
        <v>362.14038971712677</v>
      </c>
      <c r="R1689" s="11">
        <f t="shared" si="346"/>
        <v>362.14038971712677</v>
      </c>
      <c r="S1689" s="11">
        <f t="shared" si="347"/>
        <v>0</v>
      </c>
      <c r="U1689" s="11">
        <f t="shared" si="341"/>
        <v>12.783986051718959</v>
      </c>
      <c r="V1689" s="11">
        <f t="shared" si="348"/>
        <v>12.783986051718959</v>
      </c>
      <c r="W1689" s="11">
        <f t="shared" si="349"/>
        <v>0</v>
      </c>
      <c r="Y1689" s="11">
        <f t="shared" si="342"/>
        <v>12.834730033690263</v>
      </c>
      <c r="Z1689" s="11">
        <f t="shared" si="350"/>
        <v>12.834730033690263</v>
      </c>
      <c r="AA1689" s="11">
        <f t="shared" si="343"/>
        <v>0</v>
      </c>
      <c r="AB1689" s="11">
        <f>SUM($Z$3:Z1689)</f>
        <v>3736.0394964604807</v>
      </c>
      <c r="AC1689" s="11">
        <f>SUM($AA$3:AA1689)</f>
        <v>360.01974567311385</v>
      </c>
      <c r="AD1689" s="11">
        <f>AC1689*'KERS system '!$B$18</f>
        <v>277.03519429546111</v>
      </c>
      <c r="AE1689" s="11">
        <f>AC1689*'KERS system '!$B$19</f>
        <v>213.1785820103573</v>
      </c>
    </row>
    <row r="1690" spans="6:31" x14ac:dyDescent="0.3">
      <c r="F1690" s="13" t="s">
        <v>8</v>
      </c>
      <c r="G1690" s="13">
        <v>1687</v>
      </c>
      <c r="H1690" s="13">
        <v>210</v>
      </c>
      <c r="J1690" s="14">
        <v>127</v>
      </c>
      <c r="K1690" s="14">
        <f t="shared" si="344"/>
        <v>35.277777777777779</v>
      </c>
      <c r="L1690" s="15">
        <v>0.11111111111111269</v>
      </c>
      <c r="N1690" s="15">
        <f t="shared" si="338"/>
        <v>32.000000000000455</v>
      </c>
      <c r="O1690" s="15">
        <f t="shared" si="339"/>
        <v>275.36665115261087</v>
      </c>
      <c r="P1690" s="15">
        <f t="shared" si="340"/>
        <v>56.505600000000008</v>
      </c>
      <c r="Q1690" s="15">
        <f t="shared" si="345"/>
        <v>363.87225115261134</v>
      </c>
      <c r="R1690" s="15">
        <f t="shared" si="346"/>
        <v>363.87225115261134</v>
      </c>
      <c r="S1690" s="15">
        <f t="shared" si="347"/>
        <v>0</v>
      </c>
      <c r="U1690" s="15">
        <f t="shared" si="341"/>
        <v>12.885474015661567</v>
      </c>
      <c r="V1690" s="15">
        <f t="shared" si="348"/>
        <v>12.885474015661567</v>
      </c>
      <c r="W1690" s="15">
        <f t="shared" si="349"/>
        <v>0</v>
      </c>
      <c r="Y1690" s="15">
        <f t="shared" si="342"/>
        <v>12.788823600923646</v>
      </c>
      <c r="Z1690" s="15">
        <f t="shared" si="350"/>
        <v>12.788823600923646</v>
      </c>
      <c r="AA1690" s="15">
        <f t="shared" si="343"/>
        <v>0</v>
      </c>
      <c r="AB1690" s="15">
        <f>SUM($Z$3:Z1690)</f>
        <v>3748.8283200614042</v>
      </c>
      <c r="AC1690" s="15">
        <f>SUM($AA$3:AA1690)</f>
        <v>360.01974567311385</v>
      </c>
      <c r="AD1690" s="15">
        <f>AC1690*'KERS system '!$B$18</f>
        <v>277.03519429546111</v>
      </c>
      <c r="AE1690" s="15">
        <f>AC1690*'KERS system '!$B$19</f>
        <v>213.1785820103573</v>
      </c>
    </row>
    <row r="1691" spans="6:31" x14ac:dyDescent="0.3">
      <c r="F1691" s="9" t="s">
        <v>8</v>
      </c>
      <c r="G1691" s="9">
        <v>1688</v>
      </c>
      <c r="H1691" s="9">
        <v>211</v>
      </c>
      <c r="J1691" s="10">
        <v>127.4</v>
      </c>
      <c r="K1691" s="10">
        <f t="shared" si="344"/>
        <v>35.388888888888886</v>
      </c>
      <c r="L1691" s="11">
        <v>8.3333333333332538E-2</v>
      </c>
      <c r="N1691" s="11">
        <f t="shared" si="338"/>
        <v>23.999999999999773</v>
      </c>
      <c r="O1691" s="11">
        <f t="shared" si="339"/>
        <v>277.10397587338025</v>
      </c>
      <c r="P1691" s="11">
        <f t="shared" si="340"/>
        <v>56.505600000000008</v>
      </c>
      <c r="Q1691" s="11">
        <f t="shared" si="345"/>
        <v>357.60957587338004</v>
      </c>
      <c r="R1691" s="11">
        <f t="shared" si="346"/>
        <v>357.60957587338004</v>
      </c>
      <c r="S1691" s="11">
        <f t="shared" si="347"/>
        <v>0</v>
      </c>
      <c r="U1691" s="11">
        <f t="shared" si="341"/>
        <v>12.692173186185725</v>
      </c>
      <c r="V1691" s="11">
        <f t="shared" si="348"/>
        <v>12.692173186185725</v>
      </c>
      <c r="W1691" s="11">
        <f t="shared" si="349"/>
        <v>0</v>
      </c>
      <c r="Y1691" s="11">
        <f t="shared" si="342"/>
        <v>12.569651243208039</v>
      </c>
      <c r="Z1691" s="11">
        <f t="shared" si="350"/>
        <v>12.569651243208039</v>
      </c>
      <c r="AA1691" s="11">
        <f t="shared" si="343"/>
        <v>0</v>
      </c>
      <c r="AB1691" s="11">
        <f>SUM($Z$3:Z1691)</f>
        <v>3761.3979713046124</v>
      </c>
      <c r="AC1691" s="11">
        <f>SUM($AA$3:AA1691)</f>
        <v>360.01974567311385</v>
      </c>
      <c r="AD1691" s="11">
        <f>AC1691*'KERS system '!$B$18</f>
        <v>277.03519429546111</v>
      </c>
      <c r="AE1691" s="11">
        <f>AC1691*'KERS system '!$B$19</f>
        <v>213.1785820103573</v>
      </c>
    </row>
    <row r="1692" spans="6:31" x14ac:dyDescent="0.3">
      <c r="F1692" s="13" t="s">
        <v>8</v>
      </c>
      <c r="G1692" s="13">
        <v>1689</v>
      </c>
      <c r="H1692" s="13">
        <v>212</v>
      </c>
      <c r="J1692" s="14">
        <v>127.6</v>
      </c>
      <c r="K1692" s="14">
        <f t="shared" si="344"/>
        <v>35.444444444444443</v>
      </c>
      <c r="L1692" s="15">
        <v>5.5555555555554373E-2</v>
      </c>
      <c r="N1692" s="15">
        <f t="shared" si="338"/>
        <v>15.999999999999659</v>
      </c>
      <c r="O1692" s="15">
        <f t="shared" si="339"/>
        <v>277.97468696574697</v>
      </c>
      <c r="P1692" s="15">
        <f t="shared" si="340"/>
        <v>56.505600000000008</v>
      </c>
      <c r="Q1692" s="15">
        <f t="shared" si="345"/>
        <v>350.48028696574664</v>
      </c>
      <c r="R1692" s="15">
        <f t="shared" si="346"/>
        <v>350.48028696574664</v>
      </c>
      <c r="S1692" s="15">
        <f t="shared" si="347"/>
        <v>0</v>
      </c>
      <c r="U1692" s="15">
        <f t="shared" si="341"/>
        <v>12.447129300230353</v>
      </c>
      <c r="V1692" s="15">
        <f t="shared" si="348"/>
        <v>12.447129300230353</v>
      </c>
      <c r="W1692" s="15">
        <f t="shared" si="349"/>
        <v>0</v>
      </c>
      <c r="Y1692" s="15">
        <f t="shared" si="342"/>
        <v>12.398289878975159</v>
      </c>
      <c r="Z1692" s="15">
        <f t="shared" si="350"/>
        <v>12.398289878975159</v>
      </c>
      <c r="AA1692" s="15">
        <f t="shared" si="343"/>
        <v>0</v>
      </c>
      <c r="AB1692" s="15">
        <f>SUM($Z$3:Z1692)</f>
        <v>3773.7962611835874</v>
      </c>
      <c r="AC1692" s="15">
        <f>SUM($AA$3:AA1692)</f>
        <v>360.01974567311385</v>
      </c>
      <c r="AD1692" s="15">
        <f>AC1692*'KERS system '!$B$18</f>
        <v>277.03519429546111</v>
      </c>
      <c r="AE1692" s="15">
        <f>AC1692*'KERS system '!$B$19</f>
        <v>213.1785820103573</v>
      </c>
    </row>
    <row r="1693" spans="6:31" x14ac:dyDescent="0.3">
      <c r="F1693" s="9" t="s">
        <v>8</v>
      </c>
      <c r="G1693" s="9">
        <v>1690</v>
      </c>
      <c r="H1693" s="9">
        <v>213</v>
      </c>
      <c r="J1693" s="10">
        <v>127.8</v>
      </c>
      <c r="K1693" s="10">
        <f t="shared" si="344"/>
        <v>35.5</v>
      </c>
      <c r="L1693" s="11">
        <v>4.1666666666668246E-2</v>
      </c>
      <c r="N1693" s="11">
        <f t="shared" si="338"/>
        <v>12.000000000000455</v>
      </c>
      <c r="O1693" s="11">
        <f t="shared" si="339"/>
        <v>278.84676387943512</v>
      </c>
      <c r="P1693" s="11">
        <f t="shared" si="340"/>
        <v>56.505600000000008</v>
      </c>
      <c r="Q1693" s="11">
        <f t="shared" si="345"/>
        <v>347.35236387943559</v>
      </c>
      <c r="R1693" s="11">
        <f t="shared" si="346"/>
        <v>347.35236387943559</v>
      </c>
      <c r="S1693" s="11">
        <f t="shared" si="347"/>
        <v>0</v>
      </c>
      <c r="U1693" s="11">
        <f t="shared" si="341"/>
        <v>12.349450457719964</v>
      </c>
      <c r="V1693" s="11">
        <f t="shared" si="348"/>
        <v>12.349450457719964</v>
      </c>
      <c r="W1693" s="11">
        <f t="shared" si="349"/>
        <v>0</v>
      </c>
      <c r="Y1693" s="11">
        <f t="shared" si="342"/>
        <v>12.287905297612099</v>
      </c>
      <c r="Z1693" s="11">
        <f t="shared" si="350"/>
        <v>12.287905297612099</v>
      </c>
      <c r="AA1693" s="11">
        <f t="shared" si="343"/>
        <v>0</v>
      </c>
      <c r="AB1693" s="11">
        <f>SUM($Z$3:Z1693)</f>
        <v>3786.0841664811996</v>
      </c>
      <c r="AC1693" s="11">
        <f>SUM($AA$3:AA1693)</f>
        <v>360.01974567311385</v>
      </c>
      <c r="AD1693" s="11">
        <f>AC1693*'KERS system '!$B$18</f>
        <v>277.03519429546111</v>
      </c>
      <c r="AE1693" s="11">
        <f>AC1693*'KERS system '!$B$19</f>
        <v>213.1785820103573</v>
      </c>
    </row>
    <row r="1694" spans="6:31" x14ac:dyDescent="0.3">
      <c r="F1694" s="13" t="s">
        <v>8</v>
      </c>
      <c r="G1694" s="13">
        <v>1691</v>
      </c>
      <c r="H1694" s="13">
        <v>214</v>
      </c>
      <c r="J1694" s="14">
        <v>127.9</v>
      </c>
      <c r="K1694" s="14">
        <f t="shared" si="344"/>
        <v>35.527777777777779</v>
      </c>
      <c r="L1694" s="15">
        <v>2.7777777777778172E-2</v>
      </c>
      <c r="N1694" s="15">
        <f t="shared" si="338"/>
        <v>8.0000000000001137</v>
      </c>
      <c r="O1694" s="15">
        <f t="shared" si="339"/>
        <v>279.28331451927465</v>
      </c>
      <c r="P1694" s="15">
        <f t="shared" si="340"/>
        <v>56.505600000000008</v>
      </c>
      <c r="Q1694" s="15">
        <f t="shared" si="345"/>
        <v>343.78891451927478</v>
      </c>
      <c r="R1694" s="15">
        <f t="shared" si="346"/>
        <v>343.78891451927478</v>
      </c>
      <c r="S1694" s="15">
        <f t="shared" si="347"/>
        <v>0</v>
      </c>
      <c r="U1694" s="15">
        <f t="shared" si="341"/>
        <v>12.226360137504233</v>
      </c>
      <c r="V1694" s="15">
        <f t="shared" si="348"/>
        <v>12.226360137504233</v>
      </c>
      <c r="W1694" s="15">
        <f t="shared" si="349"/>
        <v>0</v>
      </c>
      <c r="Y1694" s="15">
        <f t="shared" si="342"/>
        <v>12.238906764120014</v>
      </c>
      <c r="Z1694" s="15">
        <f t="shared" si="350"/>
        <v>12.238906764120014</v>
      </c>
      <c r="AA1694" s="15">
        <f t="shared" si="343"/>
        <v>0</v>
      </c>
      <c r="AB1694" s="15">
        <f>SUM($Z$3:Z1694)</f>
        <v>3798.3230732453198</v>
      </c>
      <c r="AC1694" s="15">
        <f>SUM($AA$3:AA1694)</f>
        <v>360.01974567311385</v>
      </c>
      <c r="AD1694" s="15">
        <f>AC1694*'KERS system '!$B$18</f>
        <v>277.03519429546111</v>
      </c>
      <c r="AE1694" s="15">
        <f>AC1694*'KERS system '!$B$19</f>
        <v>213.1785820103573</v>
      </c>
    </row>
    <row r="1695" spans="6:31" x14ac:dyDescent="0.3">
      <c r="F1695" s="9" t="s">
        <v>8</v>
      </c>
      <c r="G1695" s="9">
        <v>1692</v>
      </c>
      <c r="H1695" s="9">
        <v>215</v>
      </c>
      <c r="J1695" s="10">
        <v>128</v>
      </c>
      <c r="K1695" s="10">
        <f t="shared" si="344"/>
        <v>35.555555555555557</v>
      </c>
      <c r="L1695" s="11">
        <v>2.7777777777776198E-2</v>
      </c>
      <c r="N1695" s="11">
        <f t="shared" si="338"/>
        <v>7.9999999999995453</v>
      </c>
      <c r="O1695" s="11">
        <f t="shared" si="339"/>
        <v>279.72020661444463</v>
      </c>
      <c r="P1695" s="11">
        <f t="shared" si="340"/>
        <v>56.505600000000008</v>
      </c>
      <c r="Q1695" s="11">
        <f t="shared" si="345"/>
        <v>344.2258066144442</v>
      </c>
      <c r="R1695" s="11">
        <f t="shared" si="346"/>
        <v>344.2258066144442</v>
      </c>
      <c r="S1695" s="11">
        <f t="shared" si="347"/>
        <v>0</v>
      </c>
      <c r="U1695" s="11">
        <f t="shared" si="341"/>
        <v>12.251453390735794</v>
      </c>
      <c r="V1695" s="11">
        <f t="shared" si="348"/>
        <v>12.251453390735794</v>
      </c>
      <c r="W1695" s="11">
        <f t="shared" si="349"/>
        <v>0</v>
      </c>
      <c r="Y1695" s="11">
        <f t="shared" si="342"/>
        <v>12.264018228302533</v>
      </c>
      <c r="Z1695" s="11">
        <f t="shared" si="350"/>
        <v>12.264018228302533</v>
      </c>
      <c r="AA1695" s="11">
        <f t="shared" si="343"/>
        <v>0</v>
      </c>
      <c r="AB1695" s="11">
        <f>SUM($Z$3:Z1695)</f>
        <v>3810.5870914736224</v>
      </c>
      <c r="AC1695" s="11">
        <f>SUM($AA$3:AA1695)</f>
        <v>360.01974567311385</v>
      </c>
      <c r="AD1695" s="11">
        <f>AC1695*'KERS system '!$B$18</f>
        <v>277.03519429546111</v>
      </c>
      <c r="AE1695" s="11">
        <f>AC1695*'KERS system '!$B$19</f>
        <v>213.1785820103573</v>
      </c>
    </row>
    <row r="1696" spans="6:31" x14ac:dyDescent="0.3">
      <c r="F1696" s="13" t="s">
        <v>8</v>
      </c>
      <c r="G1696" s="13">
        <v>1693</v>
      </c>
      <c r="H1696" s="13">
        <v>216</v>
      </c>
      <c r="J1696" s="14">
        <v>128.1</v>
      </c>
      <c r="K1696" s="14">
        <f t="shared" si="344"/>
        <v>35.583333333333336</v>
      </c>
      <c r="L1696" s="15">
        <v>2.7777777777776198E-2</v>
      </c>
      <c r="N1696" s="15">
        <f t="shared" si="338"/>
        <v>7.9999999999995453</v>
      </c>
      <c r="O1696" s="15">
        <f t="shared" si="339"/>
        <v>280.15744016494489</v>
      </c>
      <c r="P1696" s="15">
        <f t="shared" si="340"/>
        <v>56.505600000000008</v>
      </c>
      <c r="Q1696" s="15">
        <f t="shared" si="345"/>
        <v>344.66304016494445</v>
      </c>
      <c r="R1696" s="15">
        <f t="shared" si="346"/>
        <v>344.66304016494445</v>
      </c>
      <c r="S1696" s="15">
        <f t="shared" si="347"/>
        <v>0</v>
      </c>
      <c r="U1696" s="15">
        <f t="shared" si="341"/>
        <v>12.276583065869273</v>
      </c>
      <c r="V1696" s="15">
        <f t="shared" si="348"/>
        <v>12.276583065869273</v>
      </c>
      <c r="W1696" s="15">
        <f t="shared" si="349"/>
        <v>0</v>
      </c>
      <c r="Y1696" s="15">
        <f t="shared" si="342"/>
        <v>12.289166128614287</v>
      </c>
      <c r="Z1696" s="15">
        <f t="shared" si="350"/>
        <v>12.289166128614287</v>
      </c>
      <c r="AA1696" s="15">
        <f t="shared" si="343"/>
        <v>0</v>
      </c>
      <c r="AB1696" s="15">
        <f>SUM($Z$3:Z1696)</f>
        <v>3822.8762576022368</v>
      </c>
      <c r="AC1696" s="15">
        <f>SUM($AA$3:AA1696)</f>
        <v>360.01974567311385</v>
      </c>
      <c r="AD1696" s="15">
        <f>AC1696*'KERS system '!$B$18</f>
        <v>277.03519429546111</v>
      </c>
      <c r="AE1696" s="15">
        <f>AC1696*'KERS system '!$B$19</f>
        <v>213.1785820103573</v>
      </c>
    </row>
    <row r="1697" spans="6:31" x14ac:dyDescent="0.3">
      <c r="F1697" s="9" t="s">
        <v>8</v>
      </c>
      <c r="G1697" s="9">
        <v>1694</v>
      </c>
      <c r="H1697" s="9">
        <v>217</v>
      </c>
      <c r="J1697" s="10">
        <v>128.19999999999999</v>
      </c>
      <c r="K1697" s="10">
        <f t="shared" si="344"/>
        <v>35.611111111111107</v>
      </c>
      <c r="L1697" s="11">
        <v>2.7777777777780146E-2</v>
      </c>
      <c r="N1697" s="11">
        <f t="shared" si="338"/>
        <v>8.0000000000006821</v>
      </c>
      <c r="O1697" s="11">
        <f t="shared" si="339"/>
        <v>280.59501517077535</v>
      </c>
      <c r="P1697" s="11">
        <f t="shared" si="340"/>
        <v>56.505600000000008</v>
      </c>
      <c r="Q1697" s="11">
        <f t="shared" si="345"/>
        <v>345.10061517077605</v>
      </c>
      <c r="R1697" s="11">
        <f t="shared" si="346"/>
        <v>345.10061517077605</v>
      </c>
      <c r="S1697" s="11">
        <f t="shared" si="347"/>
        <v>0</v>
      </c>
      <c r="U1697" s="11">
        <f t="shared" si="341"/>
        <v>12.301749191359303</v>
      </c>
      <c r="V1697" s="11">
        <f t="shared" si="348"/>
        <v>12.301749191359303</v>
      </c>
      <c r="W1697" s="11">
        <f t="shared" si="349"/>
        <v>0</v>
      </c>
      <c r="Y1697" s="11">
        <f t="shared" si="342"/>
        <v>12.314350493509865</v>
      </c>
      <c r="Z1697" s="11">
        <f t="shared" si="350"/>
        <v>12.314350493509865</v>
      </c>
      <c r="AA1697" s="11">
        <f t="shared" si="343"/>
        <v>0</v>
      </c>
      <c r="AB1697" s="11">
        <f>SUM($Z$3:Z1697)</f>
        <v>3835.1906080957465</v>
      </c>
      <c r="AC1697" s="11">
        <f>SUM($AA$3:AA1697)</f>
        <v>360.01974567311385</v>
      </c>
      <c r="AD1697" s="11">
        <f>AC1697*'KERS system '!$B$18</f>
        <v>277.03519429546111</v>
      </c>
      <c r="AE1697" s="11">
        <f>AC1697*'KERS system '!$B$19</f>
        <v>213.1785820103573</v>
      </c>
    </row>
    <row r="1698" spans="6:31" x14ac:dyDescent="0.3">
      <c r="F1698" s="13" t="s">
        <v>8</v>
      </c>
      <c r="G1698" s="13">
        <v>1695</v>
      </c>
      <c r="H1698" s="13">
        <v>218</v>
      </c>
      <c r="J1698" s="14">
        <v>128.30000000000001</v>
      </c>
      <c r="K1698" s="14">
        <f t="shared" si="344"/>
        <v>35.638888888888893</v>
      </c>
      <c r="L1698" s="15">
        <v>2.7777777777780146E-2</v>
      </c>
      <c r="N1698" s="15">
        <f t="shared" si="338"/>
        <v>8.0000000000006821</v>
      </c>
      <c r="O1698" s="15">
        <f t="shared" si="339"/>
        <v>281.03293163193638</v>
      </c>
      <c r="P1698" s="15">
        <f t="shared" si="340"/>
        <v>56.505600000000008</v>
      </c>
      <c r="Q1698" s="15">
        <f t="shared" si="345"/>
        <v>345.53853163193708</v>
      </c>
      <c r="R1698" s="15">
        <f t="shared" si="346"/>
        <v>345.53853163193708</v>
      </c>
      <c r="S1698" s="15">
        <f t="shared" si="347"/>
        <v>0</v>
      </c>
      <c r="U1698" s="15">
        <f t="shared" si="341"/>
        <v>12.326951795660428</v>
      </c>
      <c r="V1698" s="15">
        <f t="shared" si="348"/>
        <v>12.326951795660428</v>
      </c>
      <c r="W1698" s="15">
        <f t="shared" si="349"/>
        <v>0</v>
      </c>
      <c r="Y1698" s="15">
        <f t="shared" si="342"/>
        <v>12.33957135144383</v>
      </c>
      <c r="Z1698" s="15">
        <f t="shared" si="350"/>
        <v>12.33957135144383</v>
      </c>
      <c r="AA1698" s="15">
        <f t="shared" si="343"/>
        <v>0</v>
      </c>
      <c r="AB1698" s="15">
        <f>SUM($Z$3:Z1698)</f>
        <v>3847.5301794471902</v>
      </c>
      <c r="AC1698" s="15">
        <f>SUM($AA$3:AA1698)</f>
        <v>360.01974567311385</v>
      </c>
      <c r="AD1698" s="15">
        <f>AC1698*'KERS system '!$B$18</f>
        <v>277.03519429546111</v>
      </c>
      <c r="AE1698" s="15">
        <f>AC1698*'KERS system '!$B$19</f>
        <v>213.1785820103573</v>
      </c>
    </row>
    <row r="1699" spans="6:31" x14ac:dyDescent="0.3">
      <c r="F1699" s="9" t="s">
        <v>8</v>
      </c>
      <c r="G1699" s="9">
        <v>1696</v>
      </c>
      <c r="H1699" s="9">
        <v>219</v>
      </c>
      <c r="J1699" s="10">
        <v>128.4</v>
      </c>
      <c r="K1699" s="10">
        <f t="shared" si="344"/>
        <v>35.666666666666664</v>
      </c>
      <c r="L1699" s="11">
        <v>2.7777777777776198E-2</v>
      </c>
      <c r="N1699" s="11">
        <f t="shared" si="338"/>
        <v>7.9999999999995453</v>
      </c>
      <c r="O1699" s="11">
        <f t="shared" si="339"/>
        <v>281.4711895484275</v>
      </c>
      <c r="P1699" s="11">
        <f t="shared" si="340"/>
        <v>56.505600000000008</v>
      </c>
      <c r="Q1699" s="11">
        <f t="shared" si="345"/>
        <v>345.97678954842706</v>
      </c>
      <c r="R1699" s="11">
        <f t="shared" si="346"/>
        <v>345.97678954842706</v>
      </c>
      <c r="S1699" s="11">
        <f t="shared" si="347"/>
        <v>0</v>
      </c>
      <c r="U1699" s="11">
        <f t="shared" si="341"/>
        <v>12.352190907227232</v>
      </c>
      <c r="V1699" s="11">
        <f t="shared" si="348"/>
        <v>12.352190907227232</v>
      </c>
      <c r="W1699" s="11">
        <f t="shared" si="349"/>
        <v>0</v>
      </c>
      <c r="Y1699" s="11">
        <f t="shared" si="342"/>
        <v>12.364828730870833</v>
      </c>
      <c r="Z1699" s="11">
        <f t="shared" si="350"/>
        <v>12.364828730870833</v>
      </c>
      <c r="AA1699" s="11">
        <f t="shared" si="343"/>
        <v>0</v>
      </c>
      <c r="AB1699" s="11">
        <f>SUM($Z$3:Z1699)</f>
        <v>3859.8950081780608</v>
      </c>
      <c r="AC1699" s="11">
        <f>SUM($AA$3:AA1699)</f>
        <v>360.01974567311385</v>
      </c>
      <c r="AD1699" s="11">
        <f>AC1699*'KERS system '!$B$18</f>
        <v>277.03519429546111</v>
      </c>
      <c r="AE1699" s="11">
        <f>AC1699*'KERS system '!$B$19</f>
        <v>213.1785820103573</v>
      </c>
    </row>
    <row r="1700" spans="6:31" x14ac:dyDescent="0.3">
      <c r="F1700" s="13" t="s">
        <v>8</v>
      </c>
      <c r="G1700" s="13">
        <v>1697</v>
      </c>
      <c r="H1700" s="13">
        <v>220</v>
      </c>
      <c r="J1700" s="14">
        <v>128.5</v>
      </c>
      <c r="K1700" s="14">
        <f t="shared" si="344"/>
        <v>35.694444444444443</v>
      </c>
      <c r="L1700" s="15">
        <v>2.7777777777776198E-2</v>
      </c>
      <c r="N1700" s="15">
        <f t="shared" si="338"/>
        <v>7.9999999999995453</v>
      </c>
      <c r="O1700" s="15">
        <f t="shared" si="339"/>
        <v>281.90978892024913</v>
      </c>
      <c r="P1700" s="15">
        <f t="shared" si="340"/>
        <v>56.505600000000008</v>
      </c>
      <c r="Q1700" s="15">
        <f t="shared" si="345"/>
        <v>346.41538892024869</v>
      </c>
      <c r="R1700" s="15">
        <f t="shared" si="346"/>
        <v>346.41538892024869</v>
      </c>
      <c r="S1700" s="15">
        <f t="shared" si="347"/>
        <v>0</v>
      </c>
      <c r="U1700" s="15">
        <f t="shared" si="341"/>
        <v>12.377466554514433</v>
      </c>
      <c r="V1700" s="15">
        <f t="shared" si="348"/>
        <v>12.377466554514433</v>
      </c>
      <c r="W1700" s="15">
        <f t="shared" si="349"/>
        <v>0</v>
      </c>
      <c r="Y1700" s="15">
        <f t="shared" si="342"/>
        <v>12.315585385801072</v>
      </c>
      <c r="Z1700" s="15">
        <f t="shared" si="350"/>
        <v>12.315585385801072</v>
      </c>
      <c r="AA1700" s="15">
        <f t="shared" si="343"/>
        <v>0</v>
      </c>
      <c r="AB1700" s="15">
        <f>SUM($Z$3:Z1700)</f>
        <v>3872.2105935638619</v>
      </c>
      <c r="AC1700" s="15">
        <f>SUM($AA$3:AA1700)</f>
        <v>360.01974567311385</v>
      </c>
      <c r="AD1700" s="15">
        <f>AC1700*'KERS system '!$B$18</f>
        <v>277.03519429546111</v>
      </c>
      <c r="AE1700" s="15">
        <f>AC1700*'KERS system '!$B$19</f>
        <v>213.1785820103573</v>
      </c>
    </row>
    <row r="1701" spans="6:31" x14ac:dyDescent="0.3">
      <c r="F1701" s="9" t="s">
        <v>8</v>
      </c>
      <c r="G1701" s="9">
        <v>1698</v>
      </c>
      <c r="H1701" s="9">
        <v>221</v>
      </c>
      <c r="J1701" s="10">
        <v>128.6</v>
      </c>
      <c r="K1701" s="10">
        <f t="shared" si="344"/>
        <v>35.722222222222221</v>
      </c>
      <c r="L1701" s="11">
        <v>1.3888888888888099E-2</v>
      </c>
      <c r="N1701" s="11">
        <f t="shared" si="338"/>
        <v>3.9999999999997726</v>
      </c>
      <c r="O1701" s="11">
        <f t="shared" si="339"/>
        <v>282.34872974740108</v>
      </c>
      <c r="P1701" s="11">
        <f t="shared" si="340"/>
        <v>56.505600000000008</v>
      </c>
      <c r="Q1701" s="11">
        <f t="shared" si="345"/>
        <v>342.85432974740087</v>
      </c>
      <c r="R1701" s="11">
        <f t="shared" si="346"/>
        <v>342.85432974740087</v>
      </c>
      <c r="S1701" s="11">
        <f t="shared" si="347"/>
        <v>0</v>
      </c>
      <c r="U1701" s="11">
        <f t="shared" si="341"/>
        <v>12.253704217087709</v>
      </c>
      <c r="V1701" s="11">
        <f t="shared" si="348"/>
        <v>12.253704217087709</v>
      </c>
      <c r="W1701" s="11">
        <f t="shared" si="349"/>
        <v>0</v>
      </c>
      <c r="Y1701" s="11">
        <f t="shared" si="342"/>
        <v>12.104629668198829</v>
      </c>
      <c r="Z1701" s="11">
        <f t="shared" si="350"/>
        <v>12.104629668198829</v>
      </c>
      <c r="AA1701" s="11">
        <f t="shared" si="343"/>
        <v>0</v>
      </c>
      <c r="AB1701" s="11">
        <f>SUM($Z$3:Z1701)</f>
        <v>3884.3152232320608</v>
      </c>
      <c r="AC1701" s="11">
        <f>SUM($AA$3:AA1701)</f>
        <v>360.01974567311385</v>
      </c>
      <c r="AD1701" s="11">
        <f>AC1701*'KERS system '!$B$18</f>
        <v>277.03519429546111</v>
      </c>
      <c r="AE1701" s="11">
        <f>AC1701*'KERS system '!$B$19</f>
        <v>213.1785820103573</v>
      </c>
    </row>
    <row r="1702" spans="6:31" x14ac:dyDescent="0.3">
      <c r="F1702" s="13" t="s">
        <v>8</v>
      </c>
      <c r="G1702" s="13">
        <v>1699</v>
      </c>
      <c r="H1702" s="13">
        <v>222</v>
      </c>
      <c r="J1702" s="14">
        <v>128.6</v>
      </c>
      <c r="K1702" s="14">
        <f t="shared" si="344"/>
        <v>35.722222222222221</v>
      </c>
      <c r="L1702" s="15">
        <v>-1.3888888888888099E-2</v>
      </c>
      <c r="N1702" s="15">
        <f t="shared" si="338"/>
        <v>-3.9999999999997726</v>
      </c>
      <c r="O1702" s="15">
        <f t="shared" si="339"/>
        <v>282.34872974740108</v>
      </c>
      <c r="P1702" s="15">
        <f t="shared" si="340"/>
        <v>56.505600000000008</v>
      </c>
      <c r="Q1702" s="15">
        <f t="shared" si="345"/>
        <v>334.85432974740132</v>
      </c>
      <c r="R1702" s="15">
        <f t="shared" si="346"/>
        <v>334.85432974740132</v>
      </c>
      <c r="S1702" s="15">
        <f t="shared" si="347"/>
        <v>0</v>
      </c>
      <c r="U1702" s="15">
        <f t="shared" si="341"/>
        <v>11.955555119309949</v>
      </c>
      <c r="V1702" s="15">
        <f t="shared" si="348"/>
        <v>11.955555119309949</v>
      </c>
      <c r="W1702" s="15">
        <f t="shared" si="349"/>
        <v>0</v>
      </c>
      <c r="Y1702" s="15">
        <f t="shared" si="342"/>
        <v>11.794114267467766</v>
      </c>
      <c r="Z1702" s="15">
        <f t="shared" si="350"/>
        <v>11.794114267467766</v>
      </c>
      <c r="AA1702" s="15">
        <f t="shared" si="343"/>
        <v>0</v>
      </c>
      <c r="AB1702" s="15">
        <f>SUM($Z$3:Z1702)</f>
        <v>3896.1093374995285</v>
      </c>
      <c r="AC1702" s="15">
        <f>SUM($AA$3:AA1702)</f>
        <v>360.01974567311385</v>
      </c>
      <c r="AD1702" s="15">
        <f>AC1702*'KERS system '!$B$18</f>
        <v>277.03519429546111</v>
      </c>
      <c r="AE1702" s="15">
        <f>AC1702*'KERS system '!$B$19</f>
        <v>213.1785820103573</v>
      </c>
    </row>
    <row r="1703" spans="6:31" x14ac:dyDescent="0.3">
      <c r="F1703" s="9" t="s">
        <v>8</v>
      </c>
      <c r="G1703" s="9">
        <v>1700</v>
      </c>
      <c r="H1703" s="9">
        <v>223</v>
      </c>
      <c r="J1703" s="10">
        <v>128.5</v>
      </c>
      <c r="K1703" s="10">
        <f t="shared" si="344"/>
        <v>35.694444444444443</v>
      </c>
      <c r="L1703" s="11">
        <v>-4.1666666666664298E-2</v>
      </c>
      <c r="N1703" s="11">
        <f t="shared" si="338"/>
        <v>-11.999999999999318</v>
      </c>
      <c r="O1703" s="11">
        <f t="shared" si="339"/>
        <v>281.90978892024913</v>
      </c>
      <c r="P1703" s="11">
        <f t="shared" si="340"/>
        <v>56.505600000000008</v>
      </c>
      <c r="Q1703" s="11">
        <f t="shared" si="345"/>
        <v>326.41538892024982</v>
      </c>
      <c r="R1703" s="11">
        <f t="shared" si="346"/>
        <v>326.41538892024982</v>
      </c>
      <c r="S1703" s="11">
        <f t="shared" si="347"/>
        <v>0</v>
      </c>
      <c r="U1703" s="11">
        <f t="shared" si="341"/>
        <v>11.632673415625584</v>
      </c>
      <c r="V1703" s="11">
        <f t="shared" si="348"/>
        <v>11.632673415625584</v>
      </c>
      <c r="W1703" s="11">
        <f t="shared" si="349"/>
        <v>0</v>
      </c>
      <c r="Y1703" s="11">
        <f t="shared" si="342"/>
        <v>11.533632248976321</v>
      </c>
      <c r="Z1703" s="11">
        <f t="shared" si="350"/>
        <v>11.533632248976321</v>
      </c>
      <c r="AA1703" s="11">
        <f t="shared" si="343"/>
        <v>0</v>
      </c>
      <c r="AB1703" s="11">
        <f>SUM($Z$3:Z1703)</f>
        <v>3907.6429697485046</v>
      </c>
      <c r="AC1703" s="11">
        <f>SUM($AA$3:AA1703)</f>
        <v>360.01974567311385</v>
      </c>
      <c r="AD1703" s="11">
        <f>AC1703*'KERS system '!$B$18</f>
        <v>277.03519429546111</v>
      </c>
      <c r="AE1703" s="11">
        <f>AC1703*'KERS system '!$B$19</f>
        <v>213.1785820103573</v>
      </c>
    </row>
    <row r="1704" spans="6:31" x14ac:dyDescent="0.3">
      <c r="F1704" s="13" t="s">
        <v>8</v>
      </c>
      <c r="G1704" s="13">
        <v>1701</v>
      </c>
      <c r="H1704" s="13">
        <v>224</v>
      </c>
      <c r="J1704" s="14">
        <v>128.30000000000001</v>
      </c>
      <c r="K1704" s="14">
        <f t="shared" si="344"/>
        <v>35.638888888888893</v>
      </c>
      <c r="L1704" s="15">
        <v>-5.5555555555556344E-2</v>
      </c>
      <c r="N1704" s="15">
        <f t="shared" si="338"/>
        <v>-16.000000000000227</v>
      </c>
      <c r="O1704" s="15">
        <f t="shared" si="339"/>
        <v>281.03293163193638</v>
      </c>
      <c r="P1704" s="15">
        <f t="shared" si="340"/>
        <v>56.505600000000008</v>
      </c>
      <c r="Q1704" s="15">
        <f t="shared" si="345"/>
        <v>321.53853163193617</v>
      </c>
      <c r="R1704" s="15">
        <f t="shared" si="346"/>
        <v>321.53853163193617</v>
      </c>
      <c r="S1704" s="15">
        <f t="shared" si="347"/>
        <v>0</v>
      </c>
      <c r="U1704" s="15">
        <f t="shared" si="341"/>
        <v>11.43459108232706</v>
      </c>
      <c r="V1704" s="15">
        <f t="shared" si="348"/>
        <v>11.43459108232706</v>
      </c>
      <c r="W1704" s="15">
        <f t="shared" si="349"/>
        <v>0</v>
      </c>
      <c r="Y1704" s="15">
        <f t="shared" si="342"/>
        <v>11.410102244098169</v>
      </c>
      <c r="Z1704" s="15">
        <f t="shared" si="350"/>
        <v>11.410102244098169</v>
      </c>
      <c r="AA1704" s="15">
        <f t="shared" si="343"/>
        <v>0</v>
      </c>
      <c r="AB1704" s="15">
        <f>SUM($Z$3:Z1704)</f>
        <v>3919.0530719926028</v>
      </c>
      <c r="AC1704" s="15">
        <f>SUM($AA$3:AA1704)</f>
        <v>360.01974567311385</v>
      </c>
      <c r="AD1704" s="15">
        <f>AC1704*'KERS system '!$B$18</f>
        <v>277.03519429546111</v>
      </c>
      <c r="AE1704" s="15">
        <f>AC1704*'KERS system '!$B$19</f>
        <v>213.1785820103573</v>
      </c>
    </row>
    <row r="1705" spans="6:31" x14ac:dyDescent="0.3">
      <c r="F1705" s="9" t="s">
        <v>8</v>
      </c>
      <c r="G1705" s="9">
        <v>1702</v>
      </c>
      <c r="H1705" s="9">
        <v>225</v>
      </c>
      <c r="J1705" s="10">
        <v>128.1</v>
      </c>
      <c r="K1705" s="10">
        <f t="shared" si="344"/>
        <v>35.583333333333336</v>
      </c>
      <c r="L1705" s="11">
        <v>-5.5555555555556344E-2</v>
      </c>
      <c r="N1705" s="11">
        <f t="shared" si="338"/>
        <v>-16.000000000000227</v>
      </c>
      <c r="O1705" s="11">
        <f t="shared" si="339"/>
        <v>280.15744016494489</v>
      </c>
      <c r="P1705" s="11">
        <f t="shared" si="340"/>
        <v>56.505600000000008</v>
      </c>
      <c r="Q1705" s="11">
        <f t="shared" si="345"/>
        <v>320.66304016494468</v>
      </c>
      <c r="R1705" s="11">
        <f t="shared" si="346"/>
        <v>320.66304016494468</v>
      </c>
      <c r="S1705" s="11">
        <f t="shared" si="347"/>
        <v>0</v>
      </c>
      <c r="U1705" s="11">
        <f t="shared" si="341"/>
        <v>11.385613405869281</v>
      </c>
      <c r="V1705" s="11">
        <f t="shared" si="348"/>
        <v>11.385613405869281</v>
      </c>
      <c r="W1705" s="11">
        <f t="shared" si="349"/>
        <v>0</v>
      </c>
      <c r="Y1705" s="11">
        <f t="shared" si="342"/>
        <v>11.287065917797868</v>
      </c>
      <c r="Z1705" s="11">
        <f t="shared" si="350"/>
        <v>11.287065917797868</v>
      </c>
      <c r="AA1705" s="11">
        <f t="shared" si="343"/>
        <v>0</v>
      </c>
      <c r="AB1705" s="11">
        <f>SUM($Z$3:Z1705)</f>
        <v>3930.3401379104007</v>
      </c>
      <c r="AC1705" s="11">
        <f>SUM($AA$3:AA1705)</f>
        <v>360.01974567311385</v>
      </c>
      <c r="AD1705" s="11">
        <f>AC1705*'KERS system '!$B$18</f>
        <v>277.03519429546111</v>
      </c>
      <c r="AE1705" s="11">
        <f>AC1705*'KERS system '!$B$19</f>
        <v>213.1785820103573</v>
      </c>
    </row>
    <row r="1706" spans="6:31" x14ac:dyDescent="0.3">
      <c r="F1706" s="13" t="s">
        <v>8</v>
      </c>
      <c r="G1706" s="13">
        <v>1703</v>
      </c>
      <c r="H1706" s="13">
        <v>226</v>
      </c>
      <c r="J1706" s="14">
        <v>127.9</v>
      </c>
      <c r="K1706" s="14">
        <f t="shared" si="344"/>
        <v>35.527777777777779</v>
      </c>
      <c r="L1706" s="15">
        <v>-6.9444444444444448E-2</v>
      </c>
      <c r="N1706" s="15">
        <f t="shared" si="338"/>
        <v>-20</v>
      </c>
      <c r="O1706" s="15">
        <f t="shared" si="339"/>
        <v>279.28331451927465</v>
      </c>
      <c r="P1706" s="15">
        <f t="shared" si="340"/>
        <v>56.505600000000008</v>
      </c>
      <c r="Q1706" s="15">
        <f t="shared" si="345"/>
        <v>315.78891451927467</v>
      </c>
      <c r="R1706" s="15">
        <f t="shared" si="346"/>
        <v>315.78891451927467</v>
      </c>
      <c r="S1706" s="15">
        <f t="shared" si="347"/>
        <v>0</v>
      </c>
      <c r="U1706" s="15">
        <f t="shared" si="341"/>
        <v>11.188518429726454</v>
      </c>
      <c r="V1706" s="15">
        <f t="shared" si="348"/>
        <v>11.188518429726454</v>
      </c>
      <c r="W1706" s="15">
        <f t="shared" si="349"/>
        <v>0</v>
      </c>
      <c r="Y1706" s="15">
        <f t="shared" si="342"/>
        <v>11.15220484497841</v>
      </c>
      <c r="Z1706" s="15">
        <f t="shared" si="350"/>
        <v>11.15220484497841</v>
      </c>
      <c r="AA1706" s="15">
        <f t="shared" si="343"/>
        <v>0</v>
      </c>
      <c r="AB1706" s="15">
        <f>SUM($Z$3:Z1706)</f>
        <v>3941.492342755379</v>
      </c>
      <c r="AC1706" s="15">
        <f>SUM($AA$3:AA1706)</f>
        <v>360.01974567311385</v>
      </c>
      <c r="AD1706" s="15">
        <f>AC1706*'KERS system '!$B$18</f>
        <v>277.03519429546111</v>
      </c>
      <c r="AE1706" s="15">
        <f>AC1706*'KERS system '!$B$19</f>
        <v>213.1785820103573</v>
      </c>
    </row>
    <row r="1707" spans="6:31" x14ac:dyDescent="0.3">
      <c r="F1707" s="9" t="s">
        <v>8</v>
      </c>
      <c r="G1707" s="9">
        <v>1704</v>
      </c>
      <c r="H1707" s="9">
        <v>227</v>
      </c>
      <c r="J1707" s="10">
        <v>127.6</v>
      </c>
      <c r="K1707" s="10">
        <f t="shared" si="344"/>
        <v>35.444444444444443</v>
      </c>
      <c r="L1707" s="11">
        <v>-6.9444444444444448E-2</v>
      </c>
      <c r="N1707" s="11">
        <f t="shared" si="338"/>
        <v>-20</v>
      </c>
      <c r="O1707" s="11">
        <f t="shared" si="339"/>
        <v>277.97468696574697</v>
      </c>
      <c r="P1707" s="11">
        <f t="shared" si="340"/>
        <v>56.505600000000008</v>
      </c>
      <c r="Q1707" s="11">
        <f t="shared" si="345"/>
        <v>314.48028696574698</v>
      </c>
      <c r="R1707" s="11">
        <f t="shared" si="346"/>
        <v>314.48028696574698</v>
      </c>
      <c r="S1707" s="11">
        <f t="shared" si="347"/>
        <v>0</v>
      </c>
      <c r="U1707" s="11">
        <f t="shared" si="341"/>
        <v>11.115891260230367</v>
      </c>
      <c r="V1707" s="11">
        <f t="shared" si="348"/>
        <v>11.115891260230367</v>
      </c>
      <c r="W1707" s="11">
        <f t="shared" si="349"/>
        <v>0</v>
      </c>
      <c r="Y1707" s="11">
        <f t="shared" si="342"/>
        <v>11.165614745430279</v>
      </c>
      <c r="Z1707" s="11">
        <f t="shared" si="350"/>
        <v>11.165614745430279</v>
      </c>
      <c r="AA1707" s="11">
        <f t="shared" si="343"/>
        <v>0</v>
      </c>
      <c r="AB1707" s="11">
        <f>SUM($Z$3:Z1707)</f>
        <v>3952.6579575008095</v>
      </c>
      <c r="AC1707" s="11">
        <f>SUM($AA$3:AA1707)</f>
        <v>360.01974567311385</v>
      </c>
      <c r="AD1707" s="11">
        <f>AC1707*'KERS system '!$B$18</f>
        <v>277.03519429546111</v>
      </c>
      <c r="AE1707" s="11">
        <f>AC1707*'KERS system '!$B$19</f>
        <v>213.1785820103573</v>
      </c>
    </row>
    <row r="1708" spans="6:31" x14ac:dyDescent="0.3">
      <c r="F1708" s="13" t="s">
        <v>8</v>
      </c>
      <c r="G1708" s="13">
        <v>1705</v>
      </c>
      <c r="H1708" s="13">
        <v>228</v>
      </c>
      <c r="J1708" s="14">
        <v>127.4</v>
      </c>
      <c r="K1708" s="14">
        <f t="shared" si="344"/>
        <v>35.388888888888886</v>
      </c>
      <c r="L1708" s="15">
        <v>-5.5555555555554373E-2</v>
      </c>
      <c r="N1708" s="15">
        <f t="shared" si="338"/>
        <v>-15.999999999999659</v>
      </c>
      <c r="O1708" s="15">
        <f t="shared" si="339"/>
        <v>277.10397587338025</v>
      </c>
      <c r="P1708" s="15">
        <f t="shared" si="340"/>
        <v>56.505600000000008</v>
      </c>
      <c r="Q1708" s="15">
        <f t="shared" si="345"/>
        <v>317.60957587338061</v>
      </c>
      <c r="R1708" s="15">
        <f t="shared" si="346"/>
        <v>317.60957587338061</v>
      </c>
      <c r="S1708" s="15">
        <f t="shared" si="347"/>
        <v>0</v>
      </c>
      <c r="U1708" s="15">
        <f t="shared" si="341"/>
        <v>11.215338230630191</v>
      </c>
      <c r="V1708" s="15">
        <f t="shared" si="348"/>
        <v>11.215338230630191</v>
      </c>
      <c r="W1708" s="15">
        <f t="shared" si="349"/>
        <v>0</v>
      </c>
      <c r="Y1708" s="15">
        <f t="shared" si="342"/>
        <v>11.191176549289676</v>
      </c>
      <c r="Z1708" s="15">
        <f t="shared" si="350"/>
        <v>11.191176549289676</v>
      </c>
      <c r="AA1708" s="15">
        <f t="shared" si="343"/>
        <v>0</v>
      </c>
      <c r="AB1708" s="15">
        <f>SUM($Z$3:Z1708)</f>
        <v>3963.8491340500991</v>
      </c>
      <c r="AC1708" s="15">
        <f>SUM($AA$3:AA1708)</f>
        <v>360.01974567311385</v>
      </c>
      <c r="AD1708" s="15">
        <f>AC1708*'KERS system '!$B$18</f>
        <v>277.03519429546111</v>
      </c>
      <c r="AE1708" s="15">
        <f>AC1708*'KERS system '!$B$19</f>
        <v>213.1785820103573</v>
      </c>
    </row>
    <row r="1709" spans="6:31" x14ac:dyDescent="0.3">
      <c r="F1709" s="9" t="s">
        <v>8</v>
      </c>
      <c r="G1709" s="9">
        <v>1706</v>
      </c>
      <c r="H1709" s="9">
        <v>229</v>
      </c>
      <c r="J1709" s="10">
        <v>127.2</v>
      </c>
      <c r="K1709" s="10">
        <f t="shared" si="344"/>
        <v>35.333333333333336</v>
      </c>
      <c r="L1709" s="11">
        <v>-5.5555555555556344E-2</v>
      </c>
      <c r="N1709" s="11">
        <f t="shared" si="338"/>
        <v>-16.000000000000227</v>
      </c>
      <c r="O1709" s="11">
        <f t="shared" si="339"/>
        <v>276.2346306023349</v>
      </c>
      <c r="P1709" s="11">
        <f t="shared" si="340"/>
        <v>56.505600000000008</v>
      </c>
      <c r="Q1709" s="11">
        <f t="shared" si="345"/>
        <v>316.74023060233469</v>
      </c>
      <c r="R1709" s="11">
        <f t="shared" si="346"/>
        <v>316.74023060233469</v>
      </c>
      <c r="S1709" s="11">
        <f t="shared" si="347"/>
        <v>0</v>
      </c>
      <c r="U1709" s="11">
        <f t="shared" si="341"/>
        <v>11.16701486794916</v>
      </c>
      <c r="V1709" s="11">
        <f t="shared" si="348"/>
        <v>11.16701486794916</v>
      </c>
      <c r="W1709" s="11">
        <f t="shared" si="349"/>
        <v>0</v>
      </c>
      <c r="Y1709" s="11">
        <f t="shared" si="342"/>
        <v>11.216535480694246</v>
      </c>
      <c r="Z1709" s="11">
        <f t="shared" si="350"/>
        <v>11.216535480694246</v>
      </c>
      <c r="AA1709" s="11">
        <f t="shared" si="343"/>
        <v>0</v>
      </c>
      <c r="AB1709" s="11">
        <f>SUM($Z$3:Z1709)</f>
        <v>3975.0656695307935</v>
      </c>
      <c r="AC1709" s="11">
        <f>SUM($AA$3:AA1709)</f>
        <v>360.01974567311385</v>
      </c>
      <c r="AD1709" s="11">
        <f>AC1709*'KERS system '!$B$18</f>
        <v>277.03519429546111</v>
      </c>
      <c r="AE1709" s="11">
        <f>AC1709*'KERS system '!$B$19</f>
        <v>213.1785820103573</v>
      </c>
    </row>
    <row r="1710" spans="6:31" x14ac:dyDescent="0.3">
      <c r="F1710" s="13" t="s">
        <v>8</v>
      </c>
      <c r="G1710" s="13">
        <v>1707</v>
      </c>
      <c r="H1710" s="13">
        <v>230</v>
      </c>
      <c r="J1710" s="14">
        <v>127</v>
      </c>
      <c r="K1710" s="14">
        <f t="shared" si="344"/>
        <v>35.277777777777779</v>
      </c>
      <c r="L1710" s="15">
        <v>-4.1666666666666269E-2</v>
      </c>
      <c r="N1710" s="15">
        <f t="shared" si="338"/>
        <v>-11.999999999999886</v>
      </c>
      <c r="O1710" s="15">
        <f t="shared" si="339"/>
        <v>275.36665115261087</v>
      </c>
      <c r="P1710" s="15">
        <f t="shared" si="340"/>
        <v>56.505600000000008</v>
      </c>
      <c r="Q1710" s="15">
        <f t="shared" si="345"/>
        <v>319.872251152611</v>
      </c>
      <c r="R1710" s="15">
        <f t="shared" si="346"/>
        <v>319.872251152611</v>
      </c>
      <c r="S1710" s="15">
        <f t="shared" si="347"/>
        <v>0</v>
      </c>
      <c r="U1710" s="15">
        <f t="shared" si="341"/>
        <v>11.266056093439332</v>
      </c>
      <c r="V1710" s="15">
        <f t="shared" si="348"/>
        <v>11.266056093439332</v>
      </c>
      <c r="W1710" s="15">
        <f t="shared" si="349"/>
        <v>0</v>
      </c>
      <c r="Y1710" s="15">
        <f t="shared" si="342"/>
        <v>11.327532541609033</v>
      </c>
      <c r="Z1710" s="15">
        <f t="shared" si="350"/>
        <v>11.327532541609033</v>
      </c>
      <c r="AA1710" s="15">
        <f t="shared" si="343"/>
        <v>0</v>
      </c>
      <c r="AB1710" s="15">
        <f>SUM($Z$3:Z1710)</f>
        <v>3986.3932020724023</v>
      </c>
      <c r="AC1710" s="15">
        <f>SUM($AA$3:AA1710)</f>
        <v>360.01974567311385</v>
      </c>
      <c r="AD1710" s="15">
        <f>AC1710*'KERS system '!$B$18</f>
        <v>277.03519429546111</v>
      </c>
      <c r="AE1710" s="15">
        <f>AC1710*'KERS system '!$B$19</f>
        <v>213.1785820103573</v>
      </c>
    </row>
    <row r="1711" spans="6:31" x14ac:dyDescent="0.3">
      <c r="F1711" s="9" t="s">
        <v>8</v>
      </c>
      <c r="G1711" s="9">
        <v>1708</v>
      </c>
      <c r="H1711" s="9">
        <v>231</v>
      </c>
      <c r="J1711" s="10">
        <v>126.9</v>
      </c>
      <c r="K1711" s="10">
        <f t="shared" si="344"/>
        <v>35.25</v>
      </c>
      <c r="L1711" s="11">
        <v>-2.7777777777778172E-2</v>
      </c>
      <c r="N1711" s="11">
        <f t="shared" si="338"/>
        <v>-8.0000000000001137</v>
      </c>
      <c r="O1711" s="11">
        <f t="shared" si="339"/>
        <v>274.93317361074435</v>
      </c>
      <c r="P1711" s="11">
        <f t="shared" si="340"/>
        <v>56.505600000000008</v>
      </c>
      <c r="Q1711" s="11">
        <f t="shared" si="345"/>
        <v>323.43877361074425</v>
      </c>
      <c r="R1711" s="11">
        <f t="shared" si="346"/>
        <v>323.43877361074425</v>
      </c>
      <c r="S1711" s="11">
        <f t="shared" si="347"/>
        <v>0</v>
      </c>
      <c r="U1711" s="11">
        <f t="shared" si="341"/>
        <v>11.389008989778734</v>
      </c>
      <c r="V1711" s="11">
        <f t="shared" si="348"/>
        <v>11.389008989778734</v>
      </c>
      <c r="W1711" s="11">
        <f t="shared" si="349"/>
        <v>0</v>
      </c>
      <c r="Y1711" s="11">
        <f t="shared" si="342"/>
        <v>11.376893586843476</v>
      </c>
      <c r="Z1711" s="11">
        <f t="shared" si="350"/>
        <v>11.376893586843476</v>
      </c>
      <c r="AA1711" s="11">
        <f t="shared" si="343"/>
        <v>0</v>
      </c>
      <c r="AB1711" s="11">
        <f>SUM($Z$3:Z1711)</f>
        <v>3997.7700956592457</v>
      </c>
      <c r="AC1711" s="11">
        <f>SUM($AA$3:AA1711)</f>
        <v>360.01974567311385</v>
      </c>
      <c r="AD1711" s="11">
        <f>AC1711*'KERS system '!$B$18</f>
        <v>277.03519429546111</v>
      </c>
      <c r="AE1711" s="11">
        <f>AC1711*'KERS system '!$B$19</f>
        <v>213.1785820103573</v>
      </c>
    </row>
    <row r="1712" spans="6:31" x14ac:dyDescent="0.3">
      <c r="F1712" s="13" t="s">
        <v>8</v>
      </c>
      <c r="G1712" s="13">
        <v>1709</v>
      </c>
      <c r="H1712" s="13">
        <v>232</v>
      </c>
      <c r="J1712" s="14">
        <v>126.8</v>
      </c>
      <c r="K1712" s="14">
        <f t="shared" si="344"/>
        <v>35.222222222222221</v>
      </c>
      <c r="L1712" s="15">
        <v>-2.7777777777778172E-2</v>
      </c>
      <c r="N1712" s="15">
        <f t="shared" si="338"/>
        <v>-8.0000000000001137</v>
      </c>
      <c r="O1712" s="15">
        <f t="shared" si="339"/>
        <v>274.50003752420821</v>
      </c>
      <c r="P1712" s="15">
        <f t="shared" si="340"/>
        <v>56.505600000000008</v>
      </c>
      <c r="Q1712" s="15">
        <f t="shared" si="345"/>
        <v>323.00563752420811</v>
      </c>
      <c r="R1712" s="15">
        <f t="shared" si="346"/>
        <v>323.00563752420811</v>
      </c>
      <c r="S1712" s="15">
        <f t="shared" si="347"/>
        <v>0</v>
      </c>
      <c r="U1712" s="15">
        <f t="shared" si="341"/>
        <v>11.36477818390822</v>
      </c>
      <c r="V1712" s="15">
        <f t="shared" si="348"/>
        <v>11.36477818390822</v>
      </c>
      <c r="W1712" s="15">
        <f t="shared" si="349"/>
        <v>0</v>
      </c>
      <c r="Y1712" s="15">
        <f t="shared" si="342"/>
        <v>11.499552868974028</v>
      </c>
      <c r="Z1712" s="15">
        <f t="shared" si="350"/>
        <v>11.499552868974028</v>
      </c>
      <c r="AA1712" s="15">
        <f t="shared" si="343"/>
        <v>0</v>
      </c>
      <c r="AB1712" s="15">
        <f>SUM($Z$3:Z1712)</f>
        <v>4009.2696485282199</v>
      </c>
      <c r="AC1712" s="15">
        <f>SUM($AA$3:AA1712)</f>
        <v>360.01974567311385</v>
      </c>
      <c r="AD1712" s="15">
        <f>AC1712*'KERS system '!$B$18</f>
        <v>277.03519429546111</v>
      </c>
      <c r="AE1712" s="15">
        <f>AC1712*'KERS system '!$B$19</f>
        <v>213.1785820103573</v>
      </c>
    </row>
    <row r="1713" spans="6:31" x14ac:dyDescent="0.3">
      <c r="F1713" s="9" t="s">
        <v>8</v>
      </c>
      <c r="G1713" s="9">
        <v>1710</v>
      </c>
      <c r="H1713" s="9">
        <v>233</v>
      </c>
      <c r="J1713" s="10">
        <v>126.7</v>
      </c>
      <c r="K1713" s="10">
        <f t="shared" si="344"/>
        <v>35.194444444444443</v>
      </c>
      <c r="L1713" s="11">
        <v>0</v>
      </c>
      <c r="N1713" s="11">
        <f t="shared" si="338"/>
        <v>0</v>
      </c>
      <c r="O1713" s="11">
        <f t="shared" si="339"/>
        <v>274.0672428930024</v>
      </c>
      <c r="P1713" s="11">
        <f t="shared" si="340"/>
        <v>56.505600000000008</v>
      </c>
      <c r="Q1713" s="11">
        <f t="shared" si="345"/>
        <v>330.57284289300242</v>
      </c>
      <c r="R1713" s="11">
        <f t="shared" si="346"/>
        <v>330.57284289300242</v>
      </c>
      <c r="S1713" s="11">
        <f t="shared" si="347"/>
        <v>0</v>
      </c>
      <c r="U1713" s="11">
        <f t="shared" si="341"/>
        <v>11.634327554039835</v>
      </c>
      <c r="V1713" s="11">
        <f t="shared" si="348"/>
        <v>11.634327554039835</v>
      </c>
      <c r="W1713" s="11">
        <f t="shared" si="349"/>
        <v>0</v>
      </c>
      <c r="Y1713" s="11">
        <f t="shared" si="342"/>
        <v>11.793528806751809</v>
      </c>
      <c r="Z1713" s="11">
        <f t="shared" si="350"/>
        <v>11.793528806751809</v>
      </c>
      <c r="AA1713" s="11">
        <f t="shared" si="343"/>
        <v>0</v>
      </c>
      <c r="AB1713" s="11">
        <f>SUM($Z$3:Z1713)</f>
        <v>4021.0631773349719</v>
      </c>
      <c r="AC1713" s="11">
        <f>SUM($AA$3:AA1713)</f>
        <v>360.01974567311385</v>
      </c>
      <c r="AD1713" s="11">
        <f>AC1713*'KERS system '!$B$18</f>
        <v>277.03519429546111</v>
      </c>
      <c r="AE1713" s="11">
        <f>AC1713*'KERS system '!$B$19</f>
        <v>213.1785820103573</v>
      </c>
    </row>
    <row r="1714" spans="6:31" x14ac:dyDescent="0.3">
      <c r="F1714" s="13" t="s">
        <v>8</v>
      </c>
      <c r="G1714" s="13">
        <v>1711</v>
      </c>
      <c r="H1714" s="13">
        <v>234</v>
      </c>
      <c r="J1714" s="14">
        <v>126.8</v>
      </c>
      <c r="K1714" s="14">
        <f t="shared" si="344"/>
        <v>35.222222222222221</v>
      </c>
      <c r="L1714" s="15">
        <v>2.7777777777778172E-2</v>
      </c>
      <c r="N1714" s="15">
        <f t="shared" si="338"/>
        <v>8.0000000000001137</v>
      </c>
      <c r="O1714" s="15">
        <f t="shared" si="339"/>
        <v>274.50003752420821</v>
      </c>
      <c r="P1714" s="15">
        <f t="shared" si="340"/>
        <v>56.505600000000008</v>
      </c>
      <c r="Q1714" s="15">
        <f t="shared" si="345"/>
        <v>339.00563752420834</v>
      </c>
      <c r="R1714" s="15">
        <f t="shared" si="346"/>
        <v>339.00563752420834</v>
      </c>
      <c r="S1714" s="15">
        <f t="shared" si="347"/>
        <v>0</v>
      </c>
      <c r="U1714" s="15">
        <f t="shared" si="341"/>
        <v>11.952730059463782</v>
      </c>
      <c r="V1714" s="15">
        <f t="shared" si="348"/>
        <v>11.952730059463782</v>
      </c>
      <c r="W1714" s="15">
        <f t="shared" si="349"/>
        <v>0</v>
      </c>
      <c r="Y1714" s="15">
        <f t="shared" si="342"/>
        <v>12.038629249621257</v>
      </c>
      <c r="Z1714" s="15">
        <f t="shared" si="350"/>
        <v>12.038629249621257</v>
      </c>
      <c r="AA1714" s="15">
        <f t="shared" si="343"/>
        <v>0</v>
      </c>
      <c r="AB1714" s="15">
        <f>SUM($Z$3:Z1714)</f>
        <v>4033.1018065845933</v>
      </c>
      <c r="AC1714" s="15">
        <f>SUM($AA$3:AA1714)</f>
        <v>360.01974567311385</v>
      </c>
      <c r="AD1714" s="15">
        <f>AC1714*'KERS system '!$B$18</f>
        <v>277.03519429546111</v>
      </c>
      <c r="AE1714" s="15">
        <f>AC1714*'KERS system '!$B$19</f>
        <v>213.1785820103573</v>
      </c>
    </row>
    <row r="1715" spans="6:31" x14ac:dyDescent="0.3">
      <c r="F1715" s="9" t="s">
        <v>8</v>
      </c>
      <c r="G1715" s="9">
        <v>1712</v>
      </c>
      <c r="H1715" s="9">
        <v>235</v>
      </c>
      <c r="J1715" s="10">
        <v>126.9</v>
      </c>
      <c r="K1715" s="10">
        <f t="shared" si="344"/>
        <v>35.25</v>
      </c>
      <c r="L1715" s="11">
        <v>4.1666666666666269E-2</v>
      </c>
      <c r="N1715" s="11">
        <f t="shared" si="338"/>
        <v>11.999999999999886</v>
      </c>
      <c r="O1715" s="11">
        <f t="shared" si="339"/>
        <v>274.93317361074435</v>
      </c>
      <c r="P1715" s="11">
        <f t="shared" si="340"/>
        <v>56.505600000000008</v>
      </c>
      <c r="Q1715" s="11">
        <f t="shared" si="345"/>
        <v>343.43877361074425</v>
      </c>
      <c r="R1715" s="11">
        <f t="shared" si="346"/>
        <v>343.43877361074425</v>
      </c>
      <c r="S1715" s="11">
        <f t="shared" si="347"/>
        <v>0</v>
      </c>
      <c r="U1715" s="11">
        <f t="shared" si="341"/>
        <v>12.124528439778732</v>
      </c>
      <c r="V1715" s="11">
        <f t="shared" si="348"/>
        <v>12.124528439778732</v>
      </c>
      <c r="W1715" s="11">
        <f t="shared" si="349"/>
        <v>0</v>
      </c>
      <c r="Y1715" s="11">
        <f t="shared" si="342"/>
        <v>12.296728761006111</v>
      </c>
      <c r="Z1715" s="11">
        <f t="shared" si="350"/>
        <v>12.296728761006111</v>
      </c>
      <c r="AA1715" s="11">
        <f t="shared" si="343"/>
        <v>0</v>
      </c>
      <c r="AB1715" s="11">
        <f>SUM($Z$3:Z1715)</f>
        <v>4045.3985353455996</v>
      </c>
      <c r="AC1715" s="11">
        <f>SUM($AA$3:AA1715)</f>
        <v>360.01974567311385</v>
      </c>
      <c r="AD1715" s="11">
        <f>AC1715*'KERS system '!$B$18</f>
        <v>277.03519429546111</v>
      </c>
      <c r="AE1715" s="11">
        <f>AC1715*'KERS system '!$B$19</f>
        <v>213.1785820103573</v>
      </c>
    </row>
    <row r="1716" spans="6:31" x14ac:dyDescent="0.3">
      <c r="F1716" s="13" t="s">
        <v>8</v>
      </c>
      <c r="G1716" s="13">
        <v>1713</v>
      </c>
      <c r="H1716" s="13">
        <v>236</v>
      </c>
      <c r="J1716" s="14">
        <v>127.1</v>
      </c>
      <c r="K1716" s="14">
        <f t="shared" si="344"/>
        <v>35.305555555555557</v>
      </c>
      <c r="L1716" s="15">
        <v>6.9444444444444448E-2</v>
      </c>
      <c r="N1716" s="15">
        <f t="shared" si="338"/>
        <v>20</v>
      </c>
      <c r="O1716" s="15">
        <f t="shared" si="339"/>
        <v>275.80047014980772</v>
      </c>
      <c r="P1716" s="15">
        <f t="shared" si="340"/>
        <v>56.505600000000008</v>
      </c>
      <c r="Q1716" s="15">
        <f t="shared" si="345"/>
        <v>352.30607014980774</v>
      </c>
      <c r="R1716" s="15">
        <f t="shared" si="346"/>
        <v>352.30607014980774</v>
      </c>
      <c r="S1716" s="15">
        <f t="shared" si="347"/>
        <v>0</v>
      </c>
      <c r="U1716" s="15">
        <f t="shared" si="341"/>
        <v>12.468929082233489</v>
      </c>
      <c r="V1716" s="15">
        <f t="shared" si="348"/>
        <v>12.468929082233489</v>
      </c>
      <c r="W1716" s="15">
        <f t="shared" si="349"/>
        <v>0</v>
      </c>
      <c r="Y1716" s="15">
        <f t="shared" si="342"/>
        <v>12.580551134209617</v>
      </c>
      <c r="Z1716" s="15">
        <f t="shared" si="350"/>
        <v>12.580551134209617</v>
      </c>
      <c r="AA1716" s="15">
        <f t="shared" si="343"/>
        <v>0</v>
      </c>
      <c r="AB1716" s="15">
        <f>SUM($Z$3:Z1716)</f>
        <v>4057.9790864798092</v>
      </c>
      <c r="AC1716" s="15">
        <f>SUM($AA$3:AA1716)</f>
        <v>360.01974567311385</v>
      </c>
      <c r="AD1716" s="15">
        <f>AC1716*'KERS system '!$B$18</f>
        <v>277.03519429546111</v>
      </c>
      <c r="AE1716" s="15">
        <f>AC1716*'KERS system '!$B$19</f>
        <v>213.1785820103573</v>
      </c>
    </row>
    <row r="1717" spans="6:31" x14ac:dyDescent="0.3">
      <c r="F1717" s="9" t="s">
        <v>8</v>
      </c>
      <c r="G1717" s="9">
        <v>1714</v>
      </c>
      <c r="H1717" s="9">
        <v>237</v>
      </c>
      <c r="J1717" s="10">
        <v>127.4</v>
      </c>
      <c r="K1717" s="10">
        <f t="shared" si="344"/>
        <v>35.388888888888886</v>
      </c>
      <c r="L1717" s="11">
        <v>8.3333333333334522E-2</v>
      </c>
      <c r="N1717" s="11">
        <f t="shared" si="338"/>
        <v>24.000000000000341</v>
      </c>
      <c r="O1717" s="11">
        <f t="shared" si="339"/>
        <v>277.10397587338025</v>
      </c>
      <c r="P1717" s="11">
        <f t="shared" si="340"/>
        <v>56.505600000000008</v>
      </c>
      <c r="Q1717" s="11">
        <f t="shared" si="345"/>
        <v>357.60957587338061</v>
      </c>
      <c r="R1717" s="11">
        <f t="shared" si="346"/>
        <v>357.60957587338061</v>
      </c>
      <c r="S1717" s="11">
        <f t="shared" si="347"/>
        <v>0</v>
      </c>
      <c r="U1717" s="11">
        <f t="shared" si="341"/>
        <v>12.692173186185748</v>
      </c>
      <c r="V1717" s="11">
        <f t="shared" si="348"/>
        <v>12.692173186185748</v>
      </c>
      <c r="W1717" s="11">
        <f t="shared" si="349"/>
        <v>0</v>
      </c>
      <c r="Y1717" s="11">
        <f t="shared" si="342"/>
        <v>12.80430613177926</v>
      </c>
      <c r="Z1717" s="11">
        <f t="shared" si="350"/>
        <v>12.80430613177926</v>
      </c>
      <c r="AA1717" s="11">
        <f t="shared" si="343"/>
        <v>0</v>
      </c>
      <c r="AB1717" s="11">
        <f>SUM($Z$3:Z1717)</f>
        <v>4070.7833926115886</v>
      </c>
      <c r="AC1717" s="11">
        <f>SUM($AA$3:AA1717)</f>
        <v>360.01974567311385</v>
      </c>
      <c r="AD1717" s="11">
        <f>AC1717*'KERS system '!$B$18</f>
        <v>277.03519429546111</v>
      </c>
      <c r="AE1717" s="11">
        <f>AC1717*'KERS system '!$B$19</f>
        <v>213.1785820103573</v>
      </c>
    </row>
    <row r="1718" spans="6:31" x14ac:dyDescent="0.3">
      <c r="F1718" s="13" t="s">
        <v>8</v>
      </c>
      <c r="G1718" s="13">
        <v>1715</v>
      </c>
      <c r="H1718" s="13">
        <v>238</v>
      </c>
      <c r="J1718" s="14">
        <v>127.7</v>
      </c>
      <c r="K1718" s="14">
        <f t="shared" si="344"/>
        <v>35.472222222222221</v>
      </c>
      <c r="L1718" s="15">
        <v>9.7222222222220642E-2</v>
      </c>
      <c r="N1718" s="15">
        <f t="shared" si="338"/>
        <v>27.999999999999545</v>
      </c>
      <c r="O1718" s="15">
        <f t="shared" si="339"/>
        <v>278.41055469492585</v>
      </c>
      <c r="P1718" s="15">
        <f t="shared" si="340"/>
        <v>56.505600000000008</v>
      </c>
      <c r="Q1718" s="15">
        <f t="shared" si="345"/>
        <v>362.91615469492541</v>
      </c>
      <c r="R1718" s="15">
        <f t="shared" si="346"/>
        <v>362.91615469492541</v>
      </c>
      <c r="S1718" s="15">
        <f t="shared" si="347"/>
        <v>0</v>
      </c>
      <c r="U1718" s="15">
        <f t="shared" si="341"/>
        <v>12.91643907737277</v>
      </c>
      <c r="V1718" s="15">
        <f t="shared" si="348"/>
        <v>12.91643907737277</v>
      </c>
      <c r="W1718" s="15">
        <f t="shared" si="349"/>
        <v>0</v>
      </c>
      <c r="Y1718" s="15">
        <f t="shared" si="342"/>
        <v>13.041995901621029</v>
      </c>
      <c r="Z1718" s="15">
        <f t="shared" si="350"/>
        <v>13.041995901621029</v>
      </c>
      <c r="AA1718" s="15">
        <f t="shared" si="343"/>
        <v>0</v>
      </c>
      <c r="AB1718" s="15">
        <f>SUM($Z$3:Z1718)</f>
        <v>4083.8253885132099</v>
      </c>
      <c r="AC1718" s="15">
        <f>SUM($AA$3:AA1718)</f>
        <v>360.01974567311385</v>
      </c>
      <c r="AD1718" s="15">
        <f>AC1718*'KERS system '!$B$18</f>
        <v>277.03519429546111</v>
      </c>
      <c r="AE1718" s="15">
        <f>AC1718*'KERS system '!$B$19</f>
        <v>213.1785820103573</v>
      </c>
    </row>
    <row r="1719" spans="6:31" x14ac:dyDescent="0.3">
      <c r="F1719" s="9" t="s">
        <v>8</v>
      </c>
      <c r="G1719" s="9">
        <v>1716</v>
      </c>
      <c r="H1719" s="9">
        <v>239</v>
      </c>
      <c r="J1719" s="10">
        <v>128.1</v>
      </c>
      <c r="K1719" s="10">
        <f t="shared" si="344"/>
        <v>35.583333333333336</v>
      </c>
      <c r="L1719" s="11">
        <v>0.11111111111111072</v>
      </c>
      <c r="N1719" s="11">
        <f t="shared" si="338"/>
        <v>31.999999999999886</v>
      </c>
      <c r="O1719" s="11">
        <f t="shared" si="339"/>
        <v>280.15744016494489</v>
      </c>
      <c r="P1719" s="11">
        <f t="shared" si="340"/>
        <v>56.505600000000008</v>
      </c>
      <c r="Q1719" s="11">
        <f t="shared" si="345"/>
        <v>368.66304016494479</v>
      </c>
      <c r="R1719" s="11">
        <f t="shared" si="346"/>
        <v>368.66304016494479</v>
      </c>
      <c r="S1719" s="11">
        <f t="shared" si="347"/>
        <v>0</v>
      </c>
      <c r="U1719" s="11">
        <f t="shared" si="341"/>
        <v>13.167552725869287</v>
      </c>
      <c r="V1719" s="11">
        <f t="shared" si="348"/>
        <v>13.167552725869287</v>
      </c>
      <c r="W1719" s="11">
        <f t="shared" si="349"/>
        <v>0</v>
      </c>
      <c r="Y1719" s="11">
        <f t="shared" si="342"/>
        <v>13.293864837414095</v>
      </c>
      <c r="Z1719" s="11">
        <f t="shared" si="350"/>
        <v>13.293864837414095</v>
      </c>
      <c r="AA1719" s="11">
        <f t="shared" si="343"/>
        <v>0</v>
      </c>
      <c r="AB1719" s="11">
        <f>SUM($Z$3:Z1719)</f>
        <v>4097.1192533506237</v>
      </c>
      <c r="AC1719" s="11">
        <f>SUM($AA$3:AA1719)</f>
        <v>360.01974567311385</v>
      </c>
      <c r="AD1719" s="11">
        <f>AC1719*'KERS system '!$B$18</f>
        <v>277.03519429546111</v>
      </c>
      <c r="AE1719" s="11">
        <f>AC1719*'KERS system '!$B$19</f>
        <v>213.1785820103573</v>
      </c>
    </row>
    <row r="1720" spans="6:31" x14ac:dyDescent="0.3">
      <c r="F1720" s="13" t="s">
        <v>8</v>
      </c>
      <c r="G1720" s="13">
        <v>1717</v>
      </c>
      <c r="H1720" s="13">
        <v>240</v>
      </c>
      <c r="J1720" s="14">
        <v>128.5</v>
      </c>
      <c r="K1720" s="14">
        <f t="shared" si="344"/>
        <v>35.694444444444443</v>
      </c>
      <c r="L1720" s="15">
        <v>0.12500000000000078</v>
      </c>
      <c r="N1720" s="15">
        <f t="shared" si="338"/>
        <v>36.000000000000227</v>
      </c>
      <c r="O1720" s="15">
        <f t="shared" si="339"/>
        <v>281.90978892024913</v>
      </c>
      <c r="P1720" s="15">
        <f t="shared" si="340"/>
        <v>56.505600000000008</v>
      </c>
      <c r="Q1720" s="15">
        <f t="shared" si="345"/>
        <v>374.41538892024937</v>
      </c>
      <c r="R1720" s="15">
        <f t="shared" si="346"/>
        <v>374.41538892024937</v>
      </c>
      <c r="S1720" s="15">
        <f t="shared" si="347"/>
        <v>0</v>
      </c>
      <c r="U1720" s="15">
        <f t="shared" si="341"/>
        <v>13.420176948958902</v>
      </c>
      <c r="V1720" s="15">
        <f t="shared" si="348"/>
        <v>13.420176948958902</v>
      </c>
      <c r="W1720" s="15">
        <f t="shared" si="349"/>
        <v>0</v>
      </c>
      <c r="Y1720" s="15">
        <f t="shared" si="342"/>
        <v>13.560438319146298</v>
      </c>
      <c r="Z1720" s="15">
        <f t="shared" si="350"/>
        <v>13.560438319146298</v>
      </c>
      <c r="AA1720" s="15">
        <f t="shared" si="343"/>
        <v>0</v>
      </c>
      <c r="AB1720" s="15">
        <f>SUM($Z$3:Z1720)</f>
        <v>4110.6796916697704</v>
      </c>
      <c r="AC1720" s="15">
        <f>SUM($AA$3:AA1720)</f>
        <v>360.01974567311385</v>
      </c>
      <c r="AD1720" s="15">
        <f>AC1720*'KERS system '!$B$18</f>
        <v>277.03519429546111</v>
      </c>
      <c r="AE1720" s="15">
        <f>AC1720*'KERS system '!$B$19</f>
        <v>213.1785820103573</v>
      </c>
    </row>
    <row r="1721" spans="6:31" x14ac:dyDescent="0.3">
      <c r="F1721" s="9" t="s">
        <v>8</v>
      </c>
      <c r="G1721" s="9">
        <v>1718</v>
      </c>
      <c r="H1721" s="9">
        <v>241</v>
      </c>
      <c r="J1721" s="10">
        <v>129</v>
      </c>
      <c r="K1721" s="10">
        <f t="shared" si="344"/>
        <v>35.833333333333336</v>
      </c>
      <c r="L1721" s="11">
        <v>0.1388888888888889</v>
      </c>
      <c r="N1721" s="11">
        <f t="shared" si="338"/>
        <v>40</v>
      </c>
      <c r="O1721" s="11">
        <f t="shared" si="339"/>
        <v>284.10790760931235</v>
      </c>
      <c r="P1721" s="11">
        <f t="shared" si="340"/>
        <v>56.505600000000008</v>
      </c>
      <c r="Q1721" s="11">
        <f t="shared" si="345"/>
        <v>380.61350760931236</v>
      </c>
      <c r="R1721" s="11">
        <f t="shared" si="346"/>
        <v>380.61350760931236</v>
      </c>
      <c r="S1721" s="11">
        <f t="shared" si="347"/>
        <v>0</v>
      </c>
      <c r="U1721" s="11">
        <f t="shared" si="341"/>
        <v>13.700699689333694</v>
      </c>
      <c r="V1721" s="11">
        <f t="shared" si="348"/>
        <v>13.700699689333694</v>
      </c>
      <c r="W1721" s="11">
        <f t="shared" si="349"/>
        <v>0</v>
      </c>
      <c r="Y1721" s="11">
        <f t="shared" si="342"/>
        <v>13.841999495676786</v>
      </c>
      <c r="Z1721" s="11">
        <f t="shared" si="350"/>
        <v>13.841999495676786</v>
      </c>
      <c r="AA1721" s="11">
        <f t="shared" si="343"/>
        <v>0</v>
      </c>
      <c r="AB1721" s="11">
        <f>SUM($Z$3:Z1721)</f>
        <v>4124.521691165447</v>
      </c>
      <c r="AC1721" s="11">
        <f>SUM($AA$3:AA1721)</f>
        <v>360.01974567311385</v>
      </c>
      <c r="AD1721" s="11">
        <f>AC1721*'KERS system '!$B$18</f>
        <v>277.03519429546111</v>
      </c>
      <c r="AE1721" s="11">
        <f>AC1721*'KERS system '!$B$19</f>
        <v>213.1785820103573</v>
      </c>
    </row>
    <row r="1722" spans="6:31" x14ac:dyDescent="0.3">
      <c r="F1722" s="13" t="s">
        <v>8</v>
      </c>
      <c r="G1722" s="13">
        <v>1719</v>
      </c>
      <c r="H1722" s="13">
        <v>242</v>
      </c>
      <c r="J1722" s="14">
        <v>129.5</v>
      </c>
      <c r="K1722" s="14">
        <f t="shared" si="344"/>
        <v>35.972222222222221</v>
      </c>
      <c r="L1722" s="15">
        <v>0.15277777777777699</v>
      </c>
      <c r="N1722" s="15">
        <f t="shared" si="338"/>
        <v>43.999999999999773</v>
      </c>
      <c r="O1722" s="15">
        <f t="shared" si="339"/>
        <v>286.31456268163384</v>
      </c>
      <c r="P1722" s="15">
        <f t="shared" si="340"/>
        <v>56.505600000000008</v>
      </c>
      <c r="Q1722" s="15">
        <f t="shared" si="345"/>
        <v>386.82016268163363</v>
      </c>
      <c r="R1722" s="15">
        <f t="shared" si="346"/>
        <v>386.82016268163363</v>
      </c>
      <c r="S1722" s="15">
        <f t="shared" si="347"/>
        <v>0</v>
      </c>
      <c r="U1722" s="15">
        <f t="shared" si="341"/>
        <v>13.983299302019878</v>
      </c>
      <c r="V1722" s="15">
        <f t="shared" si="348"/>
        <v>13.983299302019878</v>
      </c>
      <c r="W1722" s="15">
        <f t="shared" si="349"/>
        <v>0</v>
      </c>
      <c r="Y1722" s="15">
        <f t="shared" si="342"/>
        <v>14.06374429002954</v>
      </c>
      <c r="Z1722" s="15">
        <f t="shared" si="350"/>
        <v>14.06374429002954</v>
      </c>
      <c r="AA1722" s="15">
        <f t="shared" si="343"/>
        <v>0</v>
      </c>
      <c r="AB1722" s="15">
        <f>SUM($Z$3:Z1722)</f>
        <v>4138.5854354554767</v>
      </c>
      <c r="AC1722" s="15">
        <f>SUM($AA$3:AA1722)</f>
        <v>360.01974567311385</v>
      </c>
      <c r="AD1722" s="15">
        <f>AC1722*'KERS system '!$B$18</f>
        <v>277.03519429546111</v>
      </c>
      <c r="AE1722" s="15">
        <f>AC1722*'KERS system '!$B$19</f>
        <v>213.1785820103573</v>
      </c>
    </row>
    <row r="1723" spans="6:31" x14ac:dyDescent="0.3">
      <c r="F1723" s="9" t="s">
        <v>8</v>
      </c>
      <c r="G1723" s="9">
        <v>1720</v>
      </c>
      <c r="H1723" s="9">
        <v>243</v>
      </c>
      <c r="J1723" s="10">
        <v>130.1</v>
      </c>
      <c r="K1723" s="10">
        <f t="shared" si="344"/>
        <v>36.138888888888886</v>
      </c>
      <c r="L1723" s="11">
        <v>0.15277777777777699</v>
      </c>
      <c r="N1723" s="11">
        <f t="shared" si="338"/>
        <v>43.999999999999773</v>
      </c>
      <c r="O1723" s="11">
        <f t="shared" si="339"/>
        <v>288.97381679432095</v>
      </c>
      <c r="P1723" s="11">
        <f t="shared" si="340"/>
        <v>56.505600000000008</v>
      </c>
      <c r="Q1723" s="11">
        <f t="shared" si="345"/>
        <v>389.47941679432074</v>
      </c>
      <c r="R1723" s="11">
        <f t="shared" si="346"/>
        <v>389.47941679432074</v>
      </c>
      <c r="S1723" s="11">
        <f t="shared" si="347"/>
        <v>0</v>
      </c>
      <c r="U1723" s="11">
        <f t="shared" si="341"/>
        <v>14.144189278039201</v>
      </c>
      <c r="V1723" s="11">
        <f t="shared" si="348"/>
        <v>14.144189278039201</v>
      </c>
      <c r="W1723" s="11">
        <f t="shared" si="349"/>
        <v>0</v>
      </c>
      <c r="Y1723" s="11">
        <f t="shared" si="342"/>
        <v>14.060342683939236</v>
      </c>
      <c r="Z1723" s="11">
        <f t="shared" si="350"/>
        <v>14.060342683939236</v>
      </c>
      <c r="AA1723" s="11">
        <f t="shared" si="343"/>
        <v>0</v>
      </c>
      <c r="AB1723" s="11">
        <f>SUM($Z$3:Z1723)</f>
        <v>4152.6457781394156</v>
      </c>
      <c r="AC1723" s="11">
        <f>SUM($AA$3:AA1723)</f>
        <v>360.01974567311385</v>
      </c>
      <c r="AD1723" s="11">
        <f>AC1723*'KERS system '!$B$18</f>
        <v>277.03519429546111</v>
      </c>
      <c r="AE1723" s="11">
        <f>AC1723*'KERS system '!$B$19</f>
        <v>213.1785820103573</v>
      </c>
    </row>
    <row r="1724" spans="6:31" x14ac:dyDescent="0.3">
      <c r="F1724" s="13" t="s">
        <v>8</v>
      </c>
      <c r="G1724" s="13">
        <v>1721</v>
      </c>
      <c r="H1724" s="13">
        <v>244</v>
      </c>
      <c r="J1724" s="14">
        <v>130.6</v>
      </c>
      <c r="K1724" s="14">
        <f t="shared" si="344"/>
        <v>36.277777777777779</v>
      </c>
      <c r="L1724" s="15">
        <v>0.12500000000000078</v>
      </c>
      <c r="N1724" s="15">
        <f t="shared" si="338"/>
        <v>36.000000000000227</v>
      </c>
      <c r="O1724" s="15">
        <f t="shared" si="339"/>
        <v>291.19925190981127</v>
      </c>
      <c r="P1724" s="15">
        <f t="shared" si="340"/>
        <v>56.505600000000008</v>
      </c>
      <c r="Q1724" s="15">
        <f t="shared" si="345"/>
        <v>383.70485190981151</v>
      </c>
      <c r="R1724" s="15">
        <f t="shared" si="346"/>
        <v>383.70485190981151</v>
      </c>
      <c r="S1724" s="15">
        <f t="shared" si="347"/>
        <v>0</v>
      </c>
      <c r="U1724" s="15">
        <f t="shared" si="341"/>
        <v>13.976496089839273</v>
      </c>
      <c r="V1724" s="15">
        <f t="shared" si="348"/>
        <v>13.976496089839273</v>
      </c>
      <c r="W1724" s="15">
        <f t="shared" si="349"/>
        <v>0</v>
      </c>
      <c r="Y1724" s="15">
        <f t="shared" si="342"/>
        <v>13.802618893802631</v>
      </c>
      <c r="Z1724" s="15">
        <f t="shared" si="350"/>
        <v>13.802618893802631</v>
      </c>
      <c r="AA1724" s="15">
        <f t="shared" si="343"/>
        <v>0</v>
      </c>
      <c r="AB1724" s="15">
        <f>SUM($Z$3:Z1724)</f>
        <v>4166.4483970332185</v>
      </c>
      <c r="AC1724" s="15">
        <f>SUM($AA$3:AA1724)</f>
        <v>360.01974567311385</v>
      </c>
      <c r="AD1724" s="15">
        <f>AC1724*'KERS system '!$B$18</f>
        <v>277.03519429546111</v>
      </c>
      <c r="AE1724" s="15">
        <f>AC1724*'KERS system '!$B$19</f>
        <v>213.1785820103573</v>
      </c>
    </row>
    <row r="1725" spans="6:31" x14ac:dyDescent="0.3">
      <c r="F1725" s="9" t="s">
        <v>8</v>
      </c>
      <c r="G1725" s="9">
        <v>1722</v>
      </c>
      <c r="H1725" s="9">
        <v>245</v>
      </c>
      <c r="J1725" s="10">
        <v>131</v>
      </c>
      <c r="K1725" s="10">
        <f t="shared" si="344"/>
        <v>36.388888888888886</v>
      </c>
      <c r="L1725" s="11">
        <v>8.3333333333332538E-2</v>
      </c>
      <c r="N1725" s="11">
        <f t="shared" si="338"/>
        <v>23.999999999999773</v>
      </c>
      <c r="O1725" s="11">
        <f t="shared" si="339"/>
        <v>292.98574619814957</v>
      </c>
      <c r="P1725" s="11">
        <f t="shared" si="340"/>
        <v>56.505600000000008</v>
      </c>
      <c r="Q1725" s="11">
        <f t="shared" si="345"/>
        <v>373.49134619814936</v>
      </c>
      <c r="R1725" s="11">
        <f t="shared" si="346"/>
        <v>373.49134619814936</v>
      </c>
      <c r="S1725" s="11">
        <f t="shared" si="347"/>
        <v>0</v>
      </c>
      <c r="U1725" s="11">
        <f t="shared" si="341"/>
        <v>13.628741697765989</v>
      </c>
      <c r="V1725" s="11">
        <f t="shared" si="348"/>
        <v>13.628741697765989</v>
      </c>
      <c r="W1725" s="11">
        <f t="shared" si="349"/>
        <v>0</v>
      </c>
      <c r="Y1725" s="11">
        <f t="shared" si="342"/>
        <v>13.427326851125819</v>
      </c>
      <c r="Z1725" s="11">
        <f t="shared" si="350"/>
        <v>13.427326851125819</v>
      </c>
      <c r="AA1725" s="11">
        <f t="shared" si="343"/>
        <v>0</v>
      </c>
      <c r="AB1725" s="11">
        <f>SUM($Z$3:Z1725)</f>
        <v>4179.8757238843446</v>
      </c>
      <c r="AC1725" s="11">
        <f>SUM($AA$3:AA1725)</f>
        <v>360.01974567311385</v>
      </c>
      <c r="AD1725" s="11">
        <f>AC1725*'KERS system '!$B$18</f>
        <v>277.03519429546111</v>
      </c>
      <c r="AE1725" s="11">
        <f>AC1725*'KERS system '!$B$19</f>
        <v>213.1785820103573</v>
      </c>
    </row>
    <row r="1726" spans="6:31" x14ac:dyDescent="0.3">
      <c r="F1726" s="13" t="s">
        <v>8</v>
      </c>
      <c r="G1726" s="13">
        <v>1723</v>
      </c>
      <c r="H1726" s="13">
        <v>246</v>
      </c>
      <c r="J1726" s="14">
        <v>131.19999999999999</v>
      </c>
      <c r="K1726" s="14">
        <f t="shared" si="344"/>
        <v>36.444444444444443</v>
      </c>
      <c r="L1726" s="15">
        <v>4.1666666666668246E-2</v>
      </c>
      <c r="N1726" s="15">
        <f t="shared" si="338"/>
        <v>12.000000000000455</v>
      </c>
      <c r="O1726" s="15">
        <f t="shared" si="339"/>
        <v>293.88104207430081</v>
      </c>
      <c r="P1726" s="15">
        <f t="shared" si="340"/>
        <v>56.505600000000008</v>
      </c>
      <c r="Q1726" s="15">
        <f t="shared" si="345"/>
        <v>362.38664207430128</v>
      </c>
      <c r="R1726" s="15">
        <f t="shared" si="346"/>
        <v>362.38664207430128</v>
      </c>
      <c r="S1726" s="15">
        <f t="shared" si="347"/>
        <v>0</v>
      </c>
      <c r="U1726" s="15">
        <f t="shared" si="341"/>
        <v>13.225912004485648</v>
      </c>
      <c r="V1726" s="15">
        <f t="shared" si="348"/>
        <v>13.225912004485648</v>
      </c>
      <c r="W1726" s="15">
        <f t="shared" si="349"/>
        <v>0</v>
      </c>
      <c r="Y1726" s="15">
        <f t="shared" si="342"/>
        <v>13.010818436722316</v>
      </c>
      <c r="Z1726" s="15">
        <f t="shared" si="350"/>
        <v>13.010818436722316</v>
      </c>
      <c r="AA1726" s="15">
        <f t="shared" si="343"/>
        <v>0</v>
      </c>
      <c r="AB1726" s="15">
        <f>SUM($Z$3:Z1726)</f>
        <v>4192.8865423210673</v>
      </c>
      <c r="AC1726" s="15">
        <f>SUM($AA$3:AA1726)</f>
        <v>360.01974567311385</v>
      </c>
      <c r="AD1726" s="15">
        <f>AC1726*'KERS system '!$B$18</f>
        <v>277.03519429546111</v>
      </c>
      <c r="AE1726" s="15">
        <f>AC1726*'KERS system '!$B$19</f>
        <v>213.1785820103573</v>
      </c>
    </row>
    <row r="1727" spans="6:31" x14ac:dyDescent="0.3">
      <c r="F1727" s="9" t="s">
        <v>8</v>
      </c>
      <c r="G1727" s="9">
        <v>1724</v>
      </c>
      <c r="H1727" s="9">
        <v>247</v>
      </c>
      <c r="J1727" s="10">
        <v>131.30000000000001</v>
      </c>
      <c r="K1727" s="10">
        <f t="shared" si="344"/>
        <v>36.472222222222221</v>
      </c>
      <c r="L1727" s="11">
        <v>0</v>
      </c>
      <c r="N1727" s="11">
        <f t="shared" si="338"/>
        <v>0</v>
      </c>
      <c r="O1727" s="11">
        <f t="shared" si="339"/>
        <v>294.32920219537198</v>
      </c>
      <c r="P1727" s="11">
        <f t="shared" si="340"/>
        <v>56.505600000000008</v>
      </c>
      <c r="Q1727" s="11">
        <f t="shared" si="345"/>
        <v>350.83480219537199</v>
      </c>
      <c r="R1727" s="11">
        <f t="shared" si="346"/>
        <v>350.83480219537199</v>
      </c>
      <c r="S1727" s="11">
        <f t="shared" si="347"/>
        <v>0</v>
      </c>
      <c r="U1727" s="11">
        <f t="shared" si="341"/>
        <v>12.795724868958983</v>
      </c>
      <c r="V1727" s="11">
        <f t="shared" si="348"/>
        <v>12.795724868958983</v>
      </c>
      <c r="W1727" s="11">
        <f t="shared" si="349"/>
        <v>0</v>
      </c>
      <c r="Y1727" s="11">
        <f t="shared" si="342"/>
        <v>12.326420196722289</v>
      </c>
      <c r="Z1727" s="11">
        <f t="shared" si="350"/>
        <v>12.326420196722289</v>
      </c>
      <c r="AA1727" s="11">
        <f t="shared" si="343"/>
        <v>0</v>
      </c>
      <c r="AB1727" s="11">
        <f>SUM($Z$3:Z1727)</f>
        <v>4205.2129625177895</v>
      </c>
      <c r="AC1727" s="11">
        <f>SUM($AA$3:AA1727)</f>
        <v>360.01974567311385</v>
      </c>
      <c r="AD1727" s="11">
        <f>AC1727*'KERS system '!$B$18</f>
        <v>277.03519429546111</v>
      </c>
      <c r="AE1727" s="11">
        <f>AC1727*'KERS system '!$B$19</f>
        <v>213.1785820103573</v>
      </c>
    </row>
    <row r="1728" spans="6:31" x14ac:dyDescent="0.3">
      <c r="F1728" s="13" t="s">
        <v>8</v>
      </c>
      <c r="G1728" s="13">
        <v>1725</v>
      </c>
      <c r="H1728" s="13">
        <v>248</v>
      </c>
      <c r="J1728" s="14">
        <v>131.19999999999999</v>
      </c>
      <c r="K1728" s="14">
        <f t="shared" si="344"/>
        <v>36.444444444444443</v>
      </c>
      <c r="L1728" s="15">
        <v>-8.3333333333336493E-2</v>
      </c>
      <c r="N1728" s="15">
        <f t="shared" si="338"/>
        <v>-24.000000000000909</v>
      </c>
      <c r="O1728" s="15">
        <f t="shared" si="339"/>
        <v>293.88104207430081</v>
      </c>
      <c r="P1728" s="15">
        <f t="shared" si="340"/>
        <v>56.505600000000008</v>
      </c>
      <c r="Q1728" s="15">
        <f t="shared" si="345"/>
        <v>326.38664207429991</v>
      </c>
      <c r="R1728" s="15">
        <f t="shared" si="346"/>
        <v>326.38664207429991</v>
      </c>
      <c r="S1728" s="15">
        <f t="shared" si="347"/>
        <v>0</v>
      </c>
      <c r="U1728" s="15">
        <f t="shared" si="341"/>
        <v>11.857115524485597</v>
      </c>
      <c r="V1728" s="15">
        <f t="shared" si="348"/>
        <v>11.857115524485597</v>
      </c>
      <c r="W1728" s="15">
        <f t="shared" si="349"/>
        <v>0</v>
      </c>
      <c r="Y1728" s="15">
        <f t="shared" si="342"/>
        <v>11.187902586571463</v>
      </c>
      <c r="Z1728" s="15">
        <f t="shared" si="350"/>
        <v>11.187902586571463</v>
      </c>
      <c r="AA1728" s="15">
        <f t="shared" si="343"/>
        <v>0</v>
      </c>
      <c r="AB1728" s="15">
        <f>SUM($Z$3:Z1728)</f>
        <v>4216.4008651043614</v>
      </c>
      <c r="AC1728" s="15">
        <f>SUM($AA$3:AA1728)</f>
        <v>360.01974567311385</v>
      </c>
      <c r="AD1728" s="15">
        <f>AC1728*'KERS system '!$B$18</f>
        <v>277.03519429546111</v>
      </c>
      <c r="AE1728" s="15">
        <f>AC1728*'KERS system '!$B$19</f>
        <v>213.1785820103573</v>
      </c>
    </row>
    <row r="1729" spans="6:31" x14ac:dyDescent="0.3">
      <c r="F1729" s="9" t="s">
        <v>8</v>
      </c>
      <c r="G1729" s="9">
        <v>1726</v>
      </c>
      <c r="H1729" s="9">
        <v>249</v>
      </c>
      <c r="J1729" s="10">
        <v>130.69999999999999</v>
      </c>
      <c r="K1729" s="10">
        <f t="shared" si="344"/>
        <v>36.30555555555555</v>
      </c>
      <c r="L1729" s="11">
        <v>-0.19444444444444128</v>
      </c>
      <c r="N1729" s="11">
        <f t="shared" si="338"/>
        <v>-55.999999999999091</v>
      </c>
      <c r="O1729" s="11">
        <f t="shared" si="339"/>
        <v>291.64536329890029</v>
      </c>
      <c r="P1729" s="11">
        <f t="shared" si="340"/>
        <v>56.505600000000008</v>
      </c>
      <c r="Q1729" s="11">
        <f t="shared" si="345"/>
        <v>292.15096329890122</v>
      </c>
      <c r="R1729" s="11">
        <f t="shared" si="346"/>
        <v>292.15096329890122</v>
      </c>
      <c r="S1729" s="11">
        <f t="shared" si="347"/>
        <v>0</v>
      </c>
      <c r="U1729" s="11">
        <f t="shared" si="341"/>
        <v>10.518689648657329</v>
      </c>
      <c r="V1729" s="11">
        <f t="shared" si="348"/>
        <v>10.518689648657329</v>
      </c>
      <c r="W1729" s="11">
        <f t="shared" si="349"/>
        <v>0</v>
      </c>
      <c r="Y1729" s="11">
        <f t="shared" si="342"/>
        <v>9.7332186298746528</v>
      </c>
      <c r="Z1729" s="11">
        <f t="shared" si="350"/>
        <v>9.7332186298746528</v>
      </c>
      <c r="AA1729" s="11">
        <f t="shared" si="343"/>
        <v>0</v>
      </c>
      <c r="AB1729" s="11">
        <f>SUM($Z$3:Z1729)</f>
        <v>4226.1340837342359</v>
      </c>
      <c r="AC1729" s="11">
        <f>SUM($AA$3:AA1729)</f>
        <v>360.01974567311385</v>
      </c>
      <c r="AD1729" s="11">
        <f>AC1729*'KERS system '!$B$18</f>
        <v>277.03519429546111</v>
      </c>
      <c r="AE1729" s="11">
        <f>AC1729*'KERS system '!$B$19</f>
        <v>213.1785820103573</v>
      </c>
    </row>
    <row r="1730" spans="6:31" x14ac:dyDescent="0.3">
      <c r="F1730" s="13" t="s">
        <v>8</v>
      </c>
      <c r="G1730" s="13">
        <v>1727</v>
      </c>
      <c r="H1730" s="13">
        <v>250</v>
      </c>
      <c r="J1730" s="14">
        <v>129.80000000000001</v>
      </c>
      <c r="K1730" s="14">
        <f t="shared" si="344"/>
        <v>36.055555555555557</v>
      </c>
      <c r="L1730" s="15">
        <v>-0.31944444444444209</v>
      </c>
      <c r="N1730" s="15">
        <f t="shared" si="338"/>
        <v>-91.999999999999318</v>
      </c>
      <c r="O1730" s="15">
        <f t="shared" si="339"/>
        <v>287.64265318899089</v>
      </c>
      <c r="P1730" s="15">
        <f t="shared" si="340"/>
        <v>56.505600000000008</v>
      </c>
      <c r="Q1730" s="15">
        <f t="shared" si="345"/>
        <v>252.14825318899159</v>
      </c>
      <c r="R1730" s="15">
        <f t="shared" si="346"/>
        <v>252.14825318899159</v>
      </c>
      <c r="S1730" s="15">
        <f t="shared" si="347"/>
        <v>0</v>
      </c>
      <c r="U1730" s="15">
        <f t="shared" si="341"/>
        <v>8.9477476110919749</v>
      </c>
      <c r="V1730" s="15">
        <f t="shared" si="348"/>
        <v>8.9477476110919749</v>
      </c>
      <c r="W1730" s="15">
        <f t="shared" si="349"/>
        <v>0</v>
      </c>
      <c r="Y1730" s="15">
        <f t="shared" si="342"/>
        <v>8.0452218924929362</v>
      </c>
      <c r="Z1730" s="15">
        <f t="shared" si="350"/>
        <v>8.0452218924929362</v>
      </c>
      <c r="AA1730" s="15">
        <f t="shared" si="343"/>
        <v>0</v>
      </c>
      <c r="AB1730" s="15">
        <f>SUM($Z$3:Z1730)</f>
        <v>4234.1793056267288</v>
      </c>
      <c r="AC1730" s="15">
        <f>SUM($AA$3:AA1730)</f>
        <v>360.01974567311385</v>
      </c>
      <c r="AD1730" s="15">
        <f>AC1730*'KERS system '!$B$18</f>
        <v>277.03519429546111</v>
      </c>
      <c r="AE1730" s="15">
        <f>AC1730*'KERS system '!$B$19</f>
        <v>213.1785820103573</v>
      </c>
    </row>
    <row r="1731" spans="6:31" x14ac:dyDescent="0.3">
      <c r="F1731" s="9" t="s">
        <v>8</v>
      </c>
      <c r="G1731" s="9">
        <v>1728</v>
      </c>
      <c r="H1731" s="9">
        <v>251</v>
      </c>
      <c r="J1731" s="10">
        <v>128.4</v>
      </c>
      <c r="K1731" s="10">
        <f t="shared" si="344"/>
        <v>35.666666666666664</v>
      </c>
      <c r="L1731" s="11">
        <v>-0.45833333333333492</v>
      </c>
      <c r="N1731" s="11">
        <f t="shared" ref="N1731:N1794" si="351">$C$7*$L1731</f>
        <v>-132.00000000000045</v>
      </c>
      <c r="O1731" s="11">
        <f t="shared" ref="O1731:O1794" si="352">0.5*$C$3*$C$17*$C$14*K1731^2</f>
        <v>281.4711895484275</v>
      </c>
      <c r="P1731" s="11">
        <f t="shared" ref="P1731:P1794" si="353">$C$15</f>
        <v>56.505600000000008</v>
      </c>
      <c r="Q1731" s="11">
        <f t="shared" si="345"/>
        <v>205.97678954842706</v>
      </c>
      <c r="R1731" s="11">
        <f t="shared" si="346"/>
        <v>205.97678954842706</v>
      </c>
      <c r="S1731" s="11">
        <f t="shared" si="347"/>
        <v>0</v>
      </c>
      <c r="U1731" s="11">
        <f t="shared" ref="U1731:U1794" si="354">(K1731/1000)*(($C$7*$C$4*$C$18)+(0.5*$C$3*$C$17*$C$14*K1731^2)+($C$7*$C$19*L1731))</f>
        <v>7.1426961738938974</v>
      </c>
      <c r="V1731" s="11">
        <f t="shared" si="348"/>
        <v>7.1426961738938974</v>
      </c>
      <c r="W1731" s="11">
        <f t="shared" si="349"/>
        <v>0</v>
      </c>
      <c r="Y1731" s="11">
        <f t="shared" ref="Y1731:Y1794" si="355">((U1731+U1732)/2)*(G1732-G1731)</f>
        <v>6.2113749406368832</v>
      </c>
      <c r="Z1731" s="11">
        <f t="shared" si="350"/>
        <v>6.2113749406368832</v>
      </c>
      <c r="AA1731" s="11">
        <f t="shared" ref="AA1731:AA1794" si="356">IF(Y1731 &lt;=0,Y1731,)*-1</f>
        <v>0</v>
      </c>
      <c r="AB1731" s="11">
        <f>SUM($Z$3:Z1731)</f>
        <v>4240.390680567366</v>
      </c>
      <c r="AC1731" s="11">
        <f>SUM($AA$3:AA1731)</f>
        <v>360.01974567311385</v>
      </c>
      <c r="AD1731" s="11">
        <f>AC1731*'KERS system '!$B$18</f>
        <v>277.03519429546111</v>
      </c>
      <c r="AE1731" s="11">
        <f>AC1731*'KERS system '!$B$19</f>
        <v>213.1785820103573</v>
      </c>
    </row>
    <row r="1732" spans="6:31" x14ac:dyDescent="0.3">
      <c r="F1732" s="13" t="s">
        <v>8</v>
      </c>
      <c r="G1732" s="13">
        <v>1729</v>
      </c>
      <c r="H1732" s="13">
        <v>252</v>
      </c>
      <c r="J1732" s="14">
        <v>126.5</v>
      </c>
      <c r="K1732" s="14">
        <f t="shared" ref="K1732:K1795" si="357">J1732*1000/3600</f>
        <v>35.138888888888886</v>
      </c>
      <c r="L1732" s="15">
        <v>-0.59722222222222376</v>
      </c>
      <c r="N1732" s="15">
        <f t="shared" si="351"/>
        <v>-172.00000000000045</v>
      </c>
      <c r="O1732" s="15">
        <f t="shared" si="352"/>
        <v>273.20267799658171</v>
      </c>
      <c r="P1732" s="15">
        <f t="shared" si="353"/>
        <v>56.505600000000008</v>
      </c>
      <c r="Q1732" s="15">
        <f t="shared" ref="Q1732:Q1795" si="358">N1732+O1732+P1732</f>
        <v>157.70827799658127</v>
      </c>
      <c r="R1732" s="15">
        <f t="shared" ref="R1732:R1795" si="359">IF(Q1732 &gt;0,Q1732,)</f>
        <v>157.70827799658127</v>
      </c>
      <c r="S1732" s="15">
        <f t="shared" ref="S1732:S1795" si="360">IF(Q1732 &lt;=0,Q1732,)*-1</f>
        <v>0</v>
      </c>
      <c r="U1732" s="15">
        <f t="shared" si="354"/>
        <v>5.280053707379869</v>
      </c>
      <c r="V1732" s="15">
        <f t="shared" ref="V1732:V1795" si="361">IF(U1732 &gt;0,U1732,)</f>
        <v>5.280053707379869</v>
      </c>
      <c r="W1732" s="15">
        <f t="shared" ref="W1732:W1795" si="362">IF(U1732 &lt;=0,U1732,)*-1</f>
        <v>0</v>
      </c>
      <c r="Y1732" s="15">
        <f t="shared" si="355"/>
        <v>4.6214073382528049</v>
      </c>
      <c r="Z1732" s="15">
        <f t="shared" ref="Z1732:Z1795" si="363">IF(Y1732 &gt;0,Y1732,)</f>
        <v>4.6214073382528049</v>
      </c>
      <c r="AA1732" s="15">
        <f t="shared" si="356"/>
        <v>0</v>
      </c>
      <c r="AB1732" s="15">
        <f>SUM($Z$3:Z1732)</f>
        <v>4245.0120879056185</v>
      </c>
      <c r="AC1732" s="15">
        <f>SUM($AA$3:AA1732)</f>
        <v>360.01974567311385</v>
      </c>
      <c r="AD1732" s="15">
        <f>AC1732*'KERS system '!$B$18</f>
        <v>277.03519429546111</v>
      </c>
      <c r="AE1732" s="15">
        <f>AC1732*'KERS system '!$B$19</f>
        <v>213.1785820103573</v>
      </c>
    </row>
    <row r="1733" spans="6:31" x14ac:dyDescent="0.3">
      <c r="F1733" s="9" t="s">
        <v>8</v>
      </c>
      <c r="G1733" s="9">
        <v>1730</v>
      </c>
      <c r="H1733" s="9">
        <v>253</v>
      </c>
      <c r="J1733" s="10">
        <v>124.1</v>
      </c>
      <c r="K1733" s="10">
        <f t="shared" si="357"/>
        <v>34.472222222222221</v>
      </c>
      <c r="L1733" s="11">
        <v>-0.68055555555555636</v>
      </c>
      <c r="N1733" s="11">
        <f t="shared" si="351"/>
        <v>-196.00000000000023</v>
      </c>
      <c r="O1733" s="11">
        <f t="shared" si="352"/>
        <v>262.93443330260033</v>
      </c>
      <c r="P1733" s="11">
        <f t="shared" si="353"/>
        <v>56.505600000000008</v>
      </c>
      <c r="Q1733" s="11">
        <f t="shared" si="358"/>
        <v>123.44003330260011</v>
      </c>
      <c r="R1733" s="11">
        <f t="shared" si="359"/>
        <v>123.44003330260011</v>
      </c>
      <c r="S1733" s="11">
        <f t="shared" si="360"/>
        <v>0</v>
      </c>
      <c r="U1733" s="11">
        <f t="shared" si="354"/>
        <v>3.9627609691257413</v>
      </c>
      <c r="V1733" s="11">
        <f t="shared" si="361"/>
        <v>3.9627609691257413</v>
      </c>
      <c r="W1733" s="11">
        <f t="shared" si="362"/>
        <v>0</v>
      </c>
      <c r="Y1733" s="11">
        <f t="shared" si="355"/>
        <v>3.6047730204928197</v>
      </c>
      <c r="Z1733" s="11">
        <f t="shared" si="363"/>
        <v>3.6047730204928197</v>
      </c>
      <c r="AA1733" s="11">
        <f t="shared" si="356"/>
        <v>0</v>
      </c>
      <c r="AB1733" s="11">
        <f>SUM($Z$3:Z1733)</f>
        <v>4248.6168609261113</v>
      </c>
      <c r="AC1733" s="11">
        <f>SUM($AA$3:AA1733)</f>
        <v>360.01974567311385</v>
      </c>
      <c r="AD1733" s="11">
        <f>AC1733*'KERS system '!$B$18</f>
        <v>277.03519429546111</v>
      </c>
      <c r="AE1733" s="11">
        <f>AC1733*'KERS system '!$B$19</f>
        <v>213.1785820103573</v>
      </c>
    </row>
    <row r="1734" spans="6:31" x14ac:dyDescent="0.3">
      <c r="F1734" s="13" t="s">
        <v>8</v>
      </c>
      <c r="G1734" s="13">
        <v>1731</v>
      </c>
      <c r="H1734" s="13">
        <v>254</v>
      </c>
      <c r="J1734" s="14">
        <v>121.6</v>
      </c>
      <c r="K1734" s="14">
        <f t="shared" si="357"/>
        <v>33.777777777777779</v>
      </c>
      <c r="L1734" s="15">
        <v>-0.70833333333333248</v>
      </c>
      <c r="N1734" s="15">
        <f t="shared" si="351"/>
        <v>-203.99999999999974</v>
      </c>
      <c r="O1734" s="15">
        <f t="shared" si="352"/>
        <v>252.44748646953624</v>
      </c>
      <c r="P1734" s="15">
        <f t="shared" si="353"/>
        <v>56.505600000000008</v>
      </c>
      <c r="Q1734" s="15">
        <f t="shared" si="358"/>
        <v>104.95308646953652</v>
      </c>
      <c r="R1734" s="15">
        <f t="shared" si="359"/>
        <v>104.95308646953652</v>
      </c>
      <c r="S1734" s="15">
        <f t="shared" si="360"/>
        <v>0</v>
      </c>
      <c r="U1734" s="15">
        <f t="shared" si="354"/>
        <v>3.2467850718598981</v>
      </c>
      <c r="V1734" s="15">
        <f t="shared" si="361"/>
        <v>3.2467850718598981</v>
      </c>
      <c r="W1734" s="15">
        <f t="shared" si="362"/>
        <v>0</v>
      </c>
      <c r="Y1734" s="15">
        <f t="shared" si="355"/>
        <v>3.0355570513483725</v>
      </c>
      <c r="Z1734" s="15">
        <f t="shared" si="363"/>
        <v>3.0355570513483725</v>
      </c>
      <c r="AA1734" s="15">
        <f t="shared" si="356"/>
        <v>0</v>
      </c>
      <c r="AB1734" s="15">
        <f>SUM($Z$3:Z1734)</f>
        <v>4251.6524179774597</v>
      </c>
      <c r="AC1734" s="15">
        <f>SUM($AA$3:AA1734)</f>
        <v>360.01974567311385</v>
      </c>
      <c r="AD1734" s="15">
        <f>AC1734*'KERS system '!$B$18</f>
        <v>277.03519429546111</v>
      </c>
      <c r="AE1734" s="15">
        <f>AC1734*'KERS system '!$B$19</f>
        <v>213.1785820103573</v>
      </c>
    </row>
    <row r="1735" spans="6:31" x14ac:dyDescent="0.3">
      <c r="F1735" s="9" t="s">
        <v>8</v>
      </c>
      <c r="G1735" s="9">
        <v>1732</v>
      </c>
      <c r="H1735" s="9">
        <v>255</v>
      </c>
      <c r="J1735" s="10">
        <v>119</v>
      </c>
      <c r="K1735" s="10">
        <f t="shared" si="357"/>
        <v>33.055555555555557</v>
      </c>
      <c r="L1735" s="11">
        <v>-0.70833333333333248</v>
      </c>
      <c r="N1735" s="11">
        <f t="shared" si="351"/>
        <v>-203.99999999999974</v>
      </c>
      <c r="O1735" s="11">
        <f t="shared" si="352"/>
        <v>241.76744664716492</v>
      </c>
      <c r="P1735" s="11">
        <f t="shared" si="353"/>
        <v>56.505600000000008</v>
      </c>
      <c r="Q1735" s="11">
        <f t="shared" si="358"/>
        <v>94.273046647165188</v>
      </c>
      <c r="R1735" s="11">
        <f t="shared" si="359"/>
        <v>94.273046647165188</v>
      </c>
      <c r="S1735" s="11">
        <f t="shared" si="360"/>
        <v>0</v>
      </c>
      <c r="U1735" s="11">
        <f t="shared" si="354"/>
        <v>2.8243290308368474</v>
      </c>
      <c r="V1735" s="11">
        <f t="shared" si="361"/>
        <v>2.8243290308368474</v>
      </c>
      <c r="W1735" s="11">
        <f t="shared" si="362"/>
        <v>0</v>
      </c>
      <c r="Y1735" s="11">
        <f t="shared" si="355"/>
        <v>2.7670694722896849</v>
      </c>
      <c r="Z1735" s="11">
        <f t="shared" si="363"/>
        <v>2.7670694722896849</v>
      </c>
      <c r="AA1735" s="11">
        <f t="shared" si="356"/>
        <v>0</v>
      </c>
      <c r="AB1735" s="11">
        <f>SUM($Z$3:Z1735)</f>
        <v>4254.4194874497498</v>
      </c>
      <c r="AC1735" s="11">
        <f>SUM($AA$3:AA1735)</f>
        <v>360.01974567311385</v>
      </c>
      <c r="AD1735" s="11">
        <f>AC1735*'KERS system '!$B$18</f>
        <v>277.03519429546111</v>
      </c>
      <c r="AE1735" s="11">
        <f>AC1735*'KERS system '!$B$19</f>
        <v>213.1785820103573</v>
      </c>
    </row>
    <row r="1736" spans="6:31" x14ac:dyDescent="0.3">
      <c r="F1736" s="13" t="s">
        <v>8</v>
      </c>
      <c r="G1736" s="13">
        <v>1733</v>
      </c>
      <c r="H1736" s="13">
        <v>256</v>
      </c>
      <c r="J1736" s="14">
        <v>116.5</v>
      </c>
      <c r="K1736" s="14">
        <f t="shared" si="357"/>
        <v>32.361111111111114</v>
      </c>
      <c r="L1736" s="15">
        <v>-0.68055555555555636</v>
      </c>
      <c r="N1736" s="15">
        <f t="shared" si="351"/>
        <v>-196.00000000000023</v>
      </c>
      <c r="O1736" s="15">
        <f t="shared" si="352"/>
        <v>231.71585536028419</v>
      </c>
      <c r="P1736" s="15">
        <f t="shared" si="353"/>
        <v>56.505600000000008</v>
      </c>
      <c r="Q1736" s="15">
        <f t="shared" si="358"/>
        <v>92.221455360283983</v>
      </c>
      <c r="R1736" s="15">
        <f t="shared" si="359"/>
        <v>92.221455360283983</v>
      </c>
      <c r="S1736" s="15">
        <f t="shared" si="360"/>
        <v>0</v>
      </c>
      <c r="U1736" s="15">
        <f t="shared" si="354"/>
        <v>2.709809913742522</v>
      </c>
      <c r="V1736" s="15">
        <f t="shared" si="361"/>
        <v>2.709809913742522</v>
      </c>
      <c r="W1736" s="15">
        <f t="shared" si="362"/>
        <v>0</v>
      </c>
      <c r="Y1736" s="15">
        <f t="shared" si="355"/>
        <v>2.6644272252997894</v>
      </c>
      <c r="Z1736" s="15">
        <f t="shared" si="363"/>
        <v>2.6644272252997894</v>
      </c>
      <c r="AA1736" s="15">
        <f t="shared" si="356"/>
        <v>0</v>
      </c>
      <c r="AB1736" s="15">
        <f>SUM($Z$3:Z1736)</f>
        <v>4257.0839146750495</v>
      </c>
      <c r="AC1736" s="15">
        <f>SUM($AA$3:AA1736)</f>
        <v>360.01974567311385</v>
      </c>
      <c r="AD1736" s="15">
        <f>AC1736*'KERS system '!$B$18</f>
        <v>277.03519429546111</v>
      </c>
      <c r="AE1736" s="15">
        <f>AC1736*'KERS system '!$B$19</f>
        <v>213.1785820103573</v>
      </c>
    </row>
    <row r="1737" spans="6:31" x14ac:dyDescent="0.3">
      <c r="F1737" s="9" t="s">
        <v>8</v>
      </c>
      <c r="G1737" s="9">
        <v>1734</v>
      </c>
      <c r="H1737" s="9">
        <v>257</v>
      </c>
      <c r="J1737" s="10">
        <v>114.1</v>
      </c>
      <c r="K1737" s="10">
        <f t="shared" si="357"/>
        <v>31.694444444444443</v>
      </c>
      <c r="L1737" s="11">
        <v>-0.65277777777777812</v>
      </c>
      <c r="N1737" s="11">
        <f t="shared" si="351"/>
        <v>-188.00000000000011</v>
      </c>
      <c r="O1737" s="11">
        <f t="shared" si="352"/>
        <v>222.26710345911846</v>
      </c>
      <c r="P1737" s="11">
        <f t="shared" si="353"/>
        <v>56.505600000000008</v>
      </c>
      <c r="Q1737" s="11">
        <f t="shared" si="358"/>
        <v>90.772703459118361</v>
      </c>
      <c r="R1737" s="11">
        <f t="shared" si="359"/>
        <v>90.772703459118361</v>
      </c>
      <c r="S1737" s="11">
        <f t="shared" si="360"/>
        <v>0</v>
      </c>
      <c r="U1737" s="11">
        <f t="shared" si="354"/>
        <v>2.6190445368570567</v>
      </c>
      <c r="V1737" s="11">
        <f t="shared" si="361"/>
        <v>2.6190445368570567</v>
      </c>
      <c r="W1737" s="11">
        <f t="shared" si="362"/>
        <v>0</v>
      </c>
      <c r="Y1737" s="11">
        <f t="shared" si="355"/>
        <v>2.5197082963000557</v>
      </c>
      <c r="Z1737" s="11">
        <f t="shared" si="363"/>
        <v>2.5197082963000557</v>
      </c>
      <c r="AA1737" s="11">
        <f t="shared" si="356"/>
        <v>0</v>
      </c>
      <c r="AB1737" s="11">
        <f>SUM($Z$3:Z1737)</f>
        <v>4259.60362297135</v>
      </c>
      <c r="AC1737" s="11">
        <f>SUM($AA$3:AA1737)</f>
        <v>360.01974567311385</v>
      </c>
      <c r="AD1737" s="11">
        <f>AC1737*'KERS system '!$B$18</f>
        <v>277.03519429546111</v>
      </c>
      <c r="AE1737" s="11">
        <f>AC1737*'KERS system '!$B$19</f>
        <v>213.1785820103573</v>
      </c>
    </row>
    <row r="1738" spans="6:31" x14ac:dyDescent="0.3">
      <c r="F1738" s="13" t="s">
        <v>8</v>
      </c>
      <c r="G1738" s="13">
        <v>1735</v>
      </c>
      <c r="H1738" s="13">
        <v>258</v>
      </c>
      <c r="J1738" s="14">
        <v>111.8</v>
      </c>
      <c r="K1738" s="14">
        <f t="shared" si="357"/>
        <v>31.055555555555557</v>
      </c>
      <c r="L1738" s="15">
        <v>-0.63888888888888806</v>
      </c>
      <c r="N1738" s="15">
        <f t="shared" si="351"/>
        <v>-183.99999999999977</v>
      </c>
      <c r="O1738" s="15">
        <f t="shared" si="352"/>
        <v>213.39660615988345</v>
      </c>
      <c r="P1738" s="15">
        <f t="shared" si="353"/>
        <v>56.505600000000008</v>
      </c>
      <c r="Q1738" s="15">
        <f t="shared" si="358"/>
        <v>85.90220615988369</v>
      </c>
      <c r="R1738" s="15">
        <f t="shared" si="359"/>
        <v>85.90220615988369</v>
      </c>
      <c r="S1738" s="15">
        <f t="shared" si="360"/>
        <v>0</v>
      </c>
      <c r="U1738" s="15">
        <f t="shared" si="354"/>
        <v>2.4203720557430546</v>
      </c>
      <c r="V1738" s="15">
        <f t="shared" si="361"/>
        <v>2.4203720557430546</v>
      </c>
      <c r="W1738" s="15">
        <f t="shared" si="362"/>
        <v>0</v>
      </c>
      <c r="Y1738" s="15">
        <f t="shared" si="355"/>
        <v>2.1998503543963324</v>
      </c>
      <c r="Z1738" s="15">
        <f t="shared" si="363"/>
        <v>2.1998503543963324</v>
      </c>
      <c r="AA1738" s="15">
        <f t="shared" si="356"/>
        <v>0</v>
      </c>
      <c r="AB1738" s="15">
        <f>SUM($Z$3:Z1738)</f>
        <v>4261.8034733257464</v>
      </c>
      <c r="AC1738" s="15">
        <f>SUM($AA$3:AA1738)</f>
        <v>360.01974567311385</v>
      </c>
      <c r="AD1738" s="15">
        <f>AC1738*'KERS system '!$B$18</f>
        <v>277.03519429546111</v>
      </c>
      <c r="AE1738" s="15">
        <f>AC1738*'KERS system '!$B$19</f>
        <v>213.1785820103573</v>
      </c>
    </row>
    <row r="1739" spans="6:31" x14ac:dyDescent="0.3">
      <c r="F1739" s="9" t="s">
        <v>8</v>
      </c>
      <c r="G1739" s="9">
        <v>1736</v>
      </c>
      <c r="H1739" s="9">
        <v>259</v>
      </c>
      <c r="J1739" s="10">
        <v>109.5</v>
      </c>
      <c r="K1739" s="10">
        <f t="shared" si="357"/>
        <v>30.416666666666668</v>
      </c>
      <c r="L1739" s="11">
        <v>-0.65277777777777812</v>
      </c>
      <c r="N1739" s="11">
        <f t="shared" si="351"/>
        <v>-188.00000000000011</v>
      </c>
      <c r="O1739" s="11">
        <f t="shared" si="352"/>
        <v>204.70673873039823</v>
      </c>
      <c r="P1739" s="11">
        <f t="shared" si="353"/>
        <v>56.505600000000008</v>
      </c>
      <c r="Q1739" s="11">
        <f t="shared" si="358"/>
        <v>73.21233873039813</v>
      </c>
      <c r="R1739" s="11">
        <f t="shared" si="359"/>
        <v>73.21233873039813</v>
      </c>
      <c r="S1739" s="11">
        <f t="shared" si="360"/>
        <v>0</v>
      </c>
      <c r="U1739" s="11">
        <f t="shared" si="354"/>
        <v>1.9793286530496099</v>
      </c>
      <c r="V1739" s="11">
        <f t="shared" si="361"/>
        <v>1.9793286530496099</v>
      </c>
      <c r="W1739" s="11">
        <f t="shared" si="362"/>
        <v>0</v>
      </c>
      <c r="Y1739" s="11">
        <f t="shared" si="355"/>
        <v>1.8256201643148313</v>
      </c>
      <c r="Z1739" s="11">
        <f t="shared" si="363"/>
        <v>1.8256201643148313</v>
      </c>
      <c r="AA1739" s="11">
        <f t="shared" si="356"/>
        <v>0</v>
      </c>
      <c r="AB1739" s="11">
        <f>SUM($Z$3:Z1739)</f>
        <v>4263.6290934900608</v>
      </c>
      <c r="AC1739" s="11">
        <f>SUM($AA$3:AA1739)</f>
        <v>360.01974567311385</v>
      </c>
      <c r="AD1739" s="11">
        <f>AC1739*'KERS system '!$B$18</f>
        <v>277.03519429546111</v>
      </c>
      <c r="AE1739" s="11">
        <f>AC1739*'KERS system '!$B$19</f>
        <v>213.1785820103573</v>
      </c>
    </row>
    <row r="1740" spans="6:31" x14ac:dyDescent="0.3">
      <c r="F1740" s="13" t="s">
        <v>8</v>
      </c>
      <c r="G1740" s="13">
        <v>1737</v>
      </c>
      <c r="H1740" s="13">
        <v>260</v>
      </c>
      <c r="J1740" s="14">
        <v>107.1</v>
      </c>
      <c r="K1740" s="14">
        <f t="shared" si="357"/>
        <v>29.75</v>
      </c>
      <c r="L1740" s="15">
        <v>-0.65277777777777812</v>
      </c>
      <c r="N1740" s="15">
        <f t="shared" si="351"/>
        <v>-188.00000000000011</v>
      </c>
      <c r="O1740" s="15">
        <f t="shared" si="352"/>
        <v>195.83163178420355</v>
      </c>
      <c r="P1740" s="15">
        <f t="shared" si="353"/>
        <v>56.505600000000008</v>
      </c>
      <c r="Q1740" s="15">
        <f t="shared" si="358"/>
        <v>64.337231784203453</v>
      </c>
      <c r="R1740" s="15">
        <f t="shared" si="359"/>
        <v>64.337231784203453</v>
      </c>
      <c r="S1740" s="15">
        <f t="shared" si="360"/>
        <v>0</v>
      </c>
      <c r="U1740" s="15">
        <f t="shared" si="354"/>
        <v>1.6719116755800527</v>
      </c>
      <c r="V1740" s="15">
        <f t="shared" si="361"/>
        <v>1.6719116755800527</v>
      </c>
      <c r="W1740" s="15">
        <f t="shared" si="362"/>
        <v>0</v>
      </c>
      <c r="Y1740" s="15">
        <f t="shared" si="355"/>
        <v>1.5935887712625705</v>
      </c>
      <c r="Z1740" s="15">
        <f t="shared" si="363"/>
        <v>1.5935887712625705</v>
      </c>
      <c r="AA1740" s="15">
        <f t="shared" si="356"/>
        <v>0</v>
      </c>
      <c r="AB1740" s="15">
        <f>SUM($Z$3:Z1740)</f>
        <v>4265.2226822613229</v>
      </c>
      <c r="AC1740" s="15">
        <f>SUM($AA$3:AA1740)</f>
        <v>360.01974567311385</v>
      </c>
      <c r="AD1740" s="15">
        <f>AC1740*'KERS system '!$B$18</f>
        <v>277.03519429546111</v>
      </c>
      <c r="AE1740" s="15">
        <f>AC1740*'KERS system '!$B$19</f>
        <v>213.1785820103573</v>
      </c>
    </row>
    <row r="1741" spans="6:31" x14ac:dyDescent="0.3">
      <c r="F1741" s="9" t="s">
        <v>8</v>
      </c>
      <c r="G1741" s="9">
        <v>1738</v>
      </c>
      <c r="H1741" s="9">
        <v>261</v>
      </c>
      <c r="J1741" s="10">
        <v>104.8</v>
      </c>
      <c r="K1741" s="10">
        <f t="shared" si="357"/>
        <v>29.111111111111111</v>
      </c>
      <c r="L1741" s="11">
        <v>-0.63888888888888806</v>
      </c>
      <c r="N1741" s="11">
        <f t="shared" si="351"/>
        <v>-183.99999999999977</v>
      </c>
      <c r="O1741" s="11">
        <f t="shared" si="352"/>
        <v>187.51087756681576</v>
      </c>
      <c r="P1741" s="11">
        <f t="shared" si="353"/>
        <v>56.505600000000008</v>
      </c>
      <c r="Q1741" s="11">
        <f t="shared" si="358"/>
        <v>60.016477566816</v>
      </c>
      <c r="R1741" s="11">
        <f t="shared" si="359"/>
        <v>60.016477566816</v>
      </c>
      <c r="S1741" s="11">
        <f t="shared" si="360"/>
        <v>0</v>
      </c>
      <c r="U1741" s="11">
        <f t="shared" si="354"/>
        <v>1.5152658669450882</v>
      </c>
      <c r="V1741" s="11">
        <f t="shared" si="361"/>
        <v>1.5152658669450882</v>
      </c>
      <c r="W1741" s="11">
        <f t="shared" si="362"/>
        <v>0</v>
      </c>
      <c r="Y1741" s="11">
        <f t="shared" si="355"/>
        <v>1.5015738508288989</v>
      </c>
      <c r="Z1741" s="11">
        <f t="shared" si="363"/>
        <v>1.5015738508288989</v>
      </c>
      <c r="AA1741" s="11">
        <f t="shared" si="356"/>
        <v>0</v>
      </c>
      <c r="AB1741" s="11">
        <f>SUM($Z$3:Z1741)</f>
        <v>4266.724256112152</v>
      </c>
      <c r="AC1741" s="11">
        <f>SUM($AA$3:AA1741)</f>
        <v>360.01974567311385</v>
      </c>
      <c r="AD1741" s="11">
        <f>AC1741*'KERS system '!$B$18</f>
        <v>277.03519429546111</v>
      </c>
      <c r="AE1741" s="11">
        <f>AC1741*'KERS system '!$B$19</f>
        <v>213.1785820103573</v>
      </c>
    </row>
    <row r="1742" spans="6:31" x14ac:dyDescent="0.3">
      <c r="F1742" s="13" t="s">
        <v>8</v>
      </c>
      <c r="G1742" s="13">
        <v>1739</v>
      </c>
      <c r="H1742" s="13">
        <v>262</v>
      </c>
      <c r="J1742" s="14">
        <v>102.5</v>
      </c>
      <c r="K1742" s="14">
        <f t="shared" si="357"/>
        <v>28.472222222222221</v>
      </c>
      <c r="L1742" s="15">
        <v>-0.61111111111110994</v>
      </c>
      <c r="N1742" s="15">
        <f t="shared" si="351"/>
        <v>-175.99999999999966</v>
      </c>
      <c r="O1742" s="15">
        <f t="shared" si="352"/>
        <v>179.37075321917774</v>
      </c>
      <c r="P1742" s="15">
        <f t="shared" si="353"/>
        <v>56.505600000000008</v>
      </c>
      <c r="Q1742" s="15">
        <f t="shared" si="358"/>
        <v>59.876353219178093</v>
      </c>
      <c r="R1742" s="15">
        <f t="shared" si="359"/>
        <v>59.876353219178093</v>
      </c>
      <c r="S1742" s="15">
        <f t="shared" si="360"/>
        <v>0</v>
      </c>
      <c r="U1742" s="15">
        <f t="shared" si="354"/>
        <v>1.4878818347127094</v>
      </c>
      <c r="V1742" s="15">
        <f t="shared" si="361"/>
        <v>1.4878818347127094</v>
      </c>
      <c r="W1742" s="15">
        <f t="shared" si="362"/>
        <v>0</v>
      </c>
      <c r="Y1742" s="15">
        <f t="shared" si="355"/>
        <v>1.6621627568908961</v>
      </c>
      <c r="Z1742" s="15">
        <f t="shared" si="363"/>
        <v>1.6621627568908961</v>
      </c>
      <c r="AA1742" s="15">
        <f t="shared" si="356"/>
        <v>0</v>
      </c>
      <c r="AB1742" s="15">
        <f>SUM($Z$3:Z1742)</f>
        <v>4268.3864188690432</v>
      </c>
      <c r="AC1742" s="15">
        <f>SUM($AA$3:AA1742)</f>
        <v>360.01974567311385</v>
      </c>
      <c r="AD1742" s="15">
        <f>AC1742*'KERS system '!$B$18</f>
        <v>277.03519429546111</v>
      </c>
      <c r="AE1742" s="15">
        <f>AC1742*'KERS system '!$B$19</f>
        <v>213.1785820103573</v>
      </c>
    </row>
    <row r="1743" spans="6:31" x14ac:dyDescent="0.3">
      <c r="F1743" s="9" t="s">
        <v>8</v>
      </c>
      <c r="G1743" s="9">
        <v>1740</v>
      </c>
      <c r="H1743" s="9">
        <v>263</v>
      </c>
      <c r="J1743" s="10">
        <v>100.4</v>
      </c>
      <c r="K1743" s="10">
        <f t="shared" si="357"/>
        <v>27.888888888888889</v>
      </c>
      <c r="L1743" s="11">
        <v>-0.54166666666666741</v>
      </c>
      <c r="N1743" s="11">
        <f t="shared" si="351"/>
        <v>-156.00000000000023</v>
      </c>
      <c r="O1743" s="11">
        <f t="shared" si="352"/>
        <v>172.0962181339514</v>
      </c>
      <c r="P1743" s="11">
        <f t="shared" si="353"/>
        <v>56.505600000000008</v>
      </c>
      <c r="Q1743" s="11">
        <f t="shared" si="358"/>
        <v>72.601818133951184</v>
      </c>
      <c r="R1743" s="11">
        <f t="shared" si="359"/>
        <v>72.601818133951184</v>
      </c>
      <c r="S1743" s="11">
        <f t="shared" si="360"/>
        <v>0</v>
      </c>
      <c r="U1743" s="11">
        <f t="shared" si="354"/>
        <v>1.836443679069083</v>
      </c>
      <c r="V1743" s="11">
        <f t="shared" si="361"/>
        <v>1.836443679069083</v>
      </c>
      <c r="W1743" s="11">
        <f t="shared" si="362"/>
        <v>0</v>
      </c>
      <c r="Y1743" s="11">
        <f t="shared" si="355"/>
        <v>2.1362773937459001</v>
      </c>
      <c r="Z1743" s="11">
        <f t="shared" si="363"/>
        <v>2.1362773937459001</v>
      </c>
      <c r="AA1743" s="11">
        <f t="shared" si="356"/>
        <v>0</v>
      </c>
      <c r="AB1743" s="11">
        <f>SUM($Z$3:Z1743)</f>
        <v>4270.5226962627894</v>
      </c>
      <c r="AC1743" s="11">
        <f>SUM($AA$3:AA1743)</f>
        <v>360.01974567311385</v>
      </c>
      <c r="AD1743" s="11">
        <f>AC1743*'KERS system '!$B$18</f>
        <v>277.03519429546111</v>
      </c>
      <c r="AE1743" s="11">
        <f>AC1743*'KERS system '!$B$19</f>
        <v>213.1785820103573</v>
      </c>
    </row>
    <row r="1744" spans="6:31" x14ac:dyDescent="0.3">
      <c r="F1744" s="13" t="s">
        <v>8</v>
      </c>
      <c r="G1744" s="13">
        <v>1741</v>
      </c>
      <c r="H1744" s="13">
        <v>264</v>
      </c>
      <c r="J1744" s="14">
        <v>98.6</v>
      </c>
      <c r="K1744" s="14">
        <f t="shared" si="357"/>
        <v>27.388888888888889</v>
      </c>
      <c r="L1744" s="15">
        <v>-0.44444444444444481</v>
      </c>
      <c r="N1744" s="15">
        <f t="shared" si="351"/>
        <v>-128.00000000000011</v>
      </c>
      <c r="O1744" s="15">
        <f t="shared" si="352"/>
        <v>165.98075316756382</v>
      </c>
      <c r="P1744" s="15">
        <f t="shared" si="353"/>
        <v>56.505600000000008</v>
      </c>
      <c r="Q1744" s="15">
        <f t="shared" si="358"/>
        <v>94.48635316756372</v>
      </c>
      <c r="R1744" s="15">
        <f t="shared" si="359"/>
        <v>94.48635316756372</v>
      </c>
      <c r="S1744" s="15">
        <f t="shared" si="360"/>
        <v>0</v>
      </c>
      <c r="U1744" s="15">
        <f t="shared" si="354"/>
        <v>2.4361111084227174</v>
      </c>
      <c r="V1744" s="15">
        <f t="shared" si="361"/>
        <v>2.4361111084227174</v>
      </c>
      <c r="W1744" s="15">
        <f t="shared" si="362"/>
        <v>0</v>
      </c>
      <c r="Y1744" s="15">
        <f t="shared" si="355"/>
        <v>2.6373246807453548</v>
      </c>
      <c r="Z1744" s="15">
        <f t="shared" si="363"/>
        <v>2.6373246807453548</v>
      </c>
      <c r="AA1744" s="15">
        <f t="shared" si="356"/>
        <v>0</v>
      </c>
      <c r="AB1744" s="15">
        <f>SUM($Z$3:Z1744)</f>
        <v>4273.1600209435346</v>
      </c>
      <c r="AC1744" s="15">
        <f>SUM($AA$3:AA1744)</f>
        <v>360.01974567311385</v>
      </c>
      <c r="AD1744" s="15">
        <f>AC1744*'KERS system '!$B$18</f>
        <v>277.03519429546111</v>
      </c>
      <c r="AE1744" s="15">
        <f>AC1744*'KERS system '!$B$19</f>
        <v>213.1785820103573</v>
      </c>
    </row>
    <row r="1745" spans="6:31" x14ac:dyDescent="0.3">
      <c r="F1745" s="9" t="s">
        <v>8</v>
      </c>
      <c r="G1745" s="9">
        <v>1742</v>
      </c>
      <c r="H1745" s="9">
        <v>265</v>
      </c>
      <c r="J1745" s="10">
        <v>97.2</v>
      </c>
      <c r="K1745" s="10">
        <f t="shared" si="357"/>
        <v>27</v>
      </c>
      <c r="L1745" s="11">
        <v>-0.37499999999999839</v>
      </c>
      <c r="N1745" s="11">
        <f t="shared" si="351"/>
        <v>-107.99999999999953</v>
      </c>
      <c r="O1745" s="11">
        <f t="shared" si="352"/>
        <v>161.30076640992516</v>
      </c>
      <c r="P1745" s="11">
        <f t="shared" si="353"/>
        <v>56.505600000000008</v>
      </c>
      <c r="Q1745" s="11">
        <f t="shared" si="358"/>
        <v>109.80636640992563</v>
      </c>
      <c r="R1745" s="11">
        <f t="shared" si="359"/>
        <v>109.80636640992563</v>
      </c>
      <c r="S1745" s="11">
        <f t="shared" si="360"/>
        <v>0</v>
      </c>
      <c r="U1745" s="11">
        <f t="shared" si="354"/>
        <v>2.8385382530679926</v>
      </c>
      <c r="V1745" s="11">
        <f t="shared" si="361"/>
        <v>2.8385382530679926</v>
      </c>
      <c r="W1745" s="11">
        <f t="shared" si="362"/>
        <v>0</v>
      </c>
      <c r="Y1745" s="11">
        <f t="shared" si="355"/>
        <v>2.9292246138685245</v>
      </c>
      <c r="Z1745" s="11">
        <f t="shared" si="363"/>
        <v>2.9292246138685245</v>
      </c>
      <c r="AA1745" s="11">
        <f t="shared" si="356"/>
        <v>0</v>
      </c>
      <c r="AB1745" s="11">
        <f>SUM($Z$3:Z1745)</f>
        <v>4276.089245557403</v>
      </c>
      <c r="AC1745" s="11">
        <f>SUM($AA$3:AA1745)</f>
        <v>360.01974567311385</v>
      </c>
      <c r="AD1745" s="11">
        <f>AC1745*'KERS system '!$B$18</f>
        <v>277.03519429546111</v>
      </c>
      <c r="AE1745" s="11">
        <f>AC1745*'KERS system '!$B$19</f>
        <v>213.1785820103573</v>
      </c>
    </row>
    <row r="1746" spans="6:31" x14ac:dyDescent="0.3">
      <c r="F1746" s="13" t="s">
        <v>8</v>
      </c>
      <c r="G1746" s="13">
        <v>1743</v>
      </c>
      <c r="H1746" s="13">
        <v>266</v>
      </c>
      <c r="J1746" s="14">
        <v>95.9</v>
      </c>
      <c r="K1746" s="14">
        <f t="shared" si="357"/>
        <v>26.638888888888889</v>
      </c>
      <c r="L1746" s="15">
        <v>-0.33333333333333409</v>
      </c>
      <c r="N1746" s="15">
        <f t="shared" si="351"/>
        <v>-96.000000000000213</v>
      </c>
      <c r="O1746" s="15">
        <f t="shared" si="352"/>
        <v>157.01498983116394</v>
      </c>
      <c r="P1746" s="15">
        <f t="shared" si="353"/>
        <v>56.505600000000008</v>
      </c>
      <c r="Q1746" s="15">
        <f t="shared" si="358"/>
        <v>117.52058983116373</v>
      </c>
      <c r="R1746" s="15">
        <f t="shared" si="359"/>
        <v>117.52058983116373</v>
      </c>
      <c r="S1746" s="15">
        <f t="shared" si="360"/>
        <v>0</v>
      </c>
      <c r="U1746" s="15">
        <f t="shared" si="354"/>
        <v>3.019910974669056</v>
      </c>
      <c r="V1746" s="15">
        <f t="shared" si="361"/>
        <v>3.019910974669056</v>
      </c>
      <c r="W1746" s="15">
        <f t="shared" si="362"/>
        <v>0</v>
      </c>
      <c r="Y1746" s="15">
        <f t="shared" si="355"/>
        <v>3.1202766827199593</v>
      </c>
      <c r="Z1746" s="15">
        <f t="shared" si="363"/>
        <v>3.1202766827199593</v>
      </c>
      <c r="AA1746" s="15">
        <f t="shared" si="356"/>
        <v>0</v>
      </c>
      <c r="AB1746" s="15">
        <f>SUM($Z$3:Z1746)</f>
        <v>4279.2095222401231</v>
      </c>
      <c r="AC1746" s="15">
        <f>SUM($AA$3:AA1746)</f>
        <v>360.01974567311385</v>
      </c>
      <c r="AD1746" s="15">
        <f>AC1746*'KERS system '!$B$18</f>
        <v>277.03519429546111</v>
      </c>
      <c r="AE1746" s="15">
        <f>AC1746*'KERS system '!$B$19</f>
        <v>213.1785820103573</v>
      </c>
    </row>
    <row r="1747" spans="6:31" x14ac:dyDescent="0.3">
      <c r="F1747" s="9" t="s">
        <v>8</v>
      </c>
      <c r="G1747" s="9">
        <v>1744</v>
      </c>
      <c r="H1747" s="9">
        <v>267</v>
      </c>
      <c r="J1747" s="10">
        <v>94.8</v>
      </c>
      <c r="K1747" s="10">
        <f t="shared" si="357"/>
        <v>26.333333333333332</v>
      </c>
      <c r="L1747" s="11">
        <v>-0.29166666666666785</v>
      </c>
      <c r="N1747" s="11">
        <f t="shared" si="351"/>
        <v>-84.000000000000341</v>
      </c>
      <c r="O1747" s="11">
        <f t="shared" si="352"/>
        <v>153.43363559889389</v>
      </c>
      <c r="P1747" s="11">
        <f t="shared" si="353"/>
        <v>56.505600000000008</v>
      </c>
      <c r="Q1747" s="11">
        <f t="shared" si="358"/>
        <v>125.93923559889356</v>
      </c>
      <c r="R1747" s="11">
        <f t="shared" si="359"/>
        <v>125.93923559889356</v>
      </c>
      <c r="S1747" s="11">
        <f t="shared" si="360"/>
        <v>0</v>
      </c>
      <c r="U1747" s="11">
        <f t="shared" si="354"/>
        <v>3.220642390770863</v>
      </c>
      <c r="V1747" s="11">
        <f t="shared" si="361"/>
        <v>3.220642390770863</v>
      </c>
      <c r="W1747" s="11">
        <f t="shared" si="362"/>
        <v>0</v>
      </c>
      <c r="Y1747" s="11">
        <f t="shared" si="355"/>
        <v>3.2160744301089563</v>
      </c>
      <c r="Z1747" s="11">
        <f t="shared" si="363"/>
        <v>3.2160744301089563</v>
      </c>
      <c r="AA1747" s="11">
        <f t="shared" si="356"/>
        <v>0</v>
      </c>
      <c r="AB1747" s="11">
        <f>SUM($Z$3:Z1747)</f>
        <v>4282.4255966702322</v>
      </c>
      <c r="AC1747" s="11">
        <f>SUM($AA$3:AA1747)</f>
        <v>360.01974567311385</v>
      </c>
      <c r="AD1747" s="11">
        <f>AC1747*'KERS system '!$B$18</f>
        <v>277.03519429546111</v>
      </c>
      <c r="AE1747" s="11">
        <f>AC1747*'KERS system '!$B$19</f>
        <v>213.1785820103573</v>
      </c>
    </row>
    <row r="1748" spans="6:31" x14ac:dyDescent="0.3">
      <c r="F1748" s="13" t="s">
        <v>8</v>
      </c>
      <c r="G1748" s="13">
        <v>1745</v>
      </c>
      <c r="H1748" s="13">
        <v>268</v>
      </c>
      <c r="J1748" s="14">
        <v>93.8</v>
      </c>
      <c r="K1748" s="14">
        <f t="shared" si="357"/>
        <v>26.055555555555557</v>
      </c>
      <c r="L1748" s="15">
        <v>-0.27777777777777779</v>
      </c>
      <c r="N1748" s="15">
        <f t="shared" si="351"/>
        <v>-80</v>
      </c>
      <c r="O1748" s="15">
        <f t="shared" si="352"/>
        <v>150.21371183378869</v>
      </c>
      <c r="P1748" s="15">
        <f t="shared" si="353"/>
        <v>56.505600000000008</v>
      </c>
      <c r="Q1748" s="15">
        <f t="shared" si="358"/>
        <v>126.71931183378871</v>
      </c>
      <c r="R1748" s="15">
        <f t="shared" si="359"/>
        <v>126.71931183378871</v>
      </c>
      <c r="S1748" s="15">
        <f t="shared" si="360"/>
        <v>0</v>
      </c>
      <c r="U1748" s="15">
        <f t="shared" si="354"/>
        <v>3.2115064694470501</v>
      </c>
      <c r="V1748" s="15">
        <f t="shared" si="361"/>
        <v>3.2115064694470501</v>
      </c>
      <c r="W1748" s="15">
        <f t="shared" si="362"/>
        <v>0</v>
      </c>
      <c r="Y1748" s="15">
        <f t="shared" si="355"/>
        <v>3.1533264233678833</v>
      </c>
      <c r="Z1748" s="15">
        <f t="shared" si="363"/>
        <v>3.1533264233678833</v>
      </c>
      <c r="AA1748" s="15">
        <f t="shared" si="356"/>
        <v>0</v>
      </c>
      <c r="AB1748" s="15">
        <f>SUM($Z$3:Z1748)</f>
        <v>4285.5789230935998</v>
      </c>
      <c r="AC1748" s="15">
        <f>SUM($AA$3:AA1748)</f>
        <v>360.01974567311385</v>
      </c>
      <c r="AD1748" s="15">
        <f>AC1748*'KERS system '!$B$18</f>
        <v>277.03519429546111</v>
      </c>
      <c r="AE1748" s="15">
        <f>AC1748*'KERS system '!$B$19</f>
        <v>213.1785820103573</v>
      </c>
    </row>
    <row r="1749" spans="6:31" x14ac:dyDescent="0.3">
      <c r="F1749" s="9" t="s">
        <v>8</v>
      </c>
      <c r="G1749" s="9">
        <v>1746</v>
      </c>
      <c r="H1749" s="9">
        <v>269</v>
      </c>
      <c r="J1749" s="10">
        <v>92.8</v>
      </c>
      <c r="K1749" s="10">
        <f t="shared" si="357"/>
        <v>25.777777777777779</v>
      </c>
      <c r="L1749" s="11">
        <v>-0.27777777777777779</v>
      </c>
      <c r="N1749" s="11">
        <f t="shared" si="351"/>
        <v>-80</v>
      </c>
      <c r="O1749" s="11">
        <f t="shared" si="352"/>
        <v>147.02793360171745</v>
      </c>
      <c r="P1749" s="11">
        <f t="shared" si="353"/>
        <v>56.505600000000008</v>
      </c>
      <c r="Q1749" s="11">
        <f t="shared" si="358"/>
        <v>123.53353360171747</v>
      </c>
      <c r="R1749" s="11">
        <f t="shared" si="359"/>
        <v>123.53353360171747</v>
      </c>
      <c r="S1749" s="11">
        <f t="shared" si="360"/>
        <v>0</v>
      </c>
      <c r="U1749" s="11">
        <f t="shared" si="354"/>
        <v>3.0951463772887164</v>
      </c>
      <c r="V1749" s="11">
        <f t="shared" si="361"/>
        <v>3.0951463772887164</v>
      </c>
      <c r="W1749" s="11">
        <f t="shared" si="362"/>
        <v>0</v>
      </c>
      <c r="Y1749" s="11">
        <f t="shared" si="355"/>
        <v>3.1447022051535316</v>
      </c>
      <c r="Z1749" s="11">
        <f t="shared" si="363"/>
        <v>3.1447022051535316</v>
      </c>
      <c r="AA1749" s="11">
        <f t="shared" si="356"/>
        <v>0</v>
      </c>
      <c r="AB1749" s="11">
        <f>SUM($Z$3:Z1749)</f>
        <v>4288.7236252987532</v>
      </c>
      <c r="AC1749" s="11">
        <f>SUM($AA$3:AA1749)</f>
        <v>360.01974567311385</v>
      </c>
      <c r="AD1749" s="11">
        <f>AC1749*'KERS system '!$B$18</f>
        <v>277.03519429546111</v>
      </c>
      <c r="AE1749" s="11">
        <f>AC1749*'KERS system '!$B$19</f>
        <v>213.1785820103573</v>
      </c>
    </row>
    <row r="1750" spans="6:31" x14ac:dyDescent="0.3">
      <c r="F1750" s="13" t="s">
        <v>8</v>
      </c>
      <c r="G1750" s="13">
        <v>1747</v>
      </c>
      <c r="H1750" s="13">
        <v>270</v>
      </c>
      <c r="J1750" s="14">
        <v>91.8</v>
      </c>
      <c r="K1750" s="14">
        <f t="shared" si="357"/>
        <v>25.5</v>
      </c>
      <c r="L1750" s="15">
        <v>-0.24999999999999961</v>
      </c>
      <c r="N1750" s="15">
        <f t="shared" si="351"/>
        <v>-71.999999999999886</v>
      </c>
      <c r="O1750" s="15">
        <f t="shared" si="352"/>
        <v>143.87630090268016</v>
      </c>
      <c r="P1750" s="15">
        <f t="shared" si="353"/>
        <v>56.505600000000008</v>
      </c>
      <c r="Q1750" s="15">
        <f t="shared" si="358"/>
        <v>128.38190090268029</v>
      </c>
      <c r="R1750" s="15">
        <f t="shared" si="359"/>
        <v>128.38190090268029</v>
      </c>
      <c r="S1750" s="15">
        <f t="shared" si="360"/>
        <v>0</v>
      </c>
      <c r="U1750" s="15">
        <f t="shared" si="354"/>
        <v>3.1942580330183468</v>
      </c>
      <c r="V1750" s="15">
        <f t="shared" si="361"/>
        <v>3.1942580330183468</v>
      </c>
      <c r="W1750" s="15">
        <f t="shared" si="362"/>
        <v>0</v>
      </c>
      <c r="Y1750" s="15">
        <f t="shared" si="355"/>
        <v>3.2542721244228385</v>
      </c>
      <c r="Z1750" s="15">
        <f t="shared" si="363"/>
        <v>3.2542721244228385</v>
      </c>
      <c r="AA1750" s="15">
        <f t="shared" si="356"/>
        <v>0</v>
      </c>
      <c r="AB1750" s="15">
        <f>SUM($Z$3:Z1750)</f>
        <v>4291.9778974231758</v>
      </c>
      <c r="AC1750" s="15">
        <f>SUM($AA$3:AA1750)</f>
        <v>360.01974567311385</v>
      </c>
      <c r="AD1750" s="15">
        <f>AC1750*'KERS system '!$B$18</f>
        <v>277.03519429546111</v>
      </c>
      <c r="AE1750" s="15">
        <f>AC1750*'KERS system '!$B$19</f>
        <v>213.1785820103573</v>
      </c>
    </row>
    <row r="1751" spans="6:31" x14ac:dyDescent="0.3">
      <c r="F1751" s="9" t="s">
        <v>8</v>
      </c>
      <c r="G1751" s="9">
        <v>1748</v>
      </c>
      <c r="H1751" s="9">
        <v>271</v>
      </c>
      <c r="J1751" s="10">
        <v>91</v>
      </c>
      <c r="K1751" s="10">
        <f t="shared" si="357"/>
        <v>25.277777777777779</v>
      </c>
      <c r="L1751" s="11">
        <v>-0.22222222222222143</v>
      </c>
      <c r="N1751" s="11">
        <f t="shared" si="351"/>
        <v>-63.999999999999773</v>
      </c>
      <c r="O1751" s="11">
        <f t="shared" si="352"/>
        <v>141.37957952723482</v>
      </c>
      <c r="P1751" s="11">
        <f t="shared" si="353"/>
        <v>56.505600000000008</v>
      </c>
      <c r="Q1751" s="11">
        <f t="shared" si="358"/>
        <v>133.88517952723507</v>
      </c>
      <c r="R1751" s="11">
        <f t="shared" si="359"/>
        <v>133.88517952723507</v>
      </c>
      <c r="S1751" s="11">
        <f t="shared" si="360"/>
        <v>0</v>
      </c>
      <c r="U1751" s="11">
        <f t="shared" si="354"/>
        <v>3.3142862158273303</v>
      </c>
      <c r="V1751" s="11">
        <f t="shared" si="361"/>
        <v>3.3142862158273303</v>
      </c>
      <c r="W1751" s="11">
        <f t="shared" si="362"/>
        <v>0</v>
      </c>
      <c r="Y1751" s="11">
        <f t="shared" si="355"/>
        <v>3.3732741677223292</v>
      </c>
      <c r="Z1751" s="11">
        <f t="shared" si="363"/>
        <v>3.3732741677223292</v>
      </c>
      <c r="AA1751" s="11">
        <f t="shared" si="356"/>
        <v>0</v>
      </c>
      <c r="AB1751" s="11">
        <f>SUM($Z$3:Z1751)</f>
        <v>4295.351171590898</v>
      </c>
      <c r="AC1751" s="11">
        <f>SUM($AA$3:AA1751)</f>
        <v>360.01974567311385</v>
      </c>
      <c r="AD1751" s="11">
        <f>AC1751*'KERS system '!$B$18</f>
        <v>277.03519429546111</v>
      </c>
      <c r="AE1751" s="11">
        <f>AC1751*'KERS system '!$B$19</f>
        <v>213.1785820103573</v>
      </c>
    </row>
    <row r="1752" spans="6:31" x14ac:dyDescent="0.3">
      <c r="F1752" s="13" t="s">
        <v>8</v>
      </c>
      <c r="G1752" s="13">
        <v>1749</v>
      </c>
      <c r="H1752" s="13">
        <v>272</v>
      </c>
      <c r="J1752" s="14">
        <v>90.2</v>
      </c>
      <c r="K1752" s="14">
        <f t="shared" si="357"/>
        <v>25.055555555555557</v>
      </c>
      <c r="L1752" s="15">
        <v>-0.19444444444444522</v>
      </c>
      <c r="N1752" s="15">
        <f t="shared" si="351"/>
        <v>-56.000000000000227</v>
      </c>
      <c r="O1752" s="15">
        <f t="shared" si="352"/>
        <v>138.90471129293127</v>
      </c>
      <c r="P1752" s="15">
        <f t="shared" si="353"/>
        <v>56.505600000000008</v>
      </c>
      <c r="Q1752" s="15">
        <f t="shared" si="358"/>
        <v>139.41031129293106</v>
      </c>
      <c r="R1752" s="15">
        <f t="shared" si="359"/>
        <v>139.41031129293106</v>
      </c>
      <c r="S1752" s="15">
        <f t="shared" si="360"/>
        <v>0</v>
      </c>
      <c r="U1752" s="15">
        <f t="shared" si="354"/>
        <v>3.4322621196173282</v>
      </c>
      <c r="V1752" s="15">
        <f t="shared" si="361"/>
        <v>3.4322621196173282</v>
      </c>
      <c r="W1752" s="15">
        <f t="shared" si="362"/>
        <v>0</v>
      </c>
      <c r="Y1752" s="15">
        <f t="shared" si="355"/>
        <v>3.5537242841420733</v>
      </c>
      <c r="Z1752" s="15">
        <f t="shared" si="363"/>
        <v>3.5537242841420733</v>
      </c>
      <c r="AA1752" s="15">
        <f t="shared" si="356"/>
        <v>0</v>
      </c>
      <c r="AB1752" s="15">
        <f>SUM($Z$3:Z1752)</f>
        <v>4298.90489587504</v>
      </c>
      <c r="AC1752" s="15">
        <f>SUM($AA$3:AA1752)</f>
        <v>360.01974567311385</v>
      </c>
      <c r="AD1752" s="15">
        <f>AC1752*'KERS system '!$B$18</f>
        <v>277.03519429546111</v>
      </c>
      <c r="AE1752" s="15">
        <f>AC1752*'KERS system '!$B$19</f>
        <v>213.1785820103573</v>
      </c>
    </row>
    <row r="1753" spans="6:31" x14ac:dyDescent="0.3">
      <c r="F1753" s="9" t="s">
        <v>8</v>
      </c>
      <c r="G1753" s="9">
        <v>1750</v>
      </c>
      <c r="H1753" s="9">
        <v>273</v>
      </c>
      <c r="J1753" s="10">
        <v>89.6</v>
      </c>
      <c r="K1753" s="10">
        <f t="shared" si="357"/>
        <v>24.888888888888889</v>
      </c>
      <c r="L1753" s="11">
        <v>-0.15277777777777896</v>
      </c>
      <c r="N1753" s="11">
        <f t="shared" si="351"/>
        <v>-44.000000000000341</v>
      </c>
      <c r="O1753" s="11">
        <f t="shared" si="352"/>
        <v>137.06290124107784</v>
      </c>
      <c r="P1753" s="11">
        <f t="shared" si="353"/>
        <v>56.505600000000008</v>
      </c>
      <c r="Q1753" s="11">
        <f t="shared" si="358"/>
        <v>149.56850124107751</v>
      </c>
      <c r="R1753" s="11">
        <f t="shared" si="359"/>
        <v>149.56850124107751</v>
      </c>
      <c r="S1753" s="11">
        <f t="shared" si="360"/>
        <v>0</v>
      </c>
      <c r="U1753" s="11">
        <f t="shared" si="354"/>
        <v>3.675186448666818</v>
      </c>
      <c r="V1753" s="11">
        <f t="shared" si="361"/>
        <v>3.675186448666818</v>
      </c>
      <c r="W1753" s="11">
        <f t="shared" si="362"/>
        <v>0</v>
      </c>
      <c r="Y1753" s="11">
        <f t="shared" si="355"/>
        <v>3.6976974125491155</v>
      </c>
      <c r="Z1753" s="11">
        <f t="shared" si="363"/>
        <v>3.6976974125491155</v>
      </c>
      <c r="AA1753" s="11">
        <f t="shared" si="356"/>
        <v>0</v>
      </c>
      <c r="AB1753" s="11">
        <f>SUM($Z$3:Z1753)</f>
        <v>4302.6025932875891</v>
      </c>
      <c r="AC1753" s="11">
        <f>SUM($AA$3:AA1753)</f>
        <v>360.01974567311385</v>
      </c>
      <c r="AD1753" s="11">
        <f>AC1753*'KERS system '!$B$18</f>
        <v>277.03519429546111</v>
      </c>
      <c r="AE1753" s="11">
        <f>AC1753*'KERS system '!$B$19</f>
        <v>213.1785820103573</v>
      </c>
    </row>
    <row r="1754" spans="6:31" x14ac:dyDescent="0.3">
      <c r="F1754" s="13" t="s">
        <v>8</v>
      </c>
      <c r="G1754" s="13">
        <v>1751</v>
      </c>
      <c r="H1754" s="13">
        <v>274</v>
      </c>
      <c r="J1754" s="14">
        <v>89.1</v>
      </c>
      <c r="K1754" s="14">
        <f t="shared" si="357"/>
        <v>24.75</v>
      </c>
      <c r="L1754" s="15">
        <v>-0.1388888888888889</v>
      </c>
      <c r="N1754" s="15">
        <f t="shared" si="351"/>
        <v>-40</v>
      </c>
      <c r="O1754" s="15">
        <f t="shared" si="352"/>
        <v>135.53744955278435</v>
      </c>
      <c r="P1754" s="15">
        <f t="shared" si="353"/>
        <v>56.505600000000008</v>
      </c>
      <c r="Q1754" s="15">
        <f t="shared" si="358"/>
        <v>152.04304955278437</v>
      </c>
      <c r="R1754" s="15">
        <f t="shared" si="359"/>
        <v>152.04304955278437</v>
      </c>
      <c r="S1754" s="15">
        <f t="shared" si="360"/>
        <v>0</v>
      </c>
      <c r="U1754" s="15">
        <f t="shared" si="354"/>
        <v>3.7202083764314131</v>
      </c>
      <c r="V1754" s="15">
        <f t="shared" si="361"/>
        <v>3.7202083764314131</v>
      </c>
      <c r="W1754" s="15">
        <f t="shared" si="362"/>
        <v>0</v>
      </c>
      <c r="Y1754" s="15">
        <f t="shared" si="355"/>
        <v>3.6911035957644005</v>
      </c>
      <c r="Z1754" s="15">
        <f t="shared" si="363"/>
        <v>3.6911035957644005</v>
      </c>
      <c r="AA1754" s="15">
        <f t="shared" si="356"/>
        <v>0</v>
      </c>
      <c r="AB1754" s="15">
        <f>SUM($Z$3:Z1754)</f>
        <v>4306.2936968833537</v>
      </c>
      <c r="AC1754" s="15">
        <f>SUM($AA$3:AA1754)</f>
        <v>360.01974567311385</v>
      </c>
      <c r="AD1754" s="15">
        <f>AC1754*'KERS system '!$B$18</f>
        <v>277.03519429546111</v>
      </c>
      <c r="AE1754" s="15">
        <f>AC1754*'KERS system '!$B$19</f>
        <v>213.1785820103573</v>
      </c>
    </row>
    <row r="1755" spans="6:31" x14ac:dyDescent="0.3">
      <c r="F1755" s="9" t="s">
        <v>8</v>
      </c>
      <c r="G1755" s="9">
        <v>1752</v>
      </c>
      <c r="H1755" s="9">
        <v>275</v>
      </c>
      <c r="J1755" s="10">
        <v>88.6</v>
      </c>
      <c r="K1755" s="10">
        <f t="shared" si="357"/>
        <v>24.611111111111111</v>
      </c>
      <c r="L1755" s="11">
        <v>-0.1388888888888889</v>
      </c>
      <c r="N1755" s="11">
        <f t="shared" si="351"/>
        <v>-40</v>
      </c>
      <c r="O1755" s="11">
        <f t="shared" si="352"/>
        <v>134.02053424774937</v>
      </c>
      <c r="P1755" s="11">
        <f t="shared" si="353"/>
        <v>56.505600000000008</v>
      </c>
      <c r="Q1755" s="11">
        <f t="shared" si="358"/>
        <v>150.52613424774938</v>
      </c>
      <c r="R1755" s="11">
        <f t="shared" si="359"/>
        <v>150.52613424774938</v>
      </c>
      <c r="S1755" s="11">
        <f t="shared" si="360"/>
        <v>0</v>
      </c>
      <c r="U1755" s="11">
        <f t="shared" si="354"/>
        <v>3.6619988150973874</v>
      </c>
      <c r="V1755" s="11">
        <f t="shared" si="361"/>
        <v>3.6619988150973874</v>
      </c>
      <c r="W1755" s="11">
        <f t="shared" si="362"/>
        <v>0</v>
      </c>
      <c r="Y1755" s="11">
        <f t="shared" si="355"/>
        <v>3.6332091692456672</v>
      </c>
      <c r="Z1755" s="11">
        <f t="shared" si="363"/>
        <v>3.6332091692456672</v>
      </c>
      <c r="AA1755" s="11">
        <f t="shared" si="356"/>
        <v>0</v>
      </c>
      <c r="AB1755" s="11">
        <f>SUM($Z$3:Z1755)</f>
        <v>4309.9269060525994</v>
      </c>
      <c r="AC1755" s="11">
        <f>SUM($AA$3:AA1755)</f>
        <v>360.01974567311385</v>
      </c>
      <c r="AD1755" s="11">
        <f>AC1755*'KERS system '!$B$18</f>
        <v>277.03519429546111</v>
      </c>
      <c r="AE1755" s="11">
        <f>AC1755*'KERS system '!$B$19</f>
        <v>213.1785820103573</v>
      </c>
    </row>
    <row r="1756" spans="6:31" x14ac:dyDescent="0.3">
      <c r="F1756" s="13" t="s">
        <v>8</v>
      </c>
      <c r="G1756" s="13">
        <v>1753</v>
      </c>
      <c r="H1756" s="13">
        <v>276</v>
      </c>
      <c r="J1756" s="14">
        <v>88.1</v>
      </c>
      <c r="K1756" s="14">
        <f t="shared" si="357"/>
        <v>24.472222222222221</v>
      </c>
      <c r="L1756" s="15">
        <v>-0.1388888888888889</v>
      </c>
      <c r="N1756" s="15">
        <f t="shared" si="351"/>
        <v>-40</v>
      </c>
      <c r="O1756" s="15">
        <f t="shared" si="352"/>
        <v>132.51215532597286</v>
      </c>
      <c r="P1756" s="15">
        <f t="shared" si="353"/>
        <v>56.505600000000008</v>
      </c>
      <c r="Q1756" s="15">
        <f t="shared" si="358"/>
        <v>149.01775532597287</v>
      </c>
      <c r="R1756" s="15">
        <f t="shared" si="359"/>
        <v>149.01775532597287</v>
      </c>
      <c r="S1756" s="15">
        <f t="shared" si="360"/>
        <v>0</v>
      </c>
      <c r="U1756" s="15">
        <f t="shared" si="354"/>
        <v>3.6044195233939469</v>
      </c>
      <c r="V1756" s="15">
        <f t="shared" si="361"/>
        <v>3.6044195233939469</v>
      </c>
      <c r="W1756" s="15">
        <f t="shared" si="362"/>
        <v>0</v>
      </c>
      <c r="Y1756" s="15">
        <f t="shared" si="355"/>
        <v>3.5759432339443409</v>
      </c>
      <c r="Z1756" s="15">
        <f t="shared" si="363"/>
        <v>3.5759432339443409</v>
      </c>
      <c r="AA1756" s="15">
        <f t="shared" si="356"/>
        <v>0</v>
      </c>
      <c r="AB1756" s="15">
        <f>SUM($Z$3:Z1756)</f>
        <v>4313.502849286544</v>
      </c>
      <c r="AC1756" s="15">
        <f>SUM($AA$3:AA1756)</f>
        <v>360.01974567311385</v>
      </c>
      <c r="AD1756" s="15">
        <f>AC1756*'KERS system '!$B$18</f>
        <v>277.03519429546111</v>
      </c>
      <c r="AE1756" s="15">
        <f>AC1756*'KERS system '!$B$19</f>
        <v>213.1785820103573</v>
      </c>
    </row>
    <row r="1757" spans="6:31" x14ac:dyDescent="0.3">
      <c r="F1757" s="9" t="s">
        <v>8</v>
      </c>
      <c r="G1757" s="9">
        <v>1754</v>
      </c>
      <c r="H1757" s="9">
        <v>277</v>
      </c>
      <c r="J1757" s="10">
        <v>87.6</v>
      </c>
      <c r="K1757" s="10">
        <f t="shared" si="357"/>
        <v>24.333333333333332</v>
      </c>
      <c r="L1757" s="11">
        <v>-0.1388888888888889</v>
      </c>
      <c r="N1757" s="11">
        <f t="shared" si="351"/>
        <v>-40</v>
      </c>
      <c r="O1757" s="11">
        <f t="shared" si="352"/>
        <v>131.01231278745485</v>
      </c>
      <c r="P1757" s="11">
        <f t="shared" si="353"/>
        <v>56.505600000000008</v>
      </c>
      <c r="Q1757" s="11">
        <f t="shared" si="358"/>
        <v>147.51791278745486</v>
      </c>
      <c r="R1757" s="11">
        <f t="shared" si="359"/>
        <v>147.51791278745486</v>
      </c>
      <c r="S1757" s="11">
        <f t="shared" si="360"/>
        <v>0</v>
      </c>
      <c r="U1757" s="11">
        <f t="shared" si="354"/>
        <v>3.5474669444947344</v>
      </c>
      <c r="V1757" s="11">
        <f t="shared" si="361"/>
        <v>3.5474669444947344</v>
      </c>
      <c r="W1757" s="11">
        <f t="shared" si="362"/>
        <v>0</v>
      </c>
      <c r="Y1757" s="11">
        <f t="shared" si="355"/>
        <v>3.5193022330340629</v>
      </c>
      <c r="Z1757" s="11">
        <f t="shared" si="363"/>
        <v>3.5193022330340629</v>
      </c>
      <c r="AA1757" s="11">
        <f t="shared" si="356"/>
        <v>0</v>
      </c>
      <c r="AB1757" s="11">
        <f>SUM($Z$3:Z1757)</f>
        <v>4317.0221515195781</v>
      </c>
      <c r="AC1757" s="11">
        <f>SUM($AA$3:AA1757)</f>
        <v>360.01974567311385</v>
      </c>
      <c r="AD1757" s="11">
        <f>AC1757*'KERS system '!$B$18</f>
        <v>277.03519429546111</v>
      </c>
      <c r="AE1757" s="11">
        <f>AC1757*'KERS system '!$B$19</f>
        <v>213.1785820103573</v>
      </c>
    </row>
    <row r="1758" spans="6:31" x14ac:dyDescent="0.3">
      <c r="F1758" s="13" t="s">
        <v>8</v>
      </c>
      <c r="G1758" s="13">
        <v>1755</v>
      </c>
      <c r="H1758" s="13">
        <v>278</v>
      </c>
      <c r="J1758" s="14">
        <v>87.1</v>
      </c>
      <c r="K1758" s="14">
        <f t="shared" si="357"/>
        <v>24.194444444444443</v>
      </c>
      <c r="L1758" s="15">
        <v>-0.1388888888888889</v>
      </c>
      <c r="N1758" s="15">
        <f t="shared" si="351"/>
        <v>-40</v>
      </c>
      <c r="O1758" s="15">
        <f t="shared" si="352"/>
        <v>129.52100663219531</v>
      </c>
      <c r="P1758" s="15">
        <f t="shared" si="353"/>
        <v>56.505600000000008</v>
      </c>
      <c r="Q1758" s="15">
        <f t="shared" si="358"/>
        <v>146.02660663219532</v>
      </c>
      <c r="R1758" s="15">
        <f t="shared" si="359"/>
        <v>146.02660663219532</v>
      </c>
      <c r="S1758" s="15">
        <f t="shared" si="360"/>
        <v>0</v>
      </c>
      <c r="U1758" s="15">
        <f t="shared" si="354"/>
        <v>3.4911375215733917</v>
      </c>
      <c r="V1758" s="15">
        <f t="shared" si="361"/>
        <v>3.4911375215733917</v>
      </c>
      <c r="W1758" s="15">
        <f t="shared" si="362"/>
        <v>0</v>
      </c>
      <c r="Y1758" s="15">
        <f t="shared" si="355"/>
        <v>3.4632826096884779</v>
      </c>
      <c r="Z1758" s="15">
        <f t="shared" si="363"/>
        <v>3.4632826096884779</v>
      </c>
      <c r="AA1758" s="15">
        <f t="shared" si="356"/>
        <v>0</v>
      </c>
      <c r="AB1758" s="15">
        <f>SUM($Z$3:Z1758)</f>
        <v>4320.4854341292667</v>
      </c>
      <c r="AC1758" s="15">
        <f>SUM($AA$3:AA1758)</f>
        <v>360.01974567311385</v>
      </c>
      <c r="AD1758" s="15">
        <f>AC1758*'KERS system '!$B$18</f>
        <v>277.03519429546111</v>
      </c>
      <c r="AE1758" s="15">
        <f>AC1758*'KERS system '!$B$19</f>
        <v>213.1785820103573</v>
      </c>
    </row>
    <row r="1759" spans="6:31" x14ac:dyDescent="0.3">
      <c r="F1759" s="9" t="s">
        <v>8</v>
      </c>
      <c r="G1759" s="9">
        <v>1756</v>
      </c>
      <c r="H1759" s="9">
        <v>279</v>
      </c>
      <c r="J1759" s="10">
        <v>86.6</v>
      </c>
      <c r="K1759" s="10">
        <f t="shared" si="357"/>
        <v>24.055555555555557</v>
      </c>
      <c r="L1759" s="11">
        <v>-0.1388888888888889</v>
      </c>
      <c r="N1759" s="11">
        <f t="shared" si="351"/>
        <v>-40</v>
      </c>
      <c r="O1759" s="11">
        <f t="shared" si="352"/>
        <v>128.03823686019436</v>
      </c>
      <c r="P1759" s="11">
        <f t="shared" si="353"/>
        <v>56.505600000000008</v>
      </c>
      <c r="Q1759" s="11">
        <f t="shared" si="358"/>
        <v>144.54383686019438</v>
      </c>
      <c r="R1759" s="11">
        <f t="shared" si="359"/>
        <v>144.54383686019438</v>
      </c>
      <c r="S1759" s="11">
        <f t="shared" si="360"/>
        <v>0</v>
      </c>
      <c r="U1759" s="11">
        <f t="shared" si="354"/>
        <v>3.4354276978035645</v>
      </c>
      <c r="V1759" s="11">
        <f t="shared" si="361"/>
        <v>3.4354276978035645</v>
      </c>
      <c r="W1759" s="11">
        <f t="shared" si="362"/>
        <v>0</v>
      </c>
      <c r="Y1759" s="11">
        <f t="shared" si="355"/>
        <v>3.3579767687478967</v>
      </c>
      <c r="Z1759" s="11">
        <f t="shared" si="363"/>
        <v>3.3579767687478967</v>
      </c>
      <c r="AA1759" s="11">
        <f t="shared" si="356"/>
        <v>0</v>
      </c>
      <c r="AB1759" s="11">
        <f>SUM($Z$3:Z1759)</f>
        <v>4323.8434108980146</v>
      </c>
      <c r="AC1759" s="11">
        <f>SUM($AA$3:AA1759)</f>
        <v>360.01974567311385</v>
      </c>
      <c r="AD1759" s="11">
        <f>AC1759*'KERS system '!$B$18</f>
        <v>277.03519429546111</v>
      </c>
      <c r="AE1759" s="11">
        <f>AC1759*'KERS system '!$B$19</f>
        <v>213.1785820103573</v>
      </c>
    </row>
    <row r="1760" spans="6:31" x14ac:dyDescent="0.3">
      <c r="F1760" s="13" t="s">
        <v>8</v>
      </c>
      <c r="G1760" s="13">
        <v>1757</v>
      </c>
      <c r="H1760" s="13">
        <v>280</v>
      </c>
      <c r="J1760" s="14">
        <v>86.1</v>
      </c>
      <c r="K1760" s="14">
        <f t="shared" si="357"/>
        <v>23.916666666666668</v>
      </c>
      <c r="L1760" s="15">
        <v>-0.15277777777777699</v>
      </c>
      <c r="N1760" s="15">
        <f t="shared" si="351"/>
        <v>-43.999999999999773</v>
      </c>
      <c r="O1760" s="15">
        <f t="shared" si="352"/>
        <v>126.56400347145183</v>
      </c>
      <c r="P1760" s="15">
        <f t="shared" si="353"/>
        <v>56.505600000000008</v>
      </c>
      <c r="Q1760" s="15">
        <f t="shared" si="358"/>
        <v>139.06960347145207</v>
      </c>
      <c r="R1760" s="15">
        <f t="shared" si="359"/>
        <v>139.06960347145207</v>
      </c>
      <c r="S1760" s="15">
        <f t="shared" si="360"/>
        <v>0</v>
      </c>
      <c r="U1760" s="15">
        <f t="shared" si="354"/>
        <v>3.280525839692229</v>
      </c>
      <c r="V1760" s="15">
        <f t="shared" si="361"/>
        <v>3.280525839692229</v>
      </c>
      <c r="W1760" s="15">
        <f t="shared" si="362"/>
        <v>0</v>
      </c>
      <c r="Y1760" s="15">
        <f t="shared" si="355"/>
        <v>3.2482214180876041</v>
      </c>
      <c r="Z1760" s="15">
        <f t="shared" si="363"/>
        <v>3.2482214180876041</v>
      </c>
      <c r="AA1760" s="15">
        <f t="shared" si="356"/>
        <v>0</v>
      </c>
      <c r="AB1760" s="15">
        <f>SUM($Z$3:Z1760)</f>
        <v>4327.0916323161018</v>
      </c>
      <c r="AC1760" s="15">
        <f>SUM($AA$3:AA1760)</f>
        <v>360.01974567311385</v>
      </c>
      <c r="AD1760" s="15">
        <f>AC1760*'KERS system '!$B$18</f>
        <v>277.03519429546111</v>
      </c>
      <c r="AE1760" s="15">
        <f>AC1760*'KERS system '!$B$19</f>
        <v>213.1785820103573</v>
      </c>
    </row>
    <row r="1761" spans="6:31" x14ac:dyDescent="0.3">
      <c r="F1761" s="9" t="s">
        <v>8</v>
      </c>
      <c r="G1761" s="9">
        <v>1758</v>
      </c>
      <c r="H1761" s="9">
        <v>281</v>
      </c>
      <c r="J1761" s="10">
        <v>85.5</v>
      </c>
      <c r="K1761" s="10">
        <f t="shared" si="357"/>
        <v>23.75</v>
      </c>
      <c r="L1761" s="11">
        <v>-0.15277777777777699</v>
      </c>
      <c r="N1761" s="11">
        <f t="shared" si="351"/>
        <v>-43.999999999999773</v>
      </c>
      <c r="O1761" s="11">
        <f t="shared" si="352"/>
        <v>124.80619143086203</v>
      </c>
      <c r="P1761" s="11">
        <f t="shared" si="353"/>
        <v>56.505600000000008</v>
      </c>
      <c r="Q1761" s="11">
        <f t="shared" si="358"/>
        <v>137.31179143086226</v>
      </c>
      <c r="R1761" s="11">
        <f t="shared" si="359"/>
        <v>137.31179143086226</v>
      </c>
      <c r="S1761" s="11">
        <f t="shared" si="360"/>
        <v>0</v>
      </c>
      <c r="U1761" s="11">
        <f t="shared" si="354"/>
        <v>3.2159169964829792</v>
      </c>
      <c r="V1761" s="11">
        <f t="shared" si="361"/>
        <v>3.2159169964829792</v>
      </c>
      <c r="W1761" s="11">
        <f t="shared" si="362"/>
        <v>0</v>
      </c>
      <c r="Y1761" s="11">
        <f t="shared" si="355"/>
        <v>3.1893312950817001</v>
      </c>
      <c r="Z1761" s="11">
        <f t="shared" si="363"/>
        <v>3.1893312950817001</v>
      </c>
      <c r="AA1761" s="11">
        <f t="shared" si="356"/>
        <v>0</v>
      </c>
      <c r="AB1761" s="11">
        <f>SUM($Z$3:Z1761)</f>
        <v>4330.2809636111833</v>
      </c>
      <c r="AC1761" s="11">
        <f>SUM($AA$3:AA1761)</f>
        <v>360.01974567311385</v>
      </c>
      <c r="AD1761" s="11">
        <f>AC1761*'KERS system '!$B$18</f>
        <v>277.03519429546111</v>
      </c>
      <c r="AE1761" s="11">
        <f>AC1761*'KERS system '!$B$19</f>
        <v>213.1785820103573</v>
      </c>
    </row>
    <row r="1762" spans="6:31" x14ac:dyDescent="0.3">
      <c r="F1762" s="13" t="s">
        <v>8</v>
      </c>
      <c r="G1762" s="13">
        <v>1759</v>
      </c>
      <c r="H1762" s="13">
        <v>282</v>
      </c>
      <c r="J1762" s="14">
        <v>85</v>
      </c>
      <c r="K1762" s="14">
        <f t="shared" si="357"/>
        <v>23.611111111111111</v>
      </c>
      <c r="L1762" s="15">
        <v>-0.15277777777777699</v>
      </c>
      <c r="N1762" s="15">
        <f t="shared" si="351"/>
        <v>-43.999999999999773</v>
      </c>
      <c r="O1762" s="15">
        <f t="shared" si="352"/>
        <v>123.3507380852882</v>
      </c>
      <c r="P1762" s="15">
        <f t="shared" si="353"/>
        <v>56.505600000000008</v>
      </c>
      <c r="Q1762" s="15">
        <f t="shared" si="358"/>
        <v>135.85633808528843</v>
      </c>
      <c r="R1762" s="15">
        <f t="shared" si="359"/>
        <v>135.85633808528843</v>
      </c>
      <c r="S1762" s="15">
        <f t="shared" si="360"/>
        <v>0</v>
      </c>
      <c r="U1762" s="15">
        <f t="shared" si="354"/>
        <v>3.162745593680421</v>
      </c>
      <c r="V1762" s="15">
        <f t="shared" si="361"/>
        <v>3.162745593680421</v>
      </c>
      <c r="W1762" s="15">
        <f t="shared" si="362"/>
        <v>0</v>
      </c>
      <c r="Y1762" s="15">
        <f t="shared" si="355"/>
        <v>3.0823229625269688</v>
      </c>
      <c r="Z1762" s="15">
        <f t="shared" si="363"/>
        <v>3.0823229625269688</v>
      </c>
      <c r="AA1762" s="15">
        <f t="shared" si="356"/>
        <v>0</v>
      </c>
      <c r="AB1762" s="15">
        <f>SUM($Z$3:Z1762)</f>
        <v>4333.36328657371</v>
      </c>
      <c r="AC1762" s="15">
        <f>SUM($AA$3:AA1762)</f>
        <v>360.01974567311385</v>
      </c>
      <c r="AD1762" s="15">
        <f>AC1762*'KERS system '!$B$18</f>
        <v>277.03519429546111</v>
      </c>
      <c r="AE1762" s="15">
        <f>AC1762*'KERS system '!$B$19</f>
        <v>213.1785820103573</v>
      </c>
    </row>
    <row r="1763" spans="6:31" x14ac:dyDescent="0.3">
      <c r="F1763" s="9" t="s">
        <v>8</v>
      </c>
      <c r="G1763" s="9">
        <v>1760</v>
      </c>
      <c r="H1763" s="9">
        <v>283</v>
      </c>
      <c r="J1763" s="10">
        <v>84.4</v>
      </c>
      <c r="K1763" s="10">
        <f t="shared" si="357"/>
        <v>23.444444444444443</v>
      </c>
      <c r="L1763" s="11">
        <v>-0.16666666666666705</v>
      </c>
      <c r="N1763" s="11">
        <f t="shared" si="351"/>
        <v>-48.000000000000107</v>
      </c>
      <c r="O1763" s="11">
        <f t="shared" si="352"/>
        <v>121.61546209650083</v>
      </c>
      <c r="P1763" s="11">
        <f t="shared" si="353"/>
        <v>56.505600000000008</v>
      </c>
      <c r="Q1763" s="11">
        <f t="shared" si="358"/>
        <v>130.12106209650074</v>
      </c>
      <c r="R1763" s="11">
        <f t="shared" si="359"/>
        <v>130.12106209650074</v>
      </c>
      <c r="S1763" s="11">
        <f t="shared" si="360"/>
        <v>0</v>
      </c>
      <c r="U1763" s="11">
        <f t="shared" si="354"/>
        <v>3.0019003313735166</v>
      </c>
      <c r="V1763" s="11">
        <f t="shared" si="361"/>
        <v>3.0019003313735166</v>
      </c>
      <c r="W1763" s="11">
        <f t="shared" si="362"/>
        <v>0</v>
      </c>
      <c r="Y1763" s="11">
        <f t="shared" si="355"/>
        <v>2.9711764548905015</v>
      </c>
      <c r="Z1763" s="11">
        <f t="shared" si="363"/>
        <v>2.9711764548905015</v>
      </c>
      <c r="AA1763" s="11">
        <f t="shared" si="356"/>
        <v>0</v>
      </c>
      <c r="AB1763" s="11">
        <f>SUM($Z$3:Z1763)</f>
        <v>4336.3344630286001</v>
      </c>
      <c r="AC1763" s="11">
        <f>SUM($AA$3:AA1763)</f>
        <v>360.01974567311385</v>
      </c>
      <c r="AD1763" s="11">
        <f>AC1763*'KERS system '!$B$18</f>
        <v>277.03519429546111</v>
      </c>
      <c r="AE1763" s="11">
        <f>AC1763*'KERS system '!$B$19</f>
        <v>213.1785820103573</v>
      </c>
    </row>
    <row r="1764" spans="6:31" x14ac:dyDescent="0.3">
      <c r="F1764" s="13" t="s">
        <v>8</v>
      </c>
      <c r="G1764" s="13">
        <v>1761</v>
      </c>
      <c r="H1764" s="13">
        <v>284</v>
      </c>
      <c r="J1764" s="14">
        <v>83.8</v>
      </c>
      <c r="K1764" s="14">
        <f t="shared" si="357"/>
        <v>23.277777777777779</v>
      </c>
      <c r="L1764" s="15">
        <v>-0.16666666666666705</v>
      </c>
      <c r="N1764" s="15">
        <f t="shared" si="351"/>
        <v>-48.000000000000107</v>
      </c>
      <c r="O1764" s="15">
        <f t="shared" si="352"/>
        <v>119.89247849960573</v>
      </c>
      <c r="P1764" s="15">
        <f t="shared" si="353"/>
        <v>56.505600000000008</v>
      </c>
      <c r="Q1764" s="15">
        <f t="shared" si="358"/>
        <v>128.39807849960565</v>
      </c>
      <c r="R1764" s="15">
        <f t="shared" si="359"/>
        <v>128.39807849960565</v>
      </c>
      <c r="S1764" s="15">
        <f t="shared" si="360"/>
        <v>0</v>
      </c>
      <c r="U1764" s="15">
        <f t="shared" si="354"/>
        <v>2.9404525784074864</v>
      </c>
      <c r="V1764" s="15">
        <f t="shared" si="361"/>
        <v>2.9404525784074864</v>
      </c>
      <c r="W1764" s="15">
        <f t="shared" si="362"/>
        <v>0</v>
      </c>
      <c r="Y1764" s="15">
        <f t="shared" si="355"/>
        <v>2.910157911274708</v>
      </c>
      <c r="Z1764" s="15">
        <f t="shared" si="363"/>
        <v>2.910157911274708</v>
      </c>
      <c r="AA1764" s="15">
        <f t="shared" si="356"/>
        <v>0</v>
      </c>
      <c r="AB1764" s="15">
        <f>SUM($Z$3:Z1764)</f>
        <v>4339.2446209398749</v>
      </c>
      <c r="AC1764" s="15">
        <f>SUM($AA$3:AA1764)</f>
        <v>360.01974567311385</v>
      </c>
      <c r="AD1764" s="15">
        <f>AC1764*'KERS system '!$B$18</f>
        <v>277.03519429546111</v>
      </c>
      <c r="AE1764" s="15">
        <f>AC1764*'KERS system '!$B$19</f>
        <v>213.1785820103573</v>
      </c>
    </row>
    <row r="1765" spans="6:31" x14ac:dyDescent="0.3">
      <c r="F1765" s="9" t="s">
        <v>8</v>
      </c>
      <c r="G1765" s="9">
        <v>1762</v>
      </c>
      <c r="H1765" s="9">
        <v>285</v>
      </c>
      <c r="J1765" s="10">
        <v>83.2</v>
      </c>
      <c r="K1765" s="10">
        <f t="shared" si="357"/>
        <v>23.111111111111111</v>
      </c>
      <c r="L1765" s="11">
        <v>-0.16666666666666705</v>
      </c>
      <c r="N1765" s="11">
        <f t="shared" si="351"/>
        <v>-48.000000000000107</v>
      </c>
      <c r="O1765" s="11">
        <f t="shared" si="352"/>
        <v>118.18178729460283</v>
      </c>
      <c r="P1765" s="11">
        <f t="shared" si="353"/>
        <v>56.505600000000008</v>
      </c>
      <c r="Q1765" s="11">
        <f t="shared" si="358"/>
        <v>126.68738729460273</v>
      </c>
      <c r="R1765" s="11">
        <f t="shared" si="359"/>
        <v>126.68738729460273</v>
      </c>
      <c r="S1765" s="11">
        <f t="shared" si="360"/>
        <v>0</v>
      </c>
      <c r="U1765" s="11">
        <f t="shared" si="354"/>
        <v>2.8798632441419296</v>
      </c>
      <c r="V1765" s="11">
        <f t="shared" si="361"/>
        <v>2.8798632441419296</v>
      </c>
      <c r="W1765" s="11">
        <f t="shared" si="362"/>
        <v>0</v>
      </c>
      <c r="Y1765" s="11">
        <f t="shared" si="355"/>
        <v>2.8499947132614154</v>
      </c>
      <c r="Z1765" s="11">
        <f t="shared" si="363"/>
        <v>2.8499947132614154</v>
      </c>
      <c r="AA1765" s="11">
        <f t="shared" si="356"/>
        <v>0</v>
      </c>
      <c r="AB1765" s="11">
        <f>SUM($Z$3:Z1765)</f>
        <v>4342.0946156531363</v>
      </c>
      <c r="AC1765" s="11">
        <f>SUM($AA$3:AA1765)</f>
        <v>360.01974567311385</v>
      </c>
      <c r="AD1765" s="11">
        <f>AC1765*'KERS system '!$B$18</f>
        <v>277.03519429546111</v>
      </c>
      <c r="AE1765" s="11">
        <f>AC1765*'KERS system '!$B$19</f>
        <v>213.1785820103573</v>
      </c>
    </row>
    <row r="1766" spans="6:31" x14ac:dyDescent="0.3">
      <c r="F1766" s="13" t="s">
        <v>8</v>
      </c>
      <c r="G1766" s="13">
        <v>1763</v>
      </c>
      <c r="H1766" s="13">
        <v>286</v>
      </c>
      <c r="J1766" s="14">
        <v>82.6</v>
      </c>
      <c r="K1766" s="14">
        <f t="shared" si="357"/>
        <v>22.944444444444443</v>
      </c>
      <c r="L1766" s="15">
        <v>-0.16666666666666705</v>
      </c>
      <c r="N1766" s="15">
        <f t="shared" si="351"/>
        <v>-48.000000000000107</v>
      </c>
      <c r="O1766" s="15">
        <f t="shared" si="352"/>
        <v>116.48338848149217</v>
      </c>
      <c r="P1766" s="15">
        <f t="shared" si="353"/>
        <v>56.505600000000008</v>
      </c>
      <c r="Q1766" s="15">
        <f t="shared" si="358"/>
        <v>124.98898848149207</v>
      </c>
      <c r="R1766" s="15">
        <f t="shared" si="359"/>
        <v>124.98898848149207</v>
      </c>
      <c r="S1766" s="15">
        <f t="shared" si="360"/>
        <v>0</v>
      </c>
      <c r="U1766" s="15">
        <f t="shared" si="354"/>
        <v>2.8201261823809012</v>
      </c>
      <c r="V1766" s="15">
        <f t="shared" si="361"/>
        <v>2.8201261823809012</v>
      </c>
      <c r="W1766" s="15">
        <f t="shared" si="362"/>
        <v>0</v>
      </c>
      <c r="Y1766" s="15">
        <f t="shared" si="355"/>
        <v>2.7431530590991255</v>
      </c>
      <c r="Z1766" s="15">
        <f t="shared" si="363"/>
        <v>2.7431530590991255</v>
      </c>
      <c r="AA1766" s="15">
        <f t="shared" si="356"/>
        <v>0</v>
      </c>
      <c r="AB1766" s="15">
        <f>SUM($Z$3:Z1766)</f>
        <v>4344.8377687122356</v>
      </c>
      <c r="AC1766" s="15">
        <f>SUM($AA$3:AA1766)</f>
        <v>360.01974567311385</v>
      </c>
      <c r="AD1766" s="15">
        <f>AC1766*'KERS system '!$B$18</f>
        <v>277.03519429546111</v>
      </c>
      <c r="AE1766" s="15">
        <f>AC1766*'KERS system '!$B$19</f>
        <v>213.1785820103573</v>
      </c>
    </row>
    <row r="1767" spans="6:31" x14ac:dyDescent="0.3">
      <c r="F1767" s="9" t="s">
        <v>8</v>
      </c>
      <c r="G1767" s="9">
        <v>1764</v>
      </c>
      <c r="H1767" s="9">
        <v>287</v>
      </c>
      <c r="J1767" s="10">
        <v>82</v>
      </c>
      <c r="K1767" s="10">
        <f t="shared" si="357"/>
        <v>22.777777777777779</v>
      </c>
      <c r="L1767" s="11">
        <v>-0.18055555555555516</v>
      </c>
      <c r="N1767" s="11">
        <f t="shared" si="351"/>
        <v>-51.999999999999886</v>
      </c>
      <c r="O1767" s="11">
        <f t="shared" si="352"/>
        <v>114.79728206027379</v>
      </c>
      <c r="P1767" s="11">
        <f t="shared" si="353"/>
        <v>56.505600000000008</v>
      </c>
      <c r="Q1767" s="11">
        <f t="shared" si="358"/>
        <v>119.3028820602739</v>
      </c>
      <c r="R1767" s="11">
        <f t="shared" si="359"/>
        <v>119.3028820602739</v>
      </c>
      <c r="S1767" s="11">
        <f t="shared" si="360"/>
        <v>0</v>
      </c>
      <c r="U1767" s="11">
        <f t="shared" si="354"/>
        <v>2.6661799358173499</v>
      </c>
      <c r="V1767" s="11">
        <f t="shared" si="361"/>
        <v>2.6661799358173499</v>
      </c>
      <c r="W1767" s="11">
        <f t="shared" si="362"/>
        <v>0</v>
      </c>
      <c r="Y1767" s="11">
        <f t="shared" si="355"/>
        <v>2.4913974240104713</v>
      </c>
      <c r="Z1767" s="11">
        <f t="shared" si="363"/>
        <v>2.4913974240104713</v>
      </c>
      <c r="AA1767" s="11">
        <f t="shared" si="356"/>
        <v>0</v>
      </c>
      <c r="AB1767" s="11">
        <f>SUM($Z$3:Z1767)</f>
        <v>4347.3291661362464</v>
      </c>
      <c r="AC1767" s="11">
        <f>SUM($AA$3:AA1767)</f>
        <v>360.01974567311385</v>
      </c>
      <c r="AD1767" s="11">
        <f>AC1767*'KERS system '!$B$18</f>
        <v>277.03519429546111</v>
      </c>
      <c r="AE1767" s="11">
        <f>AC1767*'KERS system '!$B$19</f>
        <v>213.1785820103573</v>
      </c>
    </row>
    <row r="1768" spans="6:31" x14ac:dyDescent="0.3">
      <c r="F1768" s="13" t="s">
        <v>8</v>
      </c>
      <c r="G1768" s="13">
        <v>1765</v>
      </c>
      <c r="H1768" s="13">
        <v>288</v>
      </c>
      <c r="J1768" s="14">
        <v>81.3</v>
      </c>
      <c r="K1768" s="14">
        <f t="shared" si="357"/>
        <v>22.583333333333332</v>
      </c>
      <c r="L1768" s="15">
        <v>-0.22222222222222143</v>
      </c>
      <c r="N1768" s="15">
        <f t="shared" si="351"/>
        <v>-63.999999999999773</v>
      </c>
      <c r="O1768" s="15">
        <f t="shared" si="352"/>
        <v>112.84569411971607</v>
      </c>
      <c r="P1768" s="15">
        <f t="shared" si="353"/>
        <v>56.505600000000008</v>
      </c>
      <c r="Q1768" s="15">
        <f t="shared" si="358"/>
        <v>105.3512941197163</v>
      </c>
      <c r="R1768" s="15">
        <f t="shared" si="359"/>
        <v>105.3512941197163</v>
      </c>
      <c r="S1768" s="15">
        <f t="shared" si="360"/>
        <v>0</v>
      </c>
      <c r="U1768" s="15">
        <f t="shared" si="354"/>
        <v>2.3166149122035931</v>
      </c>
      <c r="V1768" s="15">
        <f t="shared" si="361"/>
        <v>2.3166149122035931</v>
      </c>
      <c r="W1768" s="15">
        <f t="shared" si="362"/>
        <v>0</v>
      </c>
      <c r="Y1768" s="15">
        <f t="shared" si="355"/>
        <v>1.9964459036633539</v>
      </c>
      <c r="Z1768" s="15">
        <f t="shared" si="363"/>
        <v>1.9964459036633539</v>
      </c>
      <c r="AA1768" s="15">
        <f t="shared" si="356"/>
        <v>0</v>
      </c>
      <c r="AB1768" s="15">
        <f>SUM($Z$3:Z1768)</f>
        <v>4349.3256120399101</v>
      </c>
      <c r="AC1768" s="15">
        <f>SUM($AA$3:AA1768)</f>
        <v>360.01974567311385</v>
      </c>
      <c r="AD1768" s="15">
        <f>AC1768*'KERS system '!$B$18</f>
        <v>277.03519429546111</v>
      </c>
      <c r="AE1768" s="15">
        <f>AC1768*'KERS system '!$B$19</f>
        <v>213.1785820103573</v>
      </c>
    </row>
    <row r="1769" spans="6:31" x14ac:dyDescent="0.3">
      <c r="F1769" s="9" t="s">
        <v>8</v>
      </c>
      <c r="G1769" s="9">
        <v>1766</v>
      </c>
      <c r="H1769" s="9">
        <v>289</v>
      </c>
      <c r="J1769" s="10">
        <v>80.400000000000006</v>
      </c>
      <c r="K1769" s="10">
        <f t="shared" si="357"/>
        <v>22.333333333333332</v>
      </c>
      <c r="L1769" s="11">
        <v>-0.30555555555555597</v>
      </c>
      <c r="N1769" s="11">
        <f t="shared" si="351"/>
        <v>-88.000000000000114</v>
      </c>
      <c r="O1769" s="11">
        <f t="shared" si="352"/>
        <v>110.36109440849779</v>
      </c>
      <c r="P1769" s="11">
        <f t="shared" si="353"/>
        <v>56.505600000000008</v>
      </c>
      <c r="Q1769" s="11">
        <f t="shared" si="358"/>
        <v>78.866694408497693</v>
      </c>
      <c r="R1769" s="11">
        <f t="shared" si="359"/>
        <v>78.866694408497693</v>
      </c>
      <c r="S1769" s="11">
        <f t="shared" si="360"/>
        <v>0</v>
      </c>
      <c r="U1769" s="11">
        <f t="shared" si="354"/>
        <v>1.6762768951231146</v>
      </c>
      <c r="V1769" s="11">
        <f t="shared" si="361"/>
        <v>1.6762768951231146</v>
      </c>
      <c r="W1769" s="11">
        <f t="shared" si="362"/>
        <v>0</v>
      </c>
      <c r="Y1769" s="11">
        <f t="shared" si="355"/>
        <v>1.2570592574298676</v>
      </c>
      <c r="Z1769" s="11">
        <f t="shared" si="363"/>
        <v>1.2570592574298676</v>
      </c>
      <c r="AA1769" s="11">
        <f t="shared" si="356"/>
        <v>0</v>
      </c>
      <c r="AB1769" s="11">
        <f>SUM($Z$3:Z1769)</f>
        <v>4350.5826712973403</v>
      </c>
      <c r="AC1769" s="11">
        <f>SUM($AA$3:AA1769)</f>
        <v>360.01974567311385</v>
      </c>
      <c r="AD1769" s="11">
        <f>AC1769*'KERS system '!$B$18</f>
        <v>277.03519429546111</v>
      </c>
      <c r="AE1769" s="11">
        <f>AC1769*'KERS system '!$B$19</f>
        <v>213.1785820103573</v>
      </c>
    </row>
    <row r="1770" spans="6:31" x14ac:dyDescent="0.3">
      <c r="F1770" s="13" t="s">
        <v>8</v>
      </c>
      <c r="G1770" s="13">
        <v>1767</v>
      </c>
      <c r="H1770" s="13">
        <v>290</v>
      </c>
      <c r="J1770" s="14">
        <v>79.099999999999994</v>
      </c>
      <c r="K1770" s="14">
        <f t="shared" si="357"/>
        <v>21.972222222222221</v>
      </c>
      <c r="L1770" s="15">
        <v>-0.41666666666666663</v>
      </c>
      <c r="N1770" s="15">
        <f t="shared" si="351"/>
        <v>-119.99999999999999</v>
      </c>
      <c r="O1770" s="15">
        <f t="shared" si="352"/>
        <v>106.8210562711989</v>
      </c>
      <c r="P1770" s="15">
        <f t="shared" si="353"/>
        <v>56.505600000000008</v>
      </c>
      <c r="Q1770" s="15">
        <f t="shared" si="358"/>
        <v>43.326656271198921</v>
      </c>
      <c r="R1770" s="15">
        <f t="shared" si="359"/>
        <v>43.326656271198921</v>
      </c>
      <c r="S1770" s="15">
        <f t="shared" si="360"/>
        <v>0</v>
      </c>
      <c r="U1770" s="15">
        <f t="shared" si="354"/>
        <v>0.83784161973662064</v>
      </c>
      <c r="V1770" s="15">
        <f t="shared" si="361"/>
        <v>0.83784161973662064</v>
      </c>
      <c r="W1770" s="15">
        <f t="shared" si="362"/>
        <v>0</v>
      </c>
      <c r="Y1770" s="15">
        <f t="shared" si="355"/>
        <v>0.33139481231634865</v>
      </c>
      <c r="Z1770" s="15">
        <f t="shared" si="363"/>
        <v>0.33139481231634865</v>
      </c>
      <c r="AA1770" s="15">
        <f t="shared" si="356"/>
        <v>0</v>
      </c>
      <c r="AB1770" s="15">
        <f>SUM($Z$3:Z1770)</f>
        <v>4350.9140661096562</v>
      </c>
      <c r="AC1770" s="15">
        <f>SUM($AA$3:AA1770)</f>
        <v>360.01974567311385</v>
      </c>
      <c r="AD1770" s="15">
        <f>AC1770*'KERS system '!$B$18</f>
        <v>277.03519429546111</v>
      </c>
      <c r="AE1770" s="15">
        <f>AC1770*'KERS system '!$B$19</f>
        <v>213.1785820103573</v>
      </c>
    </row>
    <row r="1771" spans="6:31" x14ac:dyDescent="0.3">
      <c r="F1771" s="9" t="s">
        <v>8</v>
      </c>
      <c r="G1771" s="9">
        <v>1768</v>
      </c>
      <c r="H1771" s="9">
        <v>291</v>
      </c>
      <c r="J1771" s="10">
        <v>77.400000000000006</v>
      </c>
      <c r="K1771" s="10">
        <f t="shared" si="357"/>
        <v>21.5</v>
      </c>
      <c r="L1771" s="11">
        <v>-0.55555555555555558</v>
      </c>
      <c r="N1771" s="11">
        <f t="shared" si="351"/>
        <v>-160</v>
      </c>
      <c r="O1771" s="11">
        <f t="shared" si="352"/>
        <v>102.27884673935242</v>
      </c>
      <c r="P1771" s="11">
        <f t="shared" si="353"/>
        <v>56.505600000000008</v>
      </c>
      <c r="Q1771" s="11">
        <f t="shared" si="358"/>
        <v>-1.2155532606475745</v>
      </c>
      <c r="R1771" s="11">
        <f t="shared" si="359"/>
        <v>0</v>
      </c>
      <c r="S1771" s="11">
        <f t="shared" si="360"/>
        <v>1.2155532606475745</v>
      </c>
      <c r="U1771" s="11">
        <f t="shared" si="354"/>
        <v>-0.17505199510392333</v>
      </c>
      <c r="V1771" s="11">
        <f t="shared" si="361"/>
        <v>0</v>
      </c>
      <c r="W1771" s="11">
        <f t="shared" si="362"/>
        <v>0.17505199510392333</v>
      </c>
      <c r="Y1771" s="11">
        <f t="shared" si="355"/>
        <v>-0.71372425551695384</v>
      </c>
      <c r="Z1771" s="11">
        <f t="shared" si="363"/>
        <v>0</v>
      </c>
      <c r="AA1771" s="11">
        <f t="shared" si="356"/>
        <v>0.71372425551695384</v>
      </c>
      <c r="AB1771" s="11">
        <f>SUM($Z$3:Z1771)</f>
        <v>4350.9140661096562</v>
      </c>
      <c r="AC1771" s="11">
        <f>SUM($AA$3:AA1771)</f>
        <v>360.73346992863083</v>
      </c>
      <c r="AD1771" s="11">
        <f>AC1771*'KERS system '!$B$18</f>
        <v>277.58440511008143</v>
      </c>
      <c r="AE1771" s="11">
        <f>AC1771*'KERS system '!$B$19</f>
        <v>213.60119973220765</v>
      </c>
    </row>
    <row r="1772" spans="6:31" x14ac:dyDescent="0.3">
      <c r="F1772" s="13" t="s">
        <v>8</v>
      </c>
      <c r="G1772" s="13">
        <v>1769</v>
      </c>
      <c r="H1772" s="13">
        <v>292</v>
      </c>
      <c r="J1772" s="14">
        <v>75.099999999999994</v>
      </c>
      <c r="K1772" s="14">
        <f t="shared" si="357"/>
        <v>20.861111111111111</v>
      </c>
      <c r="L1772" s="15">
        <v>-0.70833333333333448</v>
      </c>
      <c r="N1772" s="15">
        <f t="shared" si="351"/>
        <v>-204.00000000000034</v>
      </c>
      <c r="O1772" s="15">
        <f t="shared" si="352"/>
        <v>96.290573883516444</v>
      </c>
      <c r="P1772" s="15">
        <f t="shared" si="353"/>
        <v>56.505600000000008</v>
      </c>
      <c r="Q1772" s="15">
        <f t="shared" si="358"/>
        <v>-51.203826116483889</v>
      </c>
      <c r="R1772" s="15">
        <f t="shared" si="359"/>
        <v>0</v>
      </c>
      <c r="S1772" s="15">
        <f t="shared" si="360"/>
        <v>51.203826116483889</v>
      </c>
      <c r="U1772" s="15">
        <f t="shared" si="354"/>
        <v>-1.2523965159299844</v>
      </c>
      <c r="V1772" s="15">
        <f t="shared" si="361"/>
        <v>0</v>
      </c>
      <c r="W1772" s="15">
        <f t="shared" si="362"/>
        <v>1.2523965159299844</v>
      </c>
      <c r="Y1772" s="15">
        <f t="shared" si="355"/>
        <v>-1.676955228528493</v>
      </c>
      <c r="Z1772" s="15">
        <f t="shared" si="363"/>
        <v>0</v>
      </c>
      <c r="AA1772" s="15">
        <f t="shared" si="356"/>
        <v>1.676955228528493</v>
      </c>
      <c r="AB1772" s="15">
        <f>SUM($Z$3:Z1772)</f>
        <v>4350.9140661096562</v>
      </c>
      <c r="AC1772" s="15">
        <f>SUM($AA$3:AA1772)</f>
        <v>362.4104251571593</v>
      </c>
      <c r="AD1772" s="15">
        <f>AC1772*'KERS system '!$B$18</f>
        <v>278.87482215843409</v>
      </c>
      <c r="AE1772" s="15">
        <f>AC1772*'KERS system '!$B$19</f>
        <v>214.59417565091502</v>
      </c>
    </row>
    <row r="1773" spans="6:31" x14ac:dyDescent="0.3">
      <c r="F1773" s="9" t="s">
        <v>8</v>
      </c>
      <c r="G1773" s="9">
        <v>1770</v>
      </c>
      <c r="H1773" s="9">
        <v>293</v>
      </c>
      <c r="J1773" s="10">
        <v>72.3</v>
      </c>
      <c r="K1773" s="10">
        <f t="shared" si="357"/>
        <v>20.083333333333332</v>
      </c>
      <c r="L1773" s="11">
        <v>-0.83333333333333326</v>
      </c>
      <c r="N1773" s="11">
        <f t="shared" si="351"/>
        <v>-239.99999999999997</v>
      </c>
      <c r="O1773" s="11">
        <f t="shared" si="352"/>
        <v>89.244301686622293</v>
      </c>
      <c r="P1773" s="11">
        <f t="shared" si="353"/>
        <v>56.505600000000008</v>
      </c>
      <c r="Q1773" s="11">
        <f t="shared" si="358"/>
        <v>-94.250098313377663</v>
      </c>
      <c r="R1773" s="11">
        <f t="shared" si="359"/>
        <v>0</v>
      </c>
      <c r="S1773" s="11">
        <f t="shared" si="360"/>
        <v>94.250098313377663</v>
      </c>
      <c r="U1773" s="11">
        <f t="shared" si="354"/>
        <v>-2.1015139411270018</v>
      </c>
      <c r="V1773" s="11">
        <f t="shared" si="361"/>
        <v>0</v>
      </c>
      <c r="W1773" s="11">
        <f t="shared" si="362"/>
        <v>2.1015139411270018</v>
      </c>
      <c r="Y1773" s="11">
        <f t="shared" si="355"/>
        <v>-2.2893497453069473</v>
      </c>
      <c r="Z1773" s="11">
        <f t="shared" si="363"/>
        <v>0</v>
      </c>
      <c r="AA1773" s="11">
        <f t="shared" si="356"/>
        <v>2.2893497453069473</v>
      </c>
      <c r="AB1773" s="11">
        <f>SUM($Z$3:Z1773)</f>
        <v>4350.9140661096562</v>
      </c>
      <c r="AC1773" s="11">
        <f>SUM($AA$3:AA1773)</f>
        <v>364.69977490246623</v>
      </c>
      <c r="AD1773" s="11">
        <f>AC1773*'KERS system '!$B$18</f>
        <v>280.63647678744775</v>
      </c>
      <c r="AE1773" s="11">
        <f>AC1773*'KERS system '!$B$19</f>
        <v>215.94976888794105</v>
      </c>
    </row>
    <row r="1774" spans="6:31" x14ac:dyDescent="0.3">
      <c r="F1774" s="13" t="s">
        <v>8</v>
      </c>
      <c r="G1774" s="13">
        <v>1771</v>
      </c>
      <c r="H1774" s="13">
        <v>294</v>
      </c>
      <c r="J1774" s="14">
        <v>69.099999999999994</v>
      </c>
      <c r="K1774" s="14">
        <f t="shared" si="357"/>
        <v>19.194444444444443</v>
      </c>
      <c r="L1774" s="15">
        <v>-0.88888888888888773</v>
      </c>
      <c r="N1774" s="15">
        <f t="shared" si="351"/>
        <v>-255.99999999999966</v>
      </c>
      <c r="O1774" s="15">
        <f t="shared" si="352"/>
        <v>81.519216293012448</v>
      </c>
      <c r="P1774" s="15">
        <f t="shared" si="353"/>
        <v>56.505600000000008</v>
      </c>
      <c r="Q1774" s="15">
        <f t="shared" si="358"/>
        <v>-117.9751837069872</v>
      </c>
      <c r="R1774" s="15">
        <f t="shared" si="359"/>
        <v>0</v>
      </c>
      <c r="S1774" s="15">
        <f t="shared" si="360"/>
        <v>117.9751837069872</v>
      </c>
      <c r="U1774" s="15">
        <f t="shared" si="354"/>
        <v>-2.4771855494868933</v>
      </c>
      <c r="V1774" s="15">
        <f t="shared" si="361"/>
        <v>0</v>
      </c>
      <c r="W1774" s="15">
        <f t="shared" si="362"/>
        <v>2.4771855494868933</v>
      </c>
      <c r="Y1774" s="15">
        <f t="shared" si="355"/>
        <v>-2.4873324133142081</v>
      </c>
      <c r="Z1774" s="15">
        <f t="shared" si="363"/>
        <v>0</v>
      </c>
      <c r="AA1774" s="15">
        <f t="shared" si="356"/>
        <v>2.4873324133142081</v>
      </c>
      <c r="AB1774" s="15">
        <f>SUM($Z$3:Z1774)</f>
        <v>4350.9140661096562</v>
      </c>
      <c r="AC1774" s="15">
        <f>SUM($AA$3:AA1774)</f>
        <v>367.18710731578045</v>
      </c>
      <c r="AD1774" s="15">
        <f>AC1774*'KERS system '!$B$18</f>
        <v>282.55047907949302</v>
      </c>
      <c r="AE1774" s="15">
        <f>AC1774*'KERS system '!$B$19</f>
        <v>217.4225936516699</v>
      </c>
    </row>
    <row r="1775" spans="6:31" x14ac:dyDescent="0.3">
      <c r="F1775" s="9" t="s">
        <v>8</v>
      </c>
      <c r="G1775" s="9">
        <v>1772</v>
      </c>
      <c r="H1775" s="9">
        <v>295</v>
      </c>
      <c r="J1775" s="10">
        <v>65.900000000000006</v>
      </c>
      <c r="K1775" s="10">
        <f t="shared" si="357"/>
        <v>18.305555555555557</v>
      </c>
      <c r="L1775" s="11">
        <v>-0.88888888888888773</v>
      </c>
      <c r="N1775" s="11">
        <f t="shared" si="351"/>
        <v>-255.99999999999966</v>
      </c>
      <c r="O1775" s="11">
        <f t="shared" si="352"/>
        <v>74.143781157670674</v>
      </c>
      <c r="P1775" s="11">
        <f t="shared" si="353"/>
        <v>56.505600000000008</v>
      </c>
      <c r="Q1775" s="11">
        <f t="shared" si="358"/>
        <v>-125.35061884232897</v>
      </c>
      <c r="R1775" s="11">
        <f t="shared" si="359"/>
        <v>0</v>
      </c>
      <c r="S1775" s="11">
        <f t="shared" si="360"/>
        <v>125.35061884232897</v>
      </c>
      <c r="U1775" s="11">
        <f t="shared" si="354"/>
        <v>-2.4974792771415224</v>
      </c>
      <c r="V1775" s="11">
        <f t="shared" si="361"/>
        <v>0</v>
      </c>
      <c r="W1775" s="11">
        <f t="shared" si="362"/>
        <v>2.4974792771415224</v>
      </c>
      <c r="Y1775" s="11">
        <f t="shared" si="355"/>
        <v>-2.4253427909605643</v>
      </c>
      <c r="Z1775" s="11">
        <f t="shared" si="363"/>
        <v>0</v>
      </c>
      <c r="AA1775" s="11">
        <f t="shared" si="356"/>
        <v>2.4253427909605643</v>
      </c>
      <c r="AB1775" s="11">
        <f>SUM($Z$3:Z1775)</f>
        <v>4350.9140661096562</v>
      </c>
      <c r="AC1775" s="11">
        <f>SUM($AA$3:AA1775)</f>
        <v>369.61245010674099</v>
      </c>
      <c r="AD1775" s="11">
        <f>AC1775*'KERS system '!$B$18</f>
        <v>284.41678035713716</v>
      </c>
      <c r="AE1775" s="11">
        <f>AC1775*'KERS system '!$B$19</f>
        <v>218.85871248481706</v>
      </c>
    </row>
    <row r="1776" spans="6:31" x14ac:dyDescent="0.3">
      <c r="F1776" s="13" t="s">
        <v>8</v>
      </c>
      <c r="G1776" s="13">
        <v>1773</v>
      </c>
      <c r="H1776" s="13">
        <v>296</v>
      </c>
      <c r="J1776" s="14">
        <v>62.7</v>
      </c>
      <c r="K1776" s="14">
        <f t="shared" si="357"/>
        <v>17.416666666666668</v>
      </c>
      <c r="L1776" s="15">
        <v>-0.86111111111111149</v>
      </c>
      <c r="N1776" s="15">
        <f t="shared" si="351"/>
        <v>-248.00000000000011</v>
      </c>
      <c r="O1776" s="15">
        <f t="shared" si="352"/>
        <v>67.117996280596927</v>
      </c>
      <c r="P1776" s="15">
        <f t="shared" si="353"/>
        <v>56.505600000000008</v>
      </c>
      <c r="Q1776" s="15">
        <f t="shared" si="358"/>
        <v>-124.37640371940319</v>
      </c>
      <c r="R1776" s="15">
        <f t="shared" si="359"/>
        <v>0</v>
      </c>
      <c r="S1776" s="15">
        <f t="shared" si="360"/>
        <v>124.37640371940319</v>
      </c>
      <c r="U1776" s="15">
        <f t="shared" si="354"/>
        <v>-2.3532063047796061</v>
      </c>
      <c r="V1776" s="15">
        <f t="shared" si="361"/>
        <v>0</v>
      </c>
      <c r="W1776" s="15">
        <f t="shared" si="362"/>
        <v>2.3532063047796061</v>
      </c>
      <c r="Y1776" s="15">
        <f t="shared" si="355"/>
        <v>-2.1758786971108162</v>
      </c>
      <c r="Z1776" s="15">
        <f t="shared" si="363"/>
        <v>0</v>
      </c>
      <c r="AA1776" s="15">
        <f t="shared" si="356"/>
        <v>2.1758786971108162</v>
      </c>
      <c r="AB1776" s="15">
        <f>SUM($Z$3:Z1776)</f>
        <v>4350.9140661096562</v>
      </c>
      <c r="AC1776" s="15">
        <f>SUM($AA$3:AA1776)</f>
        <v>371.78832880385181</v>
      </c>
      <c r="AD1776" s="15">
        <f>AC1776*'KERS system '!$B$18</f>
        <v>286.09111901456396</v>
      </c>
      <c r="AE1776" s="15">
        <f>AC1776*'KERS system '!$B$19</f>
        <v>220.14711608170697</v>
      </c>
    </row>
    <row r="1777" spans="6:31" x14ac:dyDescent="0.3">
      <c r="F1777" s="9" t="s">
        <v>8</v>
      </c>
      <c r="G1777" s="9">
        <v>1774</v>
      </c>
      <c r="H1777" s="9">
        <v>297</v>
      </c>
      <c r="J1777" s="10">
        <v>59.7</v>
      </c>
      <c r="K1777" s="10">
        <f t="shared" si="357"/>
        <v>16.583333333333332</v>
      </c>
      <c r="L1777" s="11">
        <v>-0.79166666666666707</v>
      </c>
      <c r="N1777" s="11">
        <f t="shared" si="351"/>
        <v>-228.00000000000011</v>
      </c>
      <c r="O1777" s="11">
        <f t="shared" si="352"/>
        <v>60.848876415556376</v>
      </c>
      <c r="P1777" s="11">
        <f t="shared" si="353"/>
        <v>56.505600000000008</v>
      </c>
      <c r="Q1777" s="11">
        <f t="shared" si="358"/>
        <v>-110.64552358444371</v>
      </c>
      <c r="R1777" s="11">
        <f t="shared" si="359"/>
        <v>0</v>
      </c>
      <c r="S1777" s="11">
        <f t="shared" si="360"/>
        <v>110.64552358444371</v>
      </c>
      <c r="U1777" s="11">
        <f t="shared" si="354"/>
        <v>-1.9985510894420258</v>
      </c>
      <c r="V1777" s="11">
        <f t="shared" si="361"/>
        <v>0</v>
      </c>
      <c r="W1777" s="11">
        <f t="shared" si="362"/>
        <v>1.9985510894420258</v>
      </c>
      <c r="Y1777" s="11">
        <f t="shared" si="355"/>
        <v>-1.797719998945758</v>
      </c>
      <c r="Z1777" s="11">
        <f t="shared" si="363"/>
        <v>0</v>
      </c>
      <c r="AA1777" s="11">
        <f t="shared" si="356"/>
        <v>1.797719998945758</v>
      </c>
      <c r="AB1777" s="11">
        <f>SUM($Z$3:Z1777)</f>
        <v>4350.9140661096562</v>
      </c>
      <c r="AC1777" s="11">
        <f>SUM($AA$3:AA1777)</f>
        <v>373.58604880279756</v>
      </c>
      <c r="AD1777" s="11">
        <f>AC1777*'KERS system '!$B$18</f>
        <v>287.47446455375274</v>
      </c>
      <c r="AE1777" s="11">
        <f>AC1777*'KERS system '!$B$19</f>
        <v>221.21160047411271</v>
      </c>
    </row>
    <row r="1778" spans="6:31" x14ac:dyDescent="0.3">
      <c r="F1778" s="13" t="s">
        <v>8</v>
      </c>
      <c r="G1778" s="13">
        <v>1775</v>
      </c>
      <c r="H1778" s="13">
        <v>298</v>
      </c>
      <c r="J1778" s="14">
        <v>57</v>
      </c>
      <c r="K1778" s="14">
        <f t="shared" si="357"/>
        <v>15.833333333333334</v>
      </c>
      <c r="L1778" s="15">
        <v>-0.70833333333333348</v>
      </c>
      <c r="N1778" s="15">
        <f t="shared" si="351"/>
        <v>-204.00000000000006</v>
      </c>
      <c r="O1778" s="15">
        <f t="shared" si="352"/>
        <v>55.469418413716461</v>
      </c>
      <c r="P1778" s="15">
        <f t="shared" si="353"/>
        <v>56.505600000000008</v>
      </c>
      <c r="Q1778" s="15">
        <f t="shared" si="358"/>
        <v>-92.024981586283587</v>
      </c>
      <c r="R1778" s="15">
        <f t="shared" si="359"/>
        <v>0</v>
      </c>
      <c r="S1778" s="15">
        <f t="shared" si="360"/>
        <v>92.024981586283587</v>
      </c>
      <c r="U1778" s="15">
        <f t="shared" si="354"/>
        <v>-1.5968889084494904</v>
      </c>
      <c r="V1778" s="15">
        <f t="shared" si="361"/>
        <v>0</v>
      </c>
      <c r="W1778" s="15">
        <f t="shared" si="362"/>
        <v>1.5968889084494904</v>
      </c>
      <c r="Y1778" s="15">
        <f t="shared" si="355"/>
        <v>-1.5030076421153935</v>
      </c>
      <c r="Z1778" s="15">
        <f t="shared" si="363"/>
        <v>0</v>
      </c>
      <c r="AA1778" s="15">
        <f t="shared" si="356"/>
        <v>1.5030076421153935</v>
      </c>
      <c r="AB1778" s="15">
        <f>SUM($Z$3:Z1778)</f>
        <v>4350.9140661096562</v>
      </c>
      <c r="AC1778" s="15">
        <f>SUM($AA$3:AA1778)</f>
        <v>375.08905644491296</v>
      </c>
      <c r="AD1778" s="15">
        <f>AC1778*'KERS system '!$B$18</f>
        <v>288.63102893436053</v>
      </c>
      <c r="AE1778" s="15">
        <f>AC1778*'KERS system '!$B$19</f>
        <v>222.1015767649904</v>
      </c>
    </row>
    <row r="1779" spans="6:31" x14ac:dyDescent="0.3">
      <c r="F1779" s="9" t="s">
        <v>8</v>
      </c>
      <c r="G1779" s="9">
        <v>1776</v>
      </c>
      <c r="H1779" s="9">
        <v>299</v>
      </c>
      <c r="J1779" s="10">
        <v>54.6</v>
      </c>
      <c r="K1779" s="10">
        <f t="shared" si="357"/>
        <v>15.166666666666666</v>
      </c>
      <c r="L1779" s="11">
        <v>-0.6666666666666663</v>
      </c>
      <c r="N1779" s="11">
        <f t="shared" si="351"/>
        <v>-191.99999999999989</v>
      </c>
      <c r="O1779" s="11">
        <f t="shared" si="352"/>
        <v>50.896648629804538</v>
      </c>
      <c r="P1779" s="11">
        <f t="shared" si="353"/>
        <v>56.505600000000008</v>
      </c>
      <c r="Q1779" s="11">
        <f t="shared" si="358"/>
        <v>-84.59775137019534</v>
      </c>
      <c r="R1779" s="11">
        <f t="shared" si="359"/>
        <v>0</v>
      </c>
      <c r="S1779" s="11">
        <f t="shared" si="360"/>
        <v>84.59775137019534</v>
      </c>
      <c r="U1779" s="11">
        <f t="shared" si="354"/>
        <v>-1.4091263757812964</v>
      </c>
      <c r="V1779" s="11">
        <f t="shared" si="361"/>
        <v>0</v>
      </c>
      <c r="W1779" s="11">
        <f t="shared" si="362"/>
        <v>1.4091263757812964</v>
      </c>
      <c r="Y1779" s="11">
        <f t="shared" si="355"/>
        <v>-1.4401386387984272</v>
      </c>
      <c r="Z1779" s="11">
        <f t="shared" si="363"/>
        <v>0</v>
      </c>
      <c r="AA1779" s="11">
        <f t="shared" si="356"/>
        <v>1.4401386387984272</v>
      </c>
      <c r="AB1779" s="11">
        <f>SUM($Z$3:Z1779)</f>
        <v>4350.9140661096562</v>
      </c>
      <c r="AC1779" s="11">
        <f>SUM($AA$3:AA1779)</f>
        <v>376.52919508371139</v>
      </c>
      <c r="AD1779" s="11">
        <f>AC1779*'KERS system '!$B$18</f>
        <v>289.73921561691589</v>
      </c>
      <c r="AE1779" s="11">
        <f>AC1779*'KERS system '!$B$19</f>
        <v>222.95432641721678</v>
      </c>
    </row>
    <row r="1780" spans="6:31" x14ac:dyDescent="0.3">
      <c r="F1780" s="13" t="s">
        <v>8</v>
      </c>
      <c r="G1780" s="13">
        <v>1777</v>
      </c>
      <c r="H1780" s="13">
        <v>300</v>
      </c>
      <c r="J1780" s="14">
        <v>52.2</v>
      </c>
      <c r="K1780" s="14">
        <f t="shared" si="357"/>
        <v>14.5</v>
      </c>
      <c r="L1780" s="15">
        <v>-0.68055555555555536</v>
      </c>
      <c r="N1780" s="15">
        <f t="shared" si="351"/>
        <v>-195.99999999999994</v>
      </c>
      <c r="O1780" s="15">
        <f t="shared" si="352"/>
        <v>46.520557116168405</v>
      </c>
      <c r="P1780" s="15">
        <f t="shared" si="353"/>
        <v>56.505600000000008</v>
      </c>
      <c r="Q1780" s="15">
        <f t="shared" si="358"/>
        <v>-92.973842883831537</v>
      </c>
      <c r="R1780" s="15">
        <f t="shared" si="359"/>
        <v>0</v>
      </c>
      <c r="S1780" s="15">
        <f t="shared" si="360"/>
        <v>92.973842883831537</v>
      </c>
      <c r="U1780" s="15">
        <f t="shared" si="354"/>
        <v>-1.4711509018155577</v>
      </c>
      <c r="V1780" s="15">
        <f t="shared" si="361"/>
        <v>0</v>
      </c>
      <c r="W1780" s="15">
        <f t="shared" si="362"/>
        <v>1.4711509018155577</v>
      </c>
      <c r="Y1780" s="15">
        <f t="shared" si="355"/>
        <v>-1.6099763365543904</v>
      </c>
      <c r="Z1780" s="15">
        <f t="shared" si="363"/>
        <v>0</v>
      </c>
      <c r="AA1780" s="15">
        <f t="shared" si="356"/>
        <v>1.6099763365543904</v>
      </c>
      <c r="AB1780" s="15">
        <f>SUM($Z$3:Z1780)</f>
        <v>4350.9140661096562</v>
      </c>
      <c r="AC1780" s="15">
        <f>SUM($AA$3:AA1780)</f>
        <v>378.13917142026577</v>
      </c>
      <c r="AD1780" s="15">
        <f>AC1780*'KERS system '!$B$18</f>
        <v>290.97809240789451</v>
      </c>
      <c r="AE1780" s="15">
        <f>AC1780*'KERS system '!$B$19</f>
        <v>223.90764210787481</v>
      </c>
    </row>
    <row r="1781" spans="6:31" x14ac:dyDescent="0.3">
      <c r="F1781" s="9" t="s">
        <v>8</v>
      </c>
      <c r="G1781" s="9">
        <v>1778</v>
      </c>
      <c r="H1781" s="9">
        <v>301</v>
      </c>
      <c r="J1781" s="10">
        <v>49.7</v>
      </c>
      <c r="K1781" s="10">
        <f t="shared" si="357"/>
        <v>13.805555555555555</v>
      </c>
      <c r="L1781" s="11">
        <v>-0.75000000000000078</v>
      </c>
      <c r="N1781" s="11">
        <f t="shared" si="351"/>
        <v>-216.00000000000023</v>
      </c>
      <c r="O1781" s="11">
        <f t="shared" si="352"/>
        <v>42.171269845963955</v>
      </c>
      <c r="P1781" s="11">
        <f t="shared" si="353"/>
        <v>56.505600000000008</v>
      </c>
      <c r="Q1781" s="11">
        <f t="shared" si="358"/>
        <v>-117.32313015403625</v>
      </c>
      <c r="R1781" s="11">
        <f t="shared" si="359"/>
        <v>0</v>
      </c>
      <c r="S1781" s="11">
        <f t="shared" si="360"/>
        <v>117.32313015403625</v>
      </c>
      <c r="U1781" s="11">
        <f t="shared" si="354"/>
        <v>-1.7488017712932231</v>
      </c>
      <c r="V1781" s="11">
        <f t="shared" si="361"/>
        <v>0</v>
      </c>
      <c r="W1781" s="11">
        <f t="shared" si="362"/>
        <v>1.7488017712932231</v>
      </c>
      <c r="Y1781" s="11">
        <f t="shared" si="355"/>
        <v>-1.9458405007614235</v>
      </c>
      <c r="Z1781" s="11">
        <f t="shared" si="363"/>
        <v>0</v>
      </c>
      <c r="AA1781" s="11">
        <f t="shared" si="356"/>
        <v>1.9458405007614235</v>
      </c>
      <c r="AB1781" s="11">
        <f>SUM($Z$3:Z1781)</f>
        <v>4350.9140661096562</v>
      </c>
      <c r="AC1781" s="11">
        <f>SUM($AA$3:AA1781)</f>
        <v>380.08501192102722</v>
      </c>
      <c r="AD1781" s="11">
        <f>AC1781*'KERS system '!$B$18</f>
        <v>292.47541667323043</v>
      </c>
      <c r="AE1781" s="11">
        <f>AC1781*'KERS system '!$B$19</f>
        <v>225.05983313005081</v>
      </c>
    </row>
    <row r="1782" spans="6:31" x14ac:dyDescent="0.3">
      <c r="F1782" s="13" t="s">
        <v>8</v>
      </c>
      <c r="G1782" s="13">
        <v>1779</v>
      </c>
      <c r="H1782" s="13">
        <v>302</v>
      </c>
      <c r="J1782" s="14">
        <v>46.8</v>
      </c>
      <c r="K1782" s="14">
        <f t="shared" si="357"/>
        <v>13</v>
      </c>
      <c r="L1782" s="15">
        <v>-0.86111111111111149</v>
      </c>
      <c r="N1782" s="15">
        <f t="shared" si="351"/>
        <v>-248.00000000000011</v>
      </c>
      <c r="O1782" s="15">
        <f t="shared" si="352"/>
        <v>37.393456136182927</v>
      </c>
      <c r="P1782" s="15">
        <f t="shared" si="353"/>
        <v>56.505600000000008</v>
      </c>
      <c r="Q1782" s="15">
        <f t="shared" si="358"/>
        <v>-154.10094386381718</v>
      </c>
      <c r="R1782" s="15">
        <f t="shared" si="359"/>
        <v>0</v>
      </c>
      <c r="S1782" s="15">
        <f t="shared" si="360"/>
        <v>154.10094386381718</v>
      </c>
      <c r="U1782" s="15">
        <f t="shared" si="354"/>
        <v>-2.1428792302296236</v>
      </c>
      <c r="V1782" s="15">
        <f t="shared" si="361"/>
        <v>0</v>
      </c>
      <c r="W1782" s="15">
        <f t="shared" si="362"/>
        <v>2.1428792302296236</v>
      </c>
      <c r="Y1782" s="15">
        <f t="shared" si="355"/>
        <v>-2.2745559545290357</v>
      </c>
      <c r="Z1782" s="15">
        <f t="shared" si="363"/>
        <v>0</v>
      </c>
      <c r="AA1782" s="15">
        <f t="shared" si="356"/>
        <v>2.2745559545290357</v>
      </c>
      <c r="AB1782" s="15">
        <f>SUM($Z$3:Z1782)</f>
        <v>4350.9140661096562</v>
      </c>
      <c r="AC1782" s="15">
        <f>SUM($AA$3:AA1782)</f>
        <v>382.35956787555625</v>
      </c>
      <c r="AD1782" s="15">
        <f>AC1782*'KERS system '!$B$18</f>
        <v>294.22568748024054</v>
      </c>
      <c r="AE1782" s="15">
        <f>AC1782*'KERS system '!$B$19</f>
        <v>226.40666651604508</v>
      </c>
    </row>
    <row r="1783" spans="6:31" x14ac:dyDescent="0.3">
      <c r="F1783" s="9" t="s">
        <v>8</v>
      </c>
      <c r="G1783" s="9">
        <v>1780</v>
      </c>
      <c r="H1783" s="9">
        <v>303</v>
      </c>
      <c r="J1783" s="10">
        <v>43.5</v>
      </c>
      <c r="K1783" s="10">
        <f t="shared" si="357"/>
        <v>12.083333333333334</v>
      </c>
      <c r="L1783" s="11">
        <v>-0.95833333333333315</v>
      </c>
      <c r="N1783" s="11">
        <f t="shared" si="351"/>
        <v>-275.99999999999994</v>
      </c>
      <c r="O1783" s="11">
        <f t="shared" si="352"/>
        <v>32.305942441783621</v>
      </c>
      <c r="P1783" s="11">
        <f t="shared" si="353"/>
        <v>56.505600000000008</v>
      </c>
      <c r="Q1783" s="11">
        <f t="shared" si="358"/>
        <v>-187.1884575582163</v>
      </c>
      <c r="R1783" s="11">
        <f t="shared" si="359"/>
        <v>0</v>
      </c>
      <c r="S1783" s="11">
        <f t="shared" si="360"/>
        <v>187.1884575582163</v>
      </c>
      <c r="U1783" s="11">
        <f t="shared" si="354"/>
        <v>-2.4062326788284478</v>
      </c>
      <c r="V1783" s="11">
        <f t="shared" si="361"/>
        <v>0</v>
      </c>
      <c r="W1783" s="11">
        <f t="shared" si="362"/>
        <v>2.4062326788284478</v>
      </c>
      <c r="Y1783" s="11">
        <f t="shared" si="355"/>
        <v>-2.381323134496645</v>
      </c>
      <c r="Z1783" s="11">
        <f t="shared" si="363"/>
        <v>0</v>
      </c>
      <c r="AA1783" s="11">
        <f t="shared" si="356"/>
        <v>2.381323134496645</v>
      </c>
      <c r="AB1783" s="11">
        <f>SUM($Z$3:Z1783)</f>
        <v>4350.9140661096562</v>
      </c>
      <c r="AC1783" s="11">
        <f>SUM($AA$3:AA1783)</f>
        <v>384.74089101005291</v>
      </c>
      <c r="AD1783" s="11">
        <f>AC1783*'KERS system '!$B$18</f>
        <v>296.05811563223568</v>
      </c>
      <c r="AE1783" s="11">
        <f>AC1783*'KERS system '!$B$19</f>
        <v>227.81671997900537</v>
      </c>
    </row>
    <row r="1784" spans="6:31" x14ac:dyDescent="0.3">
      <c r="F1784" s="13" t="s">
        <v>8</v>
      </c>
      <c r="G1784" s="13">
        <v>1781</v>
      </c>
      <c r="H1784" s="13">
        <v>304</v>
      </c>
      <c r="J1784" s="14">
        <v>39.9</v>
      </c>
      <c r="K1784" s="14">
        <f t="shared" si="357"/>
        <v>11.083333333333334</v>
      </c>
      <c r="L1784" s="15">
        <v>-0.98611111111111127</v>
      </c>
      <c r="N1784" s="15">
        <f t="shared" si="351"/>
        <v>-284.00000000000006</v>
      </c>
      <c r="O1784" s="15">
        <f t="shared" si="352"/>
        <v>27.180015022721065</v>
      </c>
      <c r="P1784" s="15">
        <f t="shared" si="353"/>
        <v>56.505600000000008</v>
      </c>
      <c r="Q1784" s="15">
        <f t="shared" si="358"/>
        <v>-200.31438497727896</v>
      </c>
      <c r="R1784" s="15">
        <f t="shared" si="359"/>
        <v>0</v>
      </c>
      <c r="S1784" s="15">
        <f t="shared" si="360"/>
        <v>200.31438497727896</v>
      </c>
      <c r="U1784" s="15">
        <f t="shared" si="354"/>
        <v>-2.3564135901648426</v>
      </c>
      <c r="V1784" s="15">
        <f t="shared" si="361"/>
        <v>0</v>
      </c>
      <c r="W1784" s="15">
        <f t="shared" si="362"/>
        <v>2.3564135901648426</v>
      </c>
      <c r="Y1784" s="15">
        <f t="shared" si="355"/>
        <v>-2.1917212529759462</v>
      </c>
      <c r="Z1784" s="15">
        <f t="shared" si="363"/>
        <v>0</v>
      </c>
      <c r="AA1784" s="15">
        <f t="shared" si="356"/>
        <v>2.1917212529759462</v>
      </c>
      <c r="AB1784" s="15">
        <f>SUM($Z$3:Z1784)</f>
        <v>4350.9140661096562</v>
      </c>
      <c r="AC1784" s="15">
        <f>SUM($AA$3:AA1784)</f>
        <v>386.93261226302883</v>
      </c>
      <c r="AD1784" s="15">
        <f>AC1784*'KERS system '!$B$18</f>
        <v>297.74464513640066</v>
      </c>
      <c r="AE1784" s="15">
        <f>AC1784*'KERS system '!$B$19</f>
        <v>229.11450443246031</v>
      </c>
    </row>
    <row r="1785" spans="6:31" x14ac:dyDescent="0.3">
      <c r="F1785" s="9" t="s">
        <v>8</v>
      </c>
      <c r="G1785" s="9">
        <v>1782</v>
      </c>
      <c r="H1785" s="9">
        <v>305</v>
      </c>
      <c r="J1785" s="10">
        <v>36.4</v>
      </c>
      <c r="K1785" s="10">
        <f t="shared" si="357"/>
        <v>10.111111111111111</v>
      </c>
      <c r="L1785" s="11">
        <v>-0.93055555555555491</v>
      </c>
      <c r="N1785" s="11">
        <f t="shared" si="351"/>
        <v>-267.99999999999983</v>
      </c>
      <c r="O1785" s="11">
        <f t="shared" si="352"/>
        <v>22.62073272435757</v>
      </c>
      <c r="P1785" s="11">
        <f t="shared" si="353"/>
        <v>56.505600000000008</v>
      </c>
      <c r="Q1785" s="11">
        <f t="shared" si="358"/>
        <v>-188.87366727564225</v>
      </c>
      <c r="R1785" s="11">
        <f t="shared" si="359"/>
        <v>0</v>
      </c>
      <c r="S1785" s="11">
        <f t="shared" si="360"/>
        <v>188.87366727564225</v>
      </c>
      <c r="U1785" s="11">
        <f t="shared" si="354"/>
        <v>-2.0270289157870494</v>
      </c>
      <c r="V1785" s="11">
        <f t="shared" si="361"/>
        <v>0</v>
      </c>
      <c r="W1785" s="11">
        <f t="shared" si="362"/>
        <v>2.0270289157870494</v>
      </c>
      <c r="Y1785" s="11">
        <f t="shared" si="355"/>
        <v>-1.8015190116850537</v>
      </c>
      <c r="Z1785" s="11">
        <f t="shared" si="363"/>
        <v>0</v>
      </c>
      <c r="AA1785" s="11">
        <f t="shared" si="356"/>
        <v>1.8015190116850537</v>
      </c>
      <c r="AB1785" s="11">
        <f>SUM($Z$3:Z1785)</f>
        <v>4350.9140661096562</v>
      </c>
      <c r="AC1785" s="11">
        <f>SUM($AA$3:AA1785)</f>
        <v>388.73413127471389</v>
      </c>
      <c r="AD1785" s="11">
        <f>AC1785*'KERS system '!$B$18</f>
        <v>299.1309140158923</v>
      </c>
      <c r="AE1785" s="11">
        <f>AC1785*'KERS system '!$B$19</f>
        <v>230.18123833522915</v>
      </c>
    </row>
    <row r="1786" spans="6:31" x14ac:dyDescent="0.3">
      <c r="F1786" s="13" t="s">
        <v>8</v>
      </c>
      <c r="G1786" s="13">
        <v>1783</v>
      </c>
      <c r="H1786" s="13">
        <v>306</v>
      </c>
      <c r="J1786" s="14">
        <v>33.200000000000003</v>
      </c>
      <c r="K1786" s="14">
        <f t="shared" si="357"/>
        <v>9.2222222222222214</v>
      </c>
      <c r="L1786" s="15">
        <v>-0.8194444444444442</v>
      </c>
      <c r="N1786" s="15">
        <f t="shared" si="351"/>
        <v>-235.99999999999994</v>
      </c>
      <c r="O1786" s="15">
        <f t="shared" si="352"/>
        <v>18.818286165692463</v>
      </c>
      <c r="P1786" s="15">
        <f t="shared" si="353"/>
        <v>56.505600000000008</v>
      </c>
      <c r="Q1786" s="15">
        <f t="shared" si="358"/>
        <v>-160.67611383430747</v>
      </c>
      <c r="R1786" s="15">
        <f t="shared" si="359"/>
        <v>0</v>
      </c>
      <c r="S1786" s="15">
        <f t="shared" si="360"/>
        <v>160.67611383430747</v>
      </c>
      <c r="U1786" s="15">
        <f t="shared" si="354"/>
        <v>-1.5760091075830578</v>
      </c>
      <c r="V1786" s="15">
        <f t="shared" si="361"/>
        <v>0</v>
      </c>
      <c r="W1786" s="15">
        <f t="shared" si="362"/>
        <v>1.5760091075830578</v>
      </c>
      <c r="Y1786" s="15">
        <f t="shared" si="355"/>
        <v>-1.3475833896110776</v>
      </c>
      <c r="Z1786" s="15">
        <f t="shared" si="363"/>
        <v>0</v>
      </c>
      <c r="AA1786" s="15">
        <f t="shared" si="356"/>
        <v>1.3475833896110776</v>
      </c>
      <c r="AB1786" s="15">
        <f>SUM($Z$3:Z1786)</f>
        <v>4350.9140661096562</v>
      </c>
      <c r="AC1786" s="15">
        <f>SUM($AA$3:AA1786)</f>
        <v>390.08171466432498</v>
      </c>
      <c r="AD1786" s="15">
        <f>AC1786*'KERS system '!$B$18</f>
        <v>300.16787943419803</v>
      </c>
      <c r="AE1786" s="15">
        <f>AC1786*'KERS system '!$B$19</f>
        <v>230.97918322461541</v>
      </c>
    </row>
    <row r="1787" spans="6:31" x14ac:dyDescent="0.3">
      <c r="F1787" s="9" t="s">
        <v>8</v>
      </c>
      <c r="G1787" s="9">
        <v>1784</v>
      </c>
      <c r="H1787" s="9">
        <v>307</v>
      </c>
      <c r="J1787" s="10">
        <v>30.5</v>
      </c>
      <c r="K1787" s="10">
        <f t="shared" si="357"/>
        <v>8.4722222222222214</v>
      </c>
      <c r="L1787" s="11">
        <v>-0.6805555555555558</v>
      </c>
      <c r="N1787" s="11">
        <f t="shared" si="351"/>
        <v>-196.00000000000006</v>
      </c>
      <c r="O1787" s="11">
        <f t="shared" si="352"/>
        <v>15.881941052434511</v>
      </c>
      <c r="P1787" s="11">
        <f t="shared" si="353"/>
        <v>56.505600000000008</v>
      </c>
      <c r="Q1787" s="11">
        <f t="shared" si="358"/>
        <v>-123.61245894756553</v>
      </c>
      <c r="R1787" s="11">
        <f t="shared" si="359"/>
        <v>0</v>
      </c>
      <c r="S1787" s="11">
        <f t="shared" si="360"/>
        <v>123.61245894756553</v>
      </c>
      <c r="U1787" s="11">
        <f t="shared" si="354"/>
        <v>-1.1191576716390974</v>
      </c>
      <c r="V1787" s="11">
        <f t="shared" si="361"/>
        <v>0</v>
      </c>
      <c r="W1787" s="11">
        <f t="shared" si="362"/>
        <v>1.1191576716390974</v>
      </c>
      <c r="Y1787" s="11">
        <f t="shared" si="355"/>
        <v>-0.97265550947023915</v>
      </c>
      <c r="Z1787" s="11">
        <f t="shared" si="363"/>
        <v>0</v>
      </c>
      <c r="AA1787" s="11">
        <f t="shared" si="356"/>
        <v>0.97265550947023915</v>
      </c>
      <c r="AB1787" s="11">
        <f>SUM($Z$3:Z1787)</f>
        <v>4350.9140661096562</v>
      </c>
      <c r="AC1787" s="11">
        <f>SUM($AA$3:AA1787)</f>
        <v>391.05437017379523</v>
      </c>
      <c r="AD1787" s="11">
        <f>AC1787*'KERS system '!$B$18</f>
        <v>300.9163378487354</v>
      </c>
      <c r="AE1787" s="11">
        <f>AC1787*'KERS system '!$B$19</f>
        <v>231.55512197460192</v>
      </c>
    </row>
    <row r="1788" spans="6:31" x14ac:dyDescent="0.3">
      <c r="F1788" s="13" t="s">
        <v>8</v>
      </c>
      <c r="G1788" s="13">
        <v>1785</v>
      </c>
      <c r="H1788" s="13">
        <v>308</v>
      </c>
      <c r="J1788" s="14">
        <v>28.3</v>
      </c>
      <c r="K1788" s="14">
        <f t="shared" si="357"/>
        <v>7.8611111111111107</v>
      </c>
      <c r="L1788" s="15">
        <v>-0.58333333333333326</v>
      </c>
      <c r="N1788" s="15">
        <f t="shared" si="351"/>
        <v>-167.99999999999997</v>
      </c>
      <c r="O1788" s="15">
        <f t="shared" si="352"/>
        <v>13.673407975796051</v>
      </c>
      <c r="P1788" s="15">
        <f t="shared" si="353"/>
        <v>56.505600000000008</v>
      </c>
      <c r="Q1788" s="15">
        <f t="shared" si="358"/>
        <v>-97.820992024203917</v>
      </c>
      <c r="R1788" s="15">
        <f t="shared" si="359"/>
        <v>0</v>
      </c>
      <c r="S1788" s="15">
        <f t="shared" si="360"/>
        <v>97.820992024203917</v>
      </c>
      <c r="U1788" s="15">
        <f t="shared" si="354"/>
        <v>-0.8261533473013809</v>
      </c>
      <c r="V1788" s="15">
        <f t="shared" si="361"/>
        <v>0</v>
      </c>
      <c r="W1788" s="15">
        <f t="shared" si="362"/>
        <v>0.8261533473013809</v>
      </c>
      <c r="Y1788" s="15">
        <f t="shared" si="355"/>
        <v>-0.7580398132010675</v>
      </c>
      <c r="Z1788" s="15">
        <f t="shared" si="363"/>
        <v>0</v>
      </c>
      <c r="AA1788" s="15">
        <f t="shared" si="356"/>
        <v>0.7580398132010675</v>
      </c>
      <c r="AB1788" s="15">
        <f>SUM($Z$3:Z1788)</f>
        <v>4350.9140661096562</v>
      </c>
      <c r="AC1788" s="15">
        <f>SUM($AA$3:AA1788)</f>
        <v>391.81240998699633</v>
      </c>
      <c r="AD1788" s="15">
        <f>AC1788*'KERS system '!$B$18</f>
        <v>301.49964948499365</v>
      </c>
      <c r="AE1788" s="15">
        <f>AC1788*'KERS system '!$B$19</f>
        <v>232.00398027870261</v>
      </c>
    </row>
    <row r="1789" spans="6:31" x14ac:dyDescent="0.3">
      <c r="F1789" s="9" t="s">
        <v>8</v>
      </c>
      <c r="G1789" s="9">
        <v>1786</v>
      </c>
      <c r="H1789" s="9">
        <v>309</v>
      </c>
      <c r="J1789" s="10">
        <v>26.3</v>
      </c>
      <c r="K1789" s="10">
        <f t="shared" si="357"/>
        <v>7.3055555555555554</v>
      </c>
      <c r="L1789" s="11">
        <v>-0.54166666666666696</v>
      </c>
      <c r="N1789" s="11">
        <f t="shared" si="351"/>
        <v>-156.00000000000009</v>
      </c>
      <c r="O1789" s="11">
        <f t="shared" si="352"/>
        <v>11.809061872140207</v>
      </c>
      <c r="P1789" s="11">
        <f t="shared" si="353"/>
        <v>56.505600000000008</v>
      </c>
      <c r="Q1789" s="11">
        <f t="shared" si="358"/>
        <v>-87.685338127859865</v>
      </c>
      <c r="R1789" s="11">
        <f t="shared" si="359"/>
        <v>0</v>
      </c>
      <c r="S1789" s="11">
        <f t="shared" si="360"/>
        <v>87.685338127859865</v>
      </c>
      <c r="U1789" s="11">
        <f t="shared" si="354"/>
        <v>-0.68992627910075421</v>
      </c>
      <c r="V1789" s="11">
        <f t="shared" si="361"/>
        <v>0</v>
      </c>
      <c r="W1789" s="11">
        <f t="shared" si="362"/>
        <v>0.68992627910075421</v>
      </c>
      <c r="Y1789" s="11">
        <f t="shared" si="355"/>
        <v>-0.65643604517887488</v>
      </c>
      <c r="Z1789" s="11">
        <f t="shared" si="363"/>
        <v>0</v>
      </c>
      <c r="AA1789" s="11">
        <f t="shared" si="356"/>
        <v>0.65643604517887488</v>
      </c>
      <c r="AB1789" s="11">
        <f>SUM($Z$3:Z1789)</f>
        <v>4350.9140661096562</v>
      </c>
      <c r="AC1789" s="11">
        <f>SUM($AA$3:AA1789)</f>
        <v>392.46884603217518</v>
      </c>
      <c r="AD1789" s="11">
        <f>AC1789*'KERS system '!$B$18</f>
        <v>302.0047770217588</v>
      </c>
      <c r="AE1789" s="11">
        <f>AC1789*'KERS system '!$B$19</f>
        <v>232.39267591824338</v>
      </c>
    </row>
    <row r="1790" spans="6:31" x14ac:dyDescent="0.3">
      <c r="F1790" s="13" t="s">
        <v>8</v>
      </c>
      <c r="G1790" s="13">
        <v>1787</v>
      </c>
      <c r="H1790" s="13">
        <v>310</v>
      </c>
      <c r="J1790" s="14">
        <v>24.4</v>
      </c>
      <c r="K1790" s="14">
        <f t="shared" si="357"/>
        <v>6.7777777777777777</v>
      </c>
      <c r="L1790" s="15">
        <v>-0.5277777777777779</v>
      </c>
      <c r="N1790" s="15">
        <f t="shared" si="351"/>
        <v>-152.00000000000003</v>
      </c>
      <c r="O1790" s="15">
        <f t="shared" si="352"/>
        <v>10.164442273558089</v>
      </c>
      <c r="P1790" s="15">
        <f t="shared" si="353"/>
        <v>56.505600000000008</v>
      </c>
      <c r="Q1790" s="15">
        <f t="shared" si="358"/>
        <v>-85.329957726441933</v>
      </c>
      <c r="R1790" s="15">
        <f t="shared" si="359"/>
        <v>0</v>
      </c>
      <c r="S1790" s="15">
        <f t="shared" si="360"/>
        <v>85.329957726441933</v>
      </c>
      <c r="U1790" s="15">
        <f t="shared" si="354"/>
        <v>-0.62294581125699555</v>
      </c>
      <c r="V1790" s="15">
        <f t="shared" si="361"/>
        <v>0</v>
      </c>
      <c r="W1790" s="15">
        <f t="shared" si="362"/>
        <v>0.62294581125699555</v>
      </c>
      <c r="Y1790" s="15">
        <f t="shared" si="355"/>
        <v>-0.61648713047465797</v>
      </c>
      <c r="Z1790" s="15">
        <f t="shared" si="363"/>
        <v>0</v>
      </c>
      <c r="AA1790" s="15">
        <f t="shared" si="356"/>
        <v>0.61648713047465797</v>
      </c>
      <c r="AB1790" s="15">
        <f>SUM($Z$3:Z1790)</f>
        <v>4350.9140661096562</v>
      </c>
      <c r="AC1790" s="15">
        <f>SUM($AA$3:AA1790)</f>
        <v>393.08533316264982</v>
      </c>
      <c r="AD1790" s="15">
        <f>AC1790*'KERS system '!$B$18</f>
        <v>302.47916386865904</v>
      </c>
      <c r="AE1790" s="15">
        <f>AC1790*'KERS system '!$B$19</f>
        <v>232.75771659693311</v>
      </c>
    </row>
    <row r="1791" spans="6:31" x14ac:dyDescent="0.3">
      <c r="F1791" s="9" t="s">
        <v>8</v>
      </c>
      <c r="G1791" s="9">
        <v>1788</v>
      </c>
      <c r="H1791" s="9">
        <v>311</v>
      </c>
      <c r="J1791" s="10">
        <v>22.5</v>
      </c>
      <c r="K1791" s="10">
        <f t="shared" si="357"/>
        <v>6.25</v>
      </c>
      <c r="L1791" s="11">
        <v>-0.54166666666666641</v>
      </c>
      <c r="N1791" s="11">
        <f t="shared" si="351"/>
        <v>-155.99999999999991</v>
      </c>
      <c r="O1791" s="11">
        <f t="shared" si="352"/>
        <v>8.6430880492286715</v>
      </c>
      <c r="P1791" s="11">
        <f t="shared" si="353"/>
        <v>56.505600000000008</v>
      </c>
      <c r="Q1791" s="11">
        <f t="shared" si="358"/>
        <v>-90.851311950771219</v>
      </c>
      <c r="R1791" s="11">
        <f t="shared" si="359"/>
        <v>0</v>
      </c>
      <c r="S1791" s="11">
        <f t="shared" si="360"/>
        <v>90.851311950771219</v>
      </c>
      <c r="U1791" s="11">
        <f t="shared" si="354"/>
        <v>-0.61002844969232051</v>
      </c>
      <c r="V1791" s="11">
        <f t="shared" si="361"/>
        <v>0</v>
      </c>
      <c r="W1791" s="11">
        <f t="shared" si="362"/>
        <v>0.61002844969232051</v>
      </c>
      <c r="Y1791" s="11">
        <f t="shared" si="355"/>
        <v>-0.63462418628508743</v>
      </c>
      <c r="Z1791" s="11">
        <f t="shared" si="363"/>
        <v>0</v>
      </c>
      <c r="AA1791" s="11">
        <f t="shared" si="356"/>
        <v>0.63462418628508743</v>
      </c>
      <c r="AB1791" s="11">
        <f>SUM($Z$3:Z1791)</f>
        <v>4350.9140661096562</v>
      </c>
      <c r="AC1791" s="11">
        <f>SUM($AA$3:AA1791)</f>
        <v>393.71995734893488</v>
      </c>
      <c r="AD1791" s="11">
        <f>AC1791*'KERS system '!$B$18</f>
        <v>302.96750718000538</v>
      </c>
      <c r="AE1791" s="11">
        <f>AC1791*'KERS system '!$B$19</f>
        <v>233.13349677501415</v>
      </c>
    </row>
    <row r="1792" spans="6:31" x14ac:dyDescent="0.3">
      <c r="F1792" s="13" t="s">
        <v>8</v>
      </c>
      <c r="G1792" s="13">
        <v>1789</v>
      </c>
      <c r="H1792" s="13">
        <v>312</v>
      </c>
      <c r="J1792" s="14">
        <v>20.5</v>
      </c>
      <c r="K1792" s="14">
        <f t="shared" si="357"/>
        <v>5.6944444444444446</v>
      </c>
      <c r="L1792" s="15">
        <v>-0.59722222222222232</v>
      </c>
      <c r="N1792" s="15">
        <f t="shared" si="351"/>
        <v>-172.00000000000003</v>
      </c>
      <c r="O1792" s="15">
        <f t="shared" si="352"/>
        <v>7.1748301287671117</v>
      </c>
      <c r="P1792" s="15">
        <f t="shared" si="353"/>
        <v>56.505600000000008</v>
      </c>
      <c r="Q1792" s="15">
        <f t="shared" si="358"/>
        <v>-108.31956987123291</v>
      </c>
      <c r="R1792" s="15">
        <f t="shared" si="359"/>
        <v>0</v>
      </c>
      <c r="S1792" s="15">
        <f t="shared" si="360"/>
        <v>108.31956987123291</v>
      </c>
      <c r="U1792" s="15">
        <f t="shared" si="354"/>
        <v>-0.65921992287785425</v>
      </c>
      <c r="V1792" s="15">
        <f t="shared" si="361"/>
        <v>0</v>
      </c>
      <c r="W1792" s="15">
        <f t="shared" si="362"/>
        <v>0.65921992287785425</v>
      </c>
      <c r="Y1792" s="15">
        <f t="shared" si="355"/>
        <v>-0.69992237062006224</v>
      </c>
      <c r="Z1792" s="15">
        <f t="shared" si="363"/>
        <v>0</v>
      </c>
      <c r="AA1792" s="15">
        <f t="shared" si="356"/>
        <v>0.69992237062006224</v>
      </c>
      <c r="AB1792" s="15">
        <f>SUM($Z$3:Z1792)</f>
        <v>4350.9140661096562</v>
      </c>
      <c r="AC1792" s="15">
        <f>SUM($AA$3:AA1792)</f>
        <v>394.41987971955496</v>
      </c>
      <c r="AD1792" s="15">
        <f>AC1792*'KERS system '!$B$18</f>
        <v>303.50609744419751</v>
      </c>
      <c r="AE1792" s="15">
        <f>AC1792*'KERS system '!$B$19</f>
        <v>233.54794198330998</v>
      </c>
    </row>
    <row r="1793" spans="6:31" x14ac:dyDescent="0.3">
      <c r="F1793" s="9" t="s">
        <v>8</v>
      </c>
      <c r="G1793" s="9">
        <v>1790</v>
      </c>
      <c r="H1793" s="9">
        <v>313</v>
      </c>
      <c r="J1793" s="10">
        <v>18.2</v>
      </c>
      <c r="K1793" s="10">
        <f t="shared" si="357"/>
        <v>5.0555555555555554</v>
      </c>
      <c r="L1793" s="11">
        <v>-0.69444444444444442</v>
      </c>
      <c r="N1793" s="11">
        <f t="shared" si="351"/>
        <v>-200</v>
      </c>
      <c r="O1793" s="11">
        <f t="shared" si="352"/>
        <v>5.6551831810893924</v>
      </c>
      <c r="P1793" s="11">
        <f t="shared" si="353"/>
        <v>56.505600000000008</v>
      </c>
      <c r="Q1793" s="11">
        <f t="shared" si="358"/>
        <v>-137.83921681891059</v>
      </c>
      <c r="R1793" s="11">
        <f t="shared" si="359"/>
        <v>0</v>
      </c>
      <c r="S1793" s="11">
        <f t="shared" si="360"/>
        <v>137.83921681891059</v>
      </c>
      <c r="U1793" s="11">
        <f t="shared" si="354"/>
        <v>-0.74062481836227023</v>
      </c>
      <c r="V1793" s="11">
        <f t="shared" si="361"/>
        <v>0</v>
      </c>
      <c r="W1793" s="11">
        <f t="shared" si="362"/>
        <v>0.74062481836227023</v>
      </c>
      <c r="Y1793" s="11">
        <f t="shared" si="355"/>
        <v>-0.76988757190148571</v>
      </c>
      <c r="Z1793" s="11">
        <f t="shared" si="363"/>
        <v>0</v>
      </c>
      <c r="AA1793" s="11">
        <f t="shared" si="356"/>
        <v>0.76988757190148571</v>
      </c>
      <c r="AB1793" s="11">
        <f>SUM($Z$3:Z1793)</f>
        <v>4350.9140661096562</v>
      </c>
      <c r="AC1793" s="11">
        <f>SUM($AA$3:AA1793)</f>
        <v>395.18976729145646</v>
      </c>
      <c r="AD1793" s="11">
        <f>AC1793*'KERS system '!$B$18</f>
        <v>304.09852593077574</v>
      </c>
      <c r="AE1793" s="11">
        <f>AC1793*'KERS system '!$B$19</f>
        <v>234.00381570373193</v>
      </c>
    </row>
    <row r="1794" spans="6:31" x14ac:dyDescent="0.3">
      <c r="F1794" s="13" t="s">
        <v>8</v>
      </c>
      <c r="G1794" s="13">
        <v>1791</v>
      </c>
      <c r="H1794" s="13">
        <v>314</v>
      </c>
      <c r="J1794" s="14">
        <v>15.5</v>
      </c>
      <c r="K1794" s="14">
        <f t="shared" si="357"/>
        <v>4.3055555555555554</v>
      </c>
      <c r="L1794" s="15">
        <v>-0.8194444444444442</v>
      </c>
      <c r="N1794" s="15">
        <f t="shared" si="351"/>
        <v>-235.99999999999994</v>
      </c>
      <c r="O1794" s="15">
        <f t="shared" si="352"/>
        <v>4.1017321557080262</v>
      </c>
      <c r="P1794" s="15">
        <f t="shared" si="353"/>
        <v>56.505600000000008</v>
      </c>
      <c r="Q1794" s="15">
        <f t="shared" si="358"/>
        <v>-175.39266784429191</v>
      </c>
      <c r="R1794" s="15">
        <f t="shared" si="359"/>
        <v>0</v>
      </c>
      <c r="S1794" s="15">
        <f t="shared" si="360"/>
        <v>175.39266784429191</v>
      </c>
      <c r="U1794" s="15">
        <f t="shared" si="354"/>
        <v>-0.7991503254407013</v>
      </c>
      <c r="V1794" s="15">
        <f t="shared" si="361"/>
        <v>0</v>
      </c>
      <c r="W1794" s="15">
        <f t="shared" si="362"/>
        <v>0.7991503254407013</v>
      </c>
      <c r="Y1794" s="15">
        <f t="shared" si="355"/>
        <v>-0.78341432885782558</v>
      </c>
      <c r="Z1794" s="15">
        <f t="shared" si="363"/>
        <v>0</v>
      </c>
      <c r="AA1794" s="15">
        <f t="shared" si="356"/>
        <v>0.78341432885782558</v>
      </c>
      <c r="AB1794" s="15">
        <f>SUM($Z$3:Z1794)</f>
        <v>4350.9140661096562</v>
      </c>
      <c r="AC1794" s="15">
        <f>SUM($AA$3:AA1794)</f>
        <v>395.97318162031428</v>
      </c>
      <c r="AD1794" s="15">
        <f>AC1794*'KERS system '!$B$18</f>
        <v>304.70136325683183</v>
      </c>
      <c r="AE1794" s="15">
        <f>AC1794*'KERS system '!$B$19</f>
        <v>234.4676990261321</v>
      </c>
    </row>
    <row r="1795" spans="6:31" x14ac:dyDescent="0.3">
      <c r="F1795" s="9" t="s">
        <v>8</v>
      </c>
      <c r="G1795" s="9">
        <v>1792</v>
      </c>
      <c r="H1795" s="9">
        <v>315</v>
      </c>
      <c r="J1795" s="10">
        <v>12.3</v>
      </c>
      <c r="K1795" s="10">
        <f t="shared" si="357"/>
        <v>3.4166666666666665</v>
      </c>
      <c r="L1795" s="11">
        <v>-0.94444444444444453</v>
      </c>
      <c r="N1795" s="11">
        <f t="shared" ref="N1795:N1803" si="364">$C$7*$L1795</f>
        <v>-272</v>
      </c>
      <c r="O1795" s="11">
        <f t="shared" ref="O1795:O1803" si="365">0.5*$C$3*$C$17*$C$14*K1795^2</f>
        <v>2.5829388463561598</v>
      </c>
      <c r="P1795" s="11">
        <f t="shared" ref="P1795:P1803" si="366">$C$15</f>
        <v>56.505600000000008</v>
      </c>
      <c r="Q1795" s="11">
        <f t="shared" si="358"/>
        <v>-212.91146115364381</v>
      </c>
      <c r="R1795" s="11">
        <f t="shared" si="359"/>
        <v>0</v>
      </c>
      <c r="S1795" s="11">
        <f t="shared" si="360"/>
        <v>212.91146115364381</v>
      </c>
      <c r="U1795" s="11">
        <f t="shared" ref="U1795:U1803" si="367">(K1795/1000)*(($C$7*$C$4*$C$18)+(0.5*$C$3*$C$17*$C$14*K1795^2)+($C$7*$C$19*L1795))</f>
        <v>-0.76767833227494986</v>
      </c>
      <c r="V1795" s="11">
        <f t="shared" si="361"/>
        <v>0</v>
      </c>
      <c r="W1795" s="11">
        <f t="shared" si="362"/>
        <v>0.76767833227494986</v>
      </c>
      <c r="Y1795" s="11">
        <f t="shared" ref="Y1795:Y1802" si="368">((U1795+U1796)/2)*(G1796-G1795)</f>
        <v>-0.67202246391945542</v>
      </c>
      <c r="Z1795" s="11">
        <f t="shared" si="363"/>
        <v>0</v>
      </c>
      <c r="AA1795" s="11">
        <f t="shared" ref="AA1795:AA1803" si="369">IF(Y1795 &lt;=0,Y1795,)*-1</f>
        <v>0.67202246391945542</v>
      </c>
      <c r="AB1795" s="11">
        <f>SUM($Z$3:Z1795)</f>
        <v>4350.9140661096562</v>
      </c>
      <c r="AC1795" s="11">
        <f>SUM($AA$3:AA1795)</f>
        <v>396.64520408423374</v>
      </c>
      <c r="AD1795" s="11">
        <f>AC1795*'KERS system '!$B$18</f>
        <v>305.21848454281786</v>
      </c>
      <c r="AE1795" s="11">
        <f>AC1795*'KERS system '!$B$19</f>
        <v>234.86562385569835</v>
      </c>
    </row>
    <row r="1796" spans="6:31" x14ac:dyDescent="0.3">
      <c r="F1796" s="13" t="s">
        <v>8</v>
      </c>
      <c r="G1796" s="13">
        <v>1793</v>
      </c>
      <c r="H1796" s="13">
        <v>316</v>
      </c>
      <c r="J1796" s="14">
        <v>8.6999999999999993</v>
      </c>
      <c r="K1796" s="14">
        <f t="shared" ref="K1796:K1803" si="370">J1796*1000/3600</f>
        <v>2.4166666666666665</v>
      </c>
      <c r="L1796" s="15">
        <v>-0.98611111111111116</v>
      </c>
      <c r="N1796" s="15">
        <f t="shared" si="364"/>
        <v>-284</v>
      </c>
      <c r="O1796" s="15">
        <f t="shared" si="365"/>
        <v>1.2922376976713443</v>
      </c>
      <c r="P1796" s="15">
        <f t="shared" si="366"/>
        <v>56.505600000000008</v>
      </c>
      <c r="Q1796" s="15">
        <f t="shared" ref="Q1796:Q1803" si="371">N1796+O1796+P1796</f>
        <v>-226.20216230232865</v>
      </c>
      <c r="R1796" s="15">
        <f t="shared" ref="R1796:R1803" si="372">IF(Q1796 &gt;0,Q1796,)</f>
        <v>0</v>
      </c>
      <c r="S1796" s="15">
        <f t="shared" ref="S1796:S1803" si="373">IF(Q1796 &lt;=0,Q1796,)*-1</f>
        <v>226.20216230232865</v>
      </c>
      <c r="U1796" s="15">
        <f t="shared" si="367"/>
        <v>-0.57636659556396097</v>
      </c>
      <c r="V1796" s="15">
        <f t="shared" ref="V1796:V1803" si="374">IF(U1796 &gt;0,U1796,)</f>
        <v>0</v>
      </c>
      <c r="W1796" s="15">
        <f t="shared" ref="W1796:W1803" si="375">IF(U1796 &lt;=0,U1796,)*-1</f>
        <v>0.57636659556396097</v>
      </c>
      <c r="Y1796" s="15">
        <f t="shared" si="368"/>
        <v>-0.50925383895497744</v>
      </c>
      <c r="Z1796" s="15">
        <f t="shared" ref="Z1796:Z1803" si="376">IF(Y1796 &gt;0,Y1796,)</f>
        <v>0</v>
      </c>
      <c r="AA1796" s="15">
        <f t="shared" si="369"/>
        <v>0.50925383895497744</v>
      </c>
      <c r="AB1796" s="15">
        <f>SUM($Z$3:Z1796)</f>
        <v>4350.9140661096562</v>
      </c>
      <c r="AC1796" s="15">
        <f>SUM($AA$3:AA1796)</f>
        <v>397.15445792318872</v>
      </c>
      <c r="AD1796" s="15">
        <f>AC1796*'KERS system '!$B$18</f>
        <v>305.61035537189372</v>
      </c>
      <c r="AE1796" s="15">
        <f>AC1796*'KERS system '!$B$19</f>
        <v>235.16716845867219</v>
      </c>
    </row>
    <row r="1797" spans="6:31" x14ac:dyDescent="0.3">
      <c r="F1797" s="9" t="s">
        <v>8</v>
      </c>
      <c r="G1797" s="9">
        <v>1794</v>
      </c>
      <c r="H1797" s="9">
        <v>317</v>
      </c>
      <c r="J1797" s="10">
        <v>5.2</v>
      </c>
      <c r="K1797" s="10">
        <f t="shared" si="370"/>
        <v>1.4444444444444444</v>
      </c>
      <c r="L1797" s="11">
        <v>-1.2083333333333333</v>
      </c>
      <c r="N1797" s="11">
        <f t="shared" si="364"/>
        <v>-348</v>
      </c>
      <c r="O1797" s="11">
        <f t="shared" si="365"/>
        <v>0.46164760661954229</v>
      </c>
      <c r="P1797" s="11">
        <f t="shared" si="366"/>
        <v>56.505600000000008</v>
      </c>
      <c r="Q1797" s="11">
        <f t="shared" si="371"/>
        <v>-291.03275239338046</v>
      </c>
      <c r="R1797" s="11">
        <f t="shared" si="372"/>
        <v>0</v>
      </c>
      <c r="S1797" s="11">
        <f t="shared" si="373"/>
        <v>291.03275239338046</v>
      </c>
      <c r="U1797" s="11">
        <f t="shared" si="367"/>
        <v>-0.44214108234599403</v>
      </c>
      <c r="V1797" s="11">
        <f t="shared" si="374"/>
        <v>0</v>
      </c>
      <c r="W1797" s="11">
        <f t="shared" si="375"/>
        <v>0.44214108234599403</v>
      </c>
      <c r="Y1797" s="11">
        <f t="shared" si="368"/>
        <v>-0.22107054117299701</v>
      </c>
      <c r="Z1797" s="11">
        <f t="shared" si="376"/>
        <v>0</v>
      </c>
      <c r="AA1797" s="11">
        <f t="shared" si="369"/>
        <v>0.22107054117299701</v>
      </c>
      <c r="AB1797" s="11">
        <f>SUM($Z$3:Z1797)</f>
        <v>4350.9140661096562</v>
      </c>
      <c r="AC1797" s="11">
        <f>SUM($AA$3:AA1797)</f>
        <v>397.37552846436171</v>
      </c>
      <c r="AD1797" s="11">
        <f>AC1797*'KERS system '!$B$18</f>
        <v>305.78046915332629</v>
      </c>
      <c r="AE1797" s="11">
        <f>AC1797*'KERS system '!$B$19</f>
        <v>235.29807101348459</v>
      </c>
    </row>
    <row r="1798" spans="6:31" x14ac:dyDescent="0.3">
      <c r="F1798" s="13" t="s">
        <v>8</v>
      </c>
      <c r="G1798" s="13">
        <v>1795</v>
      </c>
      <c r="H1798" s="13">
        <v>318</v>
      </c>
      <c r="J1798" s="14">
        <v>0</v>
      </c>
      <c r="K1798" s="14">
        <f t="shared" si="370"/>
        <v>0</v>
      </c>
      <c r="L1798" s="15">
        <v>-0.72222222222222221</v>
      </c>
      <c r="N1798" s="15">
        <f t="shared" si="364"/>
        <v>-208</v>
      </c>
      <c r="O1798" s="15">
        <f t="shared" si="365"/>
        <v>0</v>
      </c>
      <c r="P1798" s="15">
        <f t="shared" si="366"/>
        <v>56.505600000000008</v>
      </c>
      <c r="Q1798" s="15">
        <f t="shared" si="371"/>
        <v>-151.49439999999998</v>
      </c>
      <c r="R1798" s="15">
        <f t="shared" si="372"/>
        <v>0</v>
      </c>
      <c r="S1798" s="15">
        <f t="shared" si="373"/>
        <v>151.49439999999998</v>
      </c>
      <c r="U1798" s="15">
        <f t="shared" si="367"/>
        <v>0</v>
      </c>
      <c r="V1798" s="15">
        <f t="shared" si="374"/>
        <v>0</v>
      </c>
      <c r="W1798" s="15">
        <f t="shared" si="375"/>
        <v>0</v>
      </c>
      <c r="Y1798" s="15">
        <f t="shared" si="368"/>
        <v>0</v>
      </c>
      <c r="Z1798" s="15">
        <f t="shared" si="376"/>
        <v>0</v>
      </c>
      <c r="AA1798" s="15">
        <f t="shared" si="369"/>
        <v>0</v>
      </c>
      <c r="AB1798" s="15">
        <f>SUM($Z$3:Z1798)</f>
        <v>4350.9140661096562</v>
      </c>
      <c r="AC1798" s="15">
        <f>SUM($AA$3:AA1798)</f>
        <v>397.37552846436171</v>
      </c>
      <c r="AD1798" s="15">
        <f>AC1798*'KERS system '!$B$18</f>
        <v>305.78046915332629</v>
      </c>
      <c r="AE1798" s="15">
        <f>AC1798*'KERS system '!$B$19</f>
        <v>235.29807101348459</v>
      </c>
    </row>
    <row r="1799" spans="6:31" x14ac:dyDescent="0.3">
      <c r="F1799" s="9" t="s">
        <v>8</v>
      </c>
      <c r="G1799" s="9">
        <v>1796</v>
      </c>
      <c r="H1799" s="9">
        <v>319</v>
      </c>
      <c r="J1799" s="10">
        <v>0</v>
      </c>
      <c r="K1799" s="10">
        <f t="shared" si="370"/>
        <v>0</v>
      </c>
      <c r="L1799" s="11">
        <v>0</v>
      </c>
      <c r="N1799" s="11">
        <f t="shared" si="364"/>
        <v>0</v>
      </c>
      <c r="O1799" s="11">
        <f t="shared" si="365"/>
        <v>0</v>
      </c>
      <c r="P1799" s="11">
        <f t="shared" si="366"/>
        <v>56.505600000000008</v>
      </c>
      <c r="Q1799" s="11">
        <f t="shared" si="371"/>
        <v>56.505600000000008</v>
      </c>
      <c r="R1799" s="11">
        <f t="shared" si="372"/>
        <v>56.505600000000008</v>
      </c>
      <c r="S1799" s="11">
        <f t="shared" si="373"/>
        <v>0</v>
      </c>
      <c r="U1799" s="11">
        <f t="shared" si="367"/>
        <v>0</v>
      </c>
      <c r="V1799" s="11">
        <f t="shared" si="374"/>
        <v>0</v>
      </c>
      <c r="W1799" s="11">
        <f t="shared" si="375"/>
        <v>0</v>
      </c>
      <c r="Y1799" s="11">
        <f t="shared" si="368"/>
        <v>0</v>
      </c>
      <c r="Z1799" s="11">
        <f t="shared" si="376"/>
        <v>0</v>
      </c>
      <c r="AA1799" s="11">
        <f t="shared" si="369"/>
        <v>0</v>
      </c>
      <c r="AB1799" s="11">
        <f>SUM($Z$3:Z1799)</f>
        <v>4350.9140661096562</v>
      </c>
      <c r="AC1799" s="11">
        <f>SUM($AA$3:AA1799)</f>
        <v>397.37552846436171</v>
      </c>
      <c r="AD1799" s="11">
        <f>AC1799*'KERS system '!$B$18</f>
        <v>305.78046915332629</v>
      </c>
      <c r="AE1799" s="11">
        <f>AC1799*'KERS system '!$B$19</f>
        <v>235.29807101348459</v>
      </c>
    </row>
    <row r="1800" spans="6:31" x14ac:dyDescent="0.3">
      <c r="F1800" s="13" t="s">
        <v>8</v>
      </c>
      <c r="G1800" s="13">
        <v>1797</v>
      </c>
      <c r="H1800" s="13">
        <v>320</v>
      </c>
      <c r="J1800" s="14">
        <v>0</v>
      </c>
      <c r="K1800" s="14">
        <f t="shared" si="370"/>
        <v>0</v>
      </c>
      <c r="L1800" s="15">
        <v>0</v>
      </c>
      <c r="N1800" s="15">
        <f t="shared" si="364"/>
        <v>0</v>
      </c>
      <c r="O1800" s="15">
        <f t="shared" si="365"/>
        <v>0</v>
      </c>
      <c r="P1800" s="15">
        <f t="shared" si="366"/>
        <v>56.505600000000008</v>
      </c>
      <c r="Q1800" s="15">
        <f t="shared" si="371"/>
        <v>56.505600000000008</v>
      </c>
      <c r="R1800" s="15">
        <f t="shared" si="372"/>
        <v>56.505600000000008</v>
      </c>
      <c r="S1800" s="15">
        <f t="shared" si="373"/>
        <v>0</v>
      </c>
      <c r="U1800" s="15">
        <f t="shared" si="367"/>
        <v>0</v>
      </c>
      <c r="V1800" s="15">
        <f t="shared" si="374"/>
        <v>0</v>
      </c>
      <c r="W1800" s="15">
        <f t="shared" si="375"/>
        <v>0</v>
      </c>
      <c r="Y1800" s="15">
        <f t="shared" si="368"/>
        <v>0</v>
      </c>
      <c r="Z1800" s="15">
        <f t="shared" si="376"/>
        <v>0</v>
      </c>
      <c r="AA1800" s="15">
        <f t="shared" si="369"/>
        <v>0</v>
      </c>
      <c r="AB1800" s="15">
        <f>SUM($Z$3:Z1800)</f>
        <v>4350.9140661096562</v>
      </c>
      <c r="AC1800" s="15">
        <f>SUM($AA$3:AA1800)</f>
        <v>397.37552846436171</v>
      </c>
      <c r="AD1800" s="15">
        <f>AC1800*'KERS system '!$B$18</f>
        <v>305.78046915332629</v>
      </c>
      <c r="AE1800" s="15">
        <f>AC1800*'KERS system '!$B$19</f>
        <v>235.29807101348459</v>
      </c>
    </row>
    <row r="1801" spans="6:31" x14ac:dyDescent="0.3">
      <c r="F1801" s="9" t="s">
        <v>8</v>
      </c>
      <c r="G1801" s="9">
        <v>1798</v>
      </c>
      <c r="H1801" s="9">
        <v>321</v>
      </c>
      <c r="J1801" s="10">
        <v>0</v>
      </c>
      <c r="K1801" s="10">
        <f t="shared" si="370"/>
        <v>0</v>
      </c>
      <c r="L1801" s="11">
        <v>0</v>
      </c>
      <c r="N1801" s="11">
        <f t="shared" si="364"/>
        <v>0</v>
      </c>
      <c r="O1801" s="11">
        <f t="shared" si="365"/>
        <v>0</v>
      </c>
      <c r="P1801" s="11">
        <f t="shared" si="366"/>
        <v>56.505600000000008</v>
      </c>
      <c r="Q1801" s="11">
        <f t="shared" si="371"/>
        <v>56.505600000000008</v>
      </c>
      <c r="R1801" s="11">
        <f t="shared" si="372"/>
        <v>56.505600000000008</v>
      </c>
      <c r="S1801" s="11">
        <f t="shared" si="373"/>
        <v>0</v>
      </c>
      <c r="U1801" s="11">
        <f t="shared" si="367"/>
        <v>0</v>
      </c>
      <c r="V1801" s="11">
        <f t="shared" si="374"/>
        <v>0</v>
      </c>
      <c r="W1801" s="11">
        <f t="shared" si="375"/>
        <v>0</v>
      </c>
      <c r="Y1801" s="11">
        <f t="shared" si="368"/>
        <v>0</v>
      </c>
      <c r="Z1801" s="11">
        <f t="shared" si="376"/>
        <v>0</v>
      </c>
      <c r="AA1801" s="11">
        <f t="shared" si="369"/>
        <v>0</v>
      </c>
      <c r="AB1801" s="11">
        <f>SUM($Z$3:Z1801)</f>
        <v>4350.9140661096562</v>
      </c>
      <c r="AC1801" s="11">
        <f>SUM($AA$3:AA1801)</f>
        <v>397.37552846436171</v>
      </c>
      <c r="AD1801" s="11">
        <f>AC1801*'KERS system '!$B$18</f>
        <v>305.78046915332629</v>
      </c>
      <c r="AE1801" s="11">
        <f>AC1801*'KERS system '!$B$19</f>
        <v>235.29807101348459</v>
      </c>
    </row>
    <row r="1802" spans="6:31" x14ac:dyDescent="0.3">
      <c r="F1802" s="13" t="s">
        <v>8</v>
      </c>
      <c r="G1802" s="13">
        <v>1799</v>
      </c>
      <c r="H1802" s="13">
        <v>322</v>
      </c>
      <c r="J1802" s="14">
        <v>0</v>
      </c>
      <c r="K1802" s="14">
        <f t="shared" si="370"/>
        <v>0</v>
      </c>
      <c r="L1802" s="15">
        <v>0</v>
      </c>
      <c r="N1802" s="15">
        <f t="shared" si="364"/>
        <v>0</v>
      </c>
      <c r="O1802" s="15">
        <f t="shared" si="365"/>
        <v>0</v>
      </c>
      <c r="P1802" s="15">
        <f t="shared" si="366"/>
        <v>56.505600000000008</v>
      </c>
      <c r="Q1802" s="15">
        <f t="shared" si="371"/>
        <v>56.505600000000008</v>
      </c>
      <c r="R1802" s="15">
        <f t="shared" si="372"/>
        <v>56.505600000000008</v>
      </c>
      <c r="S1802" s="15">
        <f t="shared" si="373"/>
        <v>0</v>
      </c>
      <c r="U1802" s="15">
        <f t="shared" si="367"/>
        <v>0</v>
      </c>
      <c r="V1802" s="15">
        <f t="shared" si="374"/>
        <v>0</v>
      </c>
      <c r="W1802" s="15">
        <f t="shared" si="375"/>
        <v>0</v>
      </c>
      <c r="Y1802" s="15">
        <f t="shared" si="368"/>
        <v>0</v>
      </c>
      <c r="Z1802" s="15">
        <f t="shared" si="376"/>
        <v>0</v>
      </c>
      <c r="AA1802" s="15">
        <f t="shared" si="369"/>
        <v>0</v>
      </c>
      <c r="AB1802" s="15">
        <f>SUM($Z$3:Z1802)</f>
        <v>4350.9140661096562</v>
      </c>
      <c r="AC1802" s="15">
        <f>SUM($AA$3:AA1802)</f>
        <v>397.37552846436171</v>
      </c>
      <c r="AD1802" s="15">
        <f>AC1802*'KERS system '!$B$18</f>
        <v>305.78046915332629</v>
      </c>
      <c r="AE1802" s="15">
        <f>AC1802*'KERS system '!$B$19</f>
        <v>235.29807101348459</v>
      </c>
    </row>
    <row r="1803" spans="6:31" x14ac:dyDescent="0.3">
      <c r="F1803" s="9" t="s">
        <v>8</v>
      </c>
      <c r="G1803" s="9">
        <v>1800</v>
      </c>
      <c r="H1803" s="9">
        <v>323</v>
      </c>
      <c r="J1803" s="10">
        <v>0</v>
      </c>
      <c r="K1803" s="10">
        <f t="shared" si="370"/>
        <v>0</v>
      </c>
      <c r="L1803" s="11">
        <v>0</v>
      </c>
      <c r="N1803" s="11">
        <f t="shared" si="364"/>
        <v>0</v>
      </c>
      <c r="O1803" s="11">
        <f t="shared" si="365"/>
        <v>0</v>
      </c>
      <c r="P1803" s="11">
        <f t="shared" si="366"/>
        <v>56.505600000000008</v>
      </c>
      <c r="Q1803" s="11">
        <f t="shared" si="371"/>
        <v>56.505600000000008</v>
      </c>
      <c r="R1803" s="11">
        <f t="shared" si="372"/>
        <v>56.505600000000008</v>
      </c>
      <c r="S1803" s="11">
        <f t="shared" si="373"/>
        <v>0</v>
      </c>
      <c r="U1803" s="11">
        <f t="shared" si="367"/>
        <v>0</v>
      </c>
      <c r="V1803" s="11">
        <f t="shared" si="374"/>
        <v>0</v>
      </c>
      <c r="W1803" s="11">
        <f t="shared" si="375"/>
        <v>0</v>
      </c>
      <c r="Y1803" s="11">
        <f>((U1803+U1810)/2)*(G1810-G1803)</f>
        <v>0</v>
      </c>
      <c r="Z1803" s="11">
        <f t="shared" si="376"/>
        <v>0</v>
      </c>
      <c r="AA1803" s="11">
        <f t="shared" si="369"/>
        <v>0</v>
      </c>
      <c r="AB1803" s="11">
        <f>SUM($Z$3:Z1803)</f>
        <v>4350.9140661096562</v>
      </c>
      <c r="AC1803" s="11">
        <f>SUM($AA$3:AA1803)</f>
        <v>397.37552846436171</v>
      </c>
      <c r="AD1803" s="11">
        <f>AC1803*'KERS system '!$B$18</f>
        <v>305.78046915332629</v>
      </c>
      <c r="AE1803" s="11">
        <f>AC1803*'KERS system '!$B$19</f>
        <v>235.29807101348459</v>
      </c>
    </row>
    <row r="1804" spans="6:31" x14ac:dyDescent="0.3">
      <c r="F1804"/>
    </row>
    <row r="1805" spans="6:31" x14ac:dyDescent="0.3">
      <c r="F1805"/>
    </row>
    <row r="1806" spans="6:31" x14ac:dyDescent="0.3">
      <c r="F1806"/>
    </row>
    <row r="1807" spans="6:31" x14ac:dyDescent="0.3">
      <c r="F1807"/>
    </row>
    <row r="1808" spans="6:31" x14ac:dyDescent="0.3">
      <c r="F1808"/>
    </row>
    <row r="1809" spans="6:6" x14ac:dyDescent="0.3">
      <c r="F1809"/>
    </row>
    <row r="1810" spans="6:6" x14ac:dyDescent="0.3">
      <c r="F1810"/>
    </row>
    <row r="1811" spans="6:6" x14ac:dyDescent="0.3">
      <c r="F1811"/>
    </row>
    <row r="1812" spans="6:6" x14ac:dyDescent="0.3">
      <c r="F1812"/>
    </row>
    <row r="1813" spans="6:6" x14ac:dyDescent="0.3">
      <c r="F1813"/>
    </row>
    <row r="1814" spans="6:6" x14ac:dyDescent="0.3">
      <c r="F1814"/>
    </row>
    <row r="1815" spans="6:6" x14ac:dyDescent="0.3">
      <c r="F1815"/>
    </row>
    <row r="1816" spans="6:6" x14ac:dyDescent="0.3">
      <c r="F1816"/>
    </row>
    <row r="1817" spans="6:6" x14ac:dyDescent="0.3">
      <c r="F1817"/>
    </row>
    <row r="1818" spans="6:6" x14ac:dyDescent="0.3">
      <c r="F1818"/>
    </row>
    <row r="1819" spans="6:6" x14ac:dyDescent="0.3">
      <c r="F1819"/>
    </row>
    <row r="1820" spans="6:6" x14ac:dyDescent="0.3">
      <c r="F1820"/>
    </row>
    <row r="1821" spans="6:6" x14ac:dyDescent="0.3">
      <c r="F1821"/>
    </row>
    <row r="1822" spans="6:6" x14ac:dyDescent="0.3">
      <c r="F1822"/>
    </row>
    <row r="1823" spans="6:6" x14ac:dyDescent="0.3">
      <c r="F1823"/>
    </row>
    <row r="1824" spans="6:6" x14ac:dyDescent="0.3">
      <c r="F1824"/>
    </row>
    <row r="1825" spans="6:6" x14ac:dyDescent="0.3">
      <c r="F1825"/>
    </row>
    <row r="1826" spans="6:6" x14ac:dyDescent="0.3">
      <c r="F1826"/>
    </row>
    <row r="1827" spans="6:6" x14ac:dyDescent="0.3">
      <c r="F1827"/>
    </row>
    <row r="1828" spans="6:6" x14ac:dyDescent="0.3">
      <c r="F1828"/>
    </row>
    <row r="1829" spans="6:6" x14ac:dyDescent="0.3">
      <c r="F1829"/>
    </row>
    <row r="1830" spans="6:6" x14ac:dyDescent="0.3">
      <c r="F1830"/>
    </row>
    <row r="1831" spans="6:6" x14ac:dyDescent="0.3">
      <c r="F1831"/>
    </row>
    <row r="1832" spans="6:6" x14ac:dyDescent="0.3">
      <c r="F1832"/>
    </row>
    <row r="1833" spans="6:6" x14ac:dyDescent="0.3">
      <c r="F1833"/>
    </row>
    <row r="1834" spans="6:6" x14ac:dyDescent="0.3">
      <c r="F1834"/>
    </row>
    <row r="1835" spans="6:6" x14ac:dyDescent="0.3">
      <c r="F1835"/>
    </row>
    <row r="1836" spans="6:6" x14ac:dyDescent="0.3">
      <c r="F1836"/>
    </row>
    <row r="1837" spans="6:6" x14ac:dyDescent="0.3">
      <c r="F1837"/>
    </row>
    <row r="1838" spans="6:6" x14ac:dyDescent="0.3">
      <c r="F1838"/>
    </row>
    <row r="1839" spans="6:6" x14ac:dyDescent="0.3">
      <c r="F1839"/>
    </row>
    <row r="1840" spans="6:6" x14ac:dyDescent="0.3">
      <c r="F1840"/>
    </row>
    <row r="1841" spans="6:6" x14ac:dyDescent="0.3">
      <c r="F1841"/>
    </row>
    <row r="1842" spans="6:6" x14ac:dyDescent="0.3">
      <c r="F1842"/>
    </row>
    <row r="1843" spans="6:6" x14ac:dyDescent="0.3">
      <c r="F1843"/>
    </row>
    <row r="1844" spans="6:6" x14ac:dyDescent="0.3">
      <c r="F1844"/>
    </row>
    <row r="1845" spans="6:6" x14ac:dyDescent="0.3">
      <c r="F1845"/>
    </row>
    <row r="1846" spans="6:6" x14ac:dyDescent="0.3">
      <c r="F1846"/>
    </row>
    <row r="1847" spans="6:6" x14ac:dyDescent="0.3">
      <c r="F1847"/>
    </row>
    <row r="1848" spans="6:6" x14ac:dyDescent="0.3">
      <c r="F1848"/>
    </row>
    <row r="1849" spans="6:6" x14ac:dyDescent="0.3">
      <c r="F1849"/>
    </row>
    <row r="1850" spans="6:6" x14ac:dyDescent="0.3">
      <c r="F1850"/>
    </row>
    <row r="1851" spans="6:6" x14ac:dyDescent="0.3">
      <c r="F1851"/>
    </row>
    <row r="1852" spans="6:6" x14ac:dyDescent="0.3">
      <c r="F1852"/>
    </row>
    <row r="1853" spans="6:6" x14ac:dyDescent="0.3">
      <c r="F1853"/>
    </row>
    <row r="1854" spans="6:6" x14ac:dyDescent="0.3">
      <c r="F1854"/>
    </row>
    <row r="1855" spans="6:6" x14ac:dyDescent="0.3">
      <c r="F1855"/>
    </row>
    <row r="1856" spans="6:6" x14ac:dyDescent="0.3">
      <c r="F1856"/>
    </row>
    <row r="1857" spans="6:6" x14ac:dyDescent="0.3">
      <c r="F1857"/>
    </row>
    <row r="1858" spans="6:6" x14ac:dyDescent="0.3">
      <c r="F1858"/>
    </row>
    <row r="1859" spans="6:6" x14ac:dyDescent="0.3">
      <c r="F1859"/>
    </row>
    <row r="1860" spans="6:6" x14ac:dyDescent="0.3">
      <c r="F1860"/>
    </row>
    <row r="1861" spans="6:6" x14ac:dyDescent="0.3">
      <c r="F1861"/>
    </row>
    <row r="1862" spans="6:6" x14ac:dyDescent="0.3">
      <c r="F1862"/>
    </row>
    <row r="1863" spans="6:6" x14ac:dyDescent="0.3">
      <c r="F1863"/>
    </row>
    <row r="1864" spans="6:6" x14ac:dyDescent="0.3">
      <c r="F1864"/>
    </row>
    <row r="1865" spans="6:6" x14ac:dyDescent="0.3">
      <c r="F1865"/>
    </row>
    <row r="1866" spans="6:6" x14ac:dyDescent="0.3">
      <c r="F1866"/>
    </row>
    <row r="1867" spans="6:6" x14ac:dyDescent="0.3">
      <c r="F1867"/>
    </row>
    <row r="1868" spans="6:6" x14ac:dyDescent="0.3">
      <c r="F1868"/>
    </row>
    <row r="1869" spans="6:6" x14ac:dyDescent="0.3">
      <c r="F1869"/>
    </row>
    <row r="1870" spans="6:6" x14ac:dyDescent="0.3">
      <c r="F1870"/>
    </row>
    <row r="1871" spans="6:6" x14ac:dyDescent="0.3">
      <c r="F1871"/>
    </row>
    <row r="1872" spans="6:6" x14ac:dyDescent="0.3">
      <c r="F1872"/>
    </row>
    <row r="1873" spans="6:6" x14ac:dyDescent="0.3">
      <c r="F1873"/>
    </row>
    <row r="1874" spans="6:6" x14ac:dyDescent="0.3">
      <c r="F1874"/>
    </row>
    <row r="1875" spans="6:6" x14ac:dyDescent="0.3">
      <c r="F1875"/>
    </row>
    <row r="1876" spans="6:6" x14ac:dyDescent="0.3">
      <c r="F1876"/>
    </row>
    <row r="1877" spans="6:6" x14ac:dyDescent="0.3">
      <c r="F1877"/>
    </row>
    <row r="1878" spans="6:6" x14ac:dyDescent="0.3">
      <c r="F1878"/>
    </row>
    <row r="1879" spans="6:6" x14ac:dyDescent="0.3">
      <c r="F1879"/>
    </row>
    <row r="1880" spans="6:6" x14ac:dyDescent="0.3">
      <c r="F1880"/>
    </row>
    <row r="1881" spans="6:6" x14ac:dyDescent="0.3">
      <c r="F1881"/>
    </row>
    <row r="1882" spans="6:6" x14ac:dyDescent="0.3">
      <c r="F1882"/>
    </row>
    <row r="1883" spans="6:6" x14ac:dyDescent="0.3">
      <c r="F1883"/>
    </row>
    <row r="1884" spans="6:6" x14ac:dyDescent="0.3">
      <c r="F1884"/>
    </row>
    <row r="1885" spans="6:6" x14ac:dyDescent="0.3">
      <c r="F1885"/>
    </row>
    <row r="1886" spans="6:6" x14ac:dyDescent="0.3">
      <c r="F1886"/>
    </row>
    <row r="1887" spans="6:6" x14ac:dyDescent="0.3">
      <c r="F1887"/>
    </row>
    <row r="1888" spans="6:6" x14ac:dyDescent="0.3">
      <c r="F1888"/>
    </row>
    <row r="1889" spans="6:6" x14ac:dyDescent="0.3">
      <c r="F1889"/>
    </row>
    <row r="1890" spans="6:6" x14ac:dyDescent="0.3">
      <c r="F1890"/>
    </row>
    <row r="1891" spans="6:6" x14ac:dyDescent="0.3">
      <c r="F1891"/>
    </row>
    <row r="1892" spans="6:6" x14ac:dyDescent="0.3">
      <c r="F1892"/>
    </row>
    <row r="1893" spans="6:6" x14ac:dyDescent="0.3">
      <c r="F1893"/>
    </row>
    <row r="1894" spans="6:6" x14ac:dyDescent="0.3">
      <c r="F1894"/>
    </row>
    <row r="1895" spans="6:6" x14ac:dyDescent="0.3">
      <c r="F1895"/>
    </row>
    <row r="1896" spans="6:6" x14ac:dyDescent="0.3">
      <c r="F1896"/>
    </row>
    <row r="1897" spans="6:6" x14ac:dyDescent="0.3">
      <c r="F1897"/>
    </row>
    <row r="1898" spans="6:6" x14ac:dyDescent="0.3">
      <c r="F1898"/>
    </row>
    <row r="1899" spans="6:6" x14ac:dyDescent="0.3">
      <c r="F1899"/>
    </row>
    <row r="1900" spans="6:6" x14ac:dyDescent="0.3">
      <c r="F1900"/>
    </row>
    <row r="1901" spans="6:6" x14ac:dyDescent="0.3">
      <c r="F1901"/>
    </row>
    <row r="1902" spans="6:6" x14ac:dyDescent="0.3">
      <c r="F1902"/>
    </row>
    <row r="1903" spans="6:6" x14ac:dyDescent="0.3">
      <c r="F1903"/>
    </row>
    <row r="1904" spans="6:6" x14ac:dyDescent="0.3">
      <c r="F1904"/>
    </row>
    <row r="1905" spans="6:6" x14ac:dyDescent="0.3">
      <c r="F1905"/>
    </row>
    <row r="1906" spans="6:6" x14ac:dyDescent="0.3">
      <c r="F1906"/>
    </row>
    <row r="1907" spans="6:6" x14ac:dyDescent="0.3">
      <c r="F1907"/>
    </row>
    <row r="1908" spans="6:6" x14ac:dyDescent="0.3">
      <c r="F1908"/>
    </row>
    <row r="1909" spans="6:6" x14ac:dyDescent="0.3">
      <c r="F1909"/>
    </row>
    <row r="1910" spans="6:6" x14ac:dyDescent="0.3">
      <c r="F1910"/>
    </row>
    <row r="1911" spans="6:6" x14ac:dyDescent="0.3">
      <c r="F1911"/>
    </row>
    <row r="1912" spans="6:6" x14ac:dyDescent="0.3">
      <c r="F1912"/>
    </row>
    <row r="1913" spans="6:6" x14ac:dyDescent="0.3">
      <c r="F1913"/>
    </row>
    <row r="1914" spans="6:6" x14ac:dyDescent="0.3">
      <c r="F1914"/>
    </row>
    <row r="1915" spans="6:6" x14ac:dyDescent="0.3">
      <c r="F1915"/>
    </row>
    <row r="1916" spans="6:6" x14ac:dyDescent="0.3">
      <c r="F1916"/>
    </row>
    <row r="1917" spans="6:6" x14ac:dyDescent="0.3">
      <c r="F1917"/>
    </row>
    <row r="1918" spans="6:6" x14ac:dyDescent="0.3">
      <c r="F1918"/>
    </row>
    <row r="1919" spans="6:6" x14ac:dyDescent="0.3">
      <c r="F1919"/>
    </row>
    <row r="1920" spans="6:6" x14ac:dyDescent="0.3">
      <c r="F1920"/>
    </row>
    <row r="1921" spans="6:6" x14ac:dyDescent="0.3">
      <c r="F1921"/>
    </row>
    <row r="1922" spans="6:6" x14ac:dyDescent="0.3">
      <c r="F1922"/>
    </row>
    <row r="1923" spans="6:6" x14ac:dyDescent="0.3">
      <c r="F1923"/>
    </row>
    <row r="1924" spans="6:6" x14ac:dyDescent="0.3">
      <c r="F1924"/>
    </row>
    <row r="1925" spans="6:6" x14ac:dyDescent="0.3">
      <c r="F1925"/>
    </row>
    <row r="1926" spans="6:6" x14ac:dyDescent="0.3">
      <c r="F1926"/>
    </row>
    <row r="1927" spans="6:6" x14ac:dyDescent="0.3">
      <c r="F1927"/>
    </row>
    <row r="1928" spans="6:6" x14ac:dyDescent="0.3">
      <c r="F1928"/>
    </row>
    <row r="1929" spans="6:6" x14ac:dyDescent="0.3">
      <c r="F1929"/>
    </row>
    <row r="1930" spans="6:6" x14ac:dyDescent="0.3">
      <c r="F1930"/>
    </row>
    <row r="1931" spans="6:6" x14ac:dyDescent="0.3">
      <c r="F1931"/>
    </row>
    <row r="1932" spans="6:6" x14ac:dyDescent="0.3">
      <c r="F1932"/>
    </row>
    <row r="1933" spans="6:6" x14ac:dyDescent="0.3">
      <c r="F1933"/>
    </row>
    <row r="1934" spans="6:6" x14ac:dyDescent="0.3">
      <c r="F1934"/>
    </row>
    <row r="1935" spans="6:6" x14ac:dyDescent="0.3">
      <c r="F1935"/>
    </row>
    <row r="1936" spans="6:6" x14ac:dyDescent="0.3">
      <c r="F1936"/>
    </row>
    <row r="1937" spans="6:6" x14ac:dyDescent="0.3">
      <c r="F1937"/>
    </row>
    <row r="1938" spans="6:6" x14ac:dyDescent="0.3">
      <c r="F1938"/>
    </row>
    <row r="1939" spans="6:6" x14ac:dyDescent="0.3">
      <c r="F1939"/>
    </row>
    <row r="1940" spans="6:6" x14ac:dyDescent="0.3">
      <c r="F1940"/>
    </row>
    <row r="1941" spans="6:6" x14ac:dyDescent="0.3">
      <c r="F1941"/>
    </row>
    <row r="1942" spans="6:6" x14ac:dyDescent="0.3">
      <c r="F1942"/>
    </row>
    <row r="1943" spans="6:6" x14ac:dyDescent="0.3">
      <c r="F1943"/>
    </row>
    <row r="1944" spans="6:6" x14ac:dyDescent="0.3">
      <c r="F1944"/>
    </row>
    <row r="1945" spans="6:6" x14ac:dyDescent="0.3">
      <c r="F1945"/>
    </row>
    <row r="1946" spans="6:6" x14ac:dyDescent="0.3">
      <c r="F1946"/>
    </row>
    <row r="1947" spans="6:6" x14ac:dyDescent="0.3">
      <c r="F1947"/>
    </row>
    <row r="1948" spans="6:6" x14ac:dyDescent="0.3">
      <c r="F1948"/>
    </row>
    <row r="1949" spans="6:6" x14ac:dyDescent="0.3">
      <c r="F1949"/>
    </row>
    <row r="1950" spans="6:6" x14ac:dyDescent="0.3">
      <c r="F1950"/>
    </row>
    <row r="1951" spans="6:6" x14ac:dyDescent="0.3">
      <c r="F1951"/>
    </row>
    <row r="1952" spans="6:6" x14ac:dyDescent="0.3">
      <c r="F1952"/>
    </row>
    <row r="1953" spans="6:6" x14ac:dyDescent="0.3">
      <c r="F1953"/>
    </row>
    <row r="1954" spans="6:6" x14ac:dyDescent="0.3">
      <c r="F1954"/>
    </row>
    <row r="1955" spans="6:6" x14ac:dyDescent="0.3">
      <c r="F1955"/>
    </row>
    <row r="1956" spans="6:6" x14ac:dyDescent="0.3">
      <c r="F1956"/>
    </row>
    <row r="1957" spans="6:6" x14ac:dyDescent="0.3">
      <c r="F1957"/>
    </row>
    <row r="1958" spans="6:6" x14ac:dyDescent="0.3">
      <c r="F1958"/>
    </row>
    <row r="1959" spans="6:6" x14ac:dyDescent="0.3">
      <c r="F1959"/>
    </row>
    <row r="1960" spans="6:6" x14ac:dyDescent="0.3">
      <c r="F1960"/>
    </row>
    <row r="1961" spans="6:6" x14ac:dyDescent="0.3">
      <c r="F1961"/>
    </row>
    <row r="1962" spans="6:6" x14ac:dyDescent="0.3">
      <c r="F1962"/>
    </row>
    <row r="1963" spans="6:6" x14ac:dyDescent="0.3">
      <c r="F1963"/>
    </row>
    <row r="1964" spans="6:6" x14ac:dyDescent="0.3">
      <c r="F1964"/>
    </row>
    <row r="1965" spans="6:6" x14ac:dyDescent="0.3">
      <c r="F1965"/>
    </row>
    <row r="1966" spans="6:6" x14ac:dyDescent="0.3">
      <c r="F1966"/>
    </row>
    <row r="1967" spans="6:6" x14ac:dyDescent="0.3">
      <c r="F1967"/>
    </row>
    <row r="1968" spans="6:6" x14ac:dyDescent="0.3">
      <c r="F1968"/>
    </row>
    <row r="1969" spans="6:6" x14ac:dyDescent="0.3">
      <c r="F1969"/>
    </row>
    <row r="1970" spans="6:6" x14ac:dyDescent="0.3">
      <c r="F1970"/>
    </row>
    <row r="1971" spans="6:6" x14ac:dyDescent="0.3">
      <c r="F1971"/>
    </row>
    <row r="1972" spans="6:6" x14ac:dyDescent="0.3">
      <c r="F1972"/>
    </row>
    <row r="1973" spans="6:6" x14ac:dyDescent="0.3">
      <c r="F1973"/>
    </row>
    <row r="1974" spans="6:6" x14ac:dyDescent="0.3">
      <c r="F1974"/>
    </row>
    <row r="1975" spans="6:6" x14ac:dyDescent="0.3">
      <c r="F1975"/>
    </row>
    <row r="1976" spans="6:6" x14ac:dyDescent="0.3">
      <c r="F1976"/>
    </row>
    <row r="1977" spans="6:6" x14ac:dyDescent="0.3">
      <c r="F1977"/>
    </row>
    <row r="1978" spans="6:6" x14ac:dyDescent="0.3">
      <c r="F1978"/>
    </row>
    <row r="1979" spans="6:6" x14ac:dyDescent="0.3">
      <c r="F1979"/>
    </row>
    <row r="1980" spans="6:6" x14ac:dyDescent="0.3">
      <c r="F1980"/>
    </row>
    <row r="1981" spans="6:6" x14ac:dyDescent="0.3">
      <c r="F1981"/>
    </row>
    <row r="1982" spans="6:6" x14ac:dyDescent="0.3">
      <c r="F1982"/>
    </row>
    <row r="1983" spans="6:6" x14ac:dyDescent="0.3">
      <c r="F1983"/>
    </row>
    <row r="1984" spans="6:6" x14ac:dyDescent="0.3">
      <c r="F1984"/>
    </row>
    <row r="1985" spans="6:6" x14ac:dyDescent="0.3">
      <c r="F1985"/>
    </row>
    <row r="1986" spans="6:6" x14ac:dyDescent="0.3">
      <c r="F1986"/>
    </row>
    <row r="1987" spans="6:6" x14ac:dyDescent="0.3">
      <c r="F1987"/>
    </row>
    <row r="1988" spans="6:6" x14ac:dyDescent="0.3">
      <c r="F1988"/>
    </row>
    <row r="1989" spans="6:6" x14ac:dyDescent="0.3">
      <c r="F1989"/>
    </row>
    <row r="1990" spans="6:6" x14ac:dyDescent="0.3">
      <c r="F1990"/>
    </row>
    <row r="1991" spans="6:6" x14ac:dyDescent="0.3">
      <c r="F1991"/>
    </row>
    <row r="1992" spans="6:6" x14ac:dyDescent="0.3">
      <c r="F1992"/>
    </row>
    <row r="1993" spans="6:6" x14ac:dyDescent="0.3">
      <c r="F1993"/>
    </row>
    <row r="1994" spans="6:6" x14ac:dyDescent="0.3">
      <c r="F1994"/>
    </row>
    <row r="1995" spans="6:6" x14ac:dyDescent="0.3">
      <c r="F1995"/>
    </row>
    <row r="1996" spans="6:6" x14ac:dyDescent="0.3">
      <c r="F1996"/>
    </row>
    <row r="1997" spans="6:6" x14ac:dyDescent="0.3">
      <c r="F1997"/>
    </row>
    <row r="1998" spans="6:6" x14ac:dyDescent="0.3">
      <c r="F1998"/>
    </row>
    <row r="1999" spans="6:6" x14ac:dyDescent="0.3">
      <c r="F1999"/>
    </row>
    <row r="2000" spans="6:6" x14ac:dyDescent="0.3">
      <c r="F2000"/>
    </row>
    <row r="2001" spans="6:6" x14ac:dyDescent="0.3">
      <c r="F2001"/>
    </row>
    <row r="2002" spans="6:6" x14ac:dyDescent="0.3">
      <c r="F2002"/>
    </row>
    <row r="2003" spans="6:6" x14ac:dyDescent="0.3">
      <c r="F2003"/>
    </row>
    <row r="2004" spans="6:6" x14ac:dyDescent="0.3">
      <c r="F2004"/>
    </row>
    <row r="2005" spans="6:6" x14ac:dyDescent="0.3">
      <c r="F2005"/>
    </row>
    <row r="2006" spans="6:6" x14ac:dyDescent="0.3">
      <c r="F2006"/>
    </row>
    <row r="2007" spans="6:6" x14ac:dyDescent="0.3">
      <c r="F2007"/>
    </row>
    <row r="2008" spans="6:6" x14ac:dyDescent="0.3">
      <c r="F2008"/>
    </row>
    <row r="2009" spans="6:6" x14ac:dyDescent="0.3">
      <c r="F2009"/>
    </row>
    <row r="2010" spans="6:6" x14ac:dyDescent="0.3">
      <c r="F2010"/>
    </row>
    <row r="2011" spans="6:6" x14ac:dyDescent="0.3">
      <c r="F2011"/>
    </row>
    <row r="2012" spans="6:6" x14ac:dyDescent="0.3">
      <c r="F2012"/>
    </row>
    <row r="2013" spans="6:6" x14ac:dyDescent="0.3">
      <c r="F2013"/>
    </row>
    <row r="2014" spans="6:6" x14ac:dyDescent="0.3">
      <c r="F2014"/>
    </row>
    <row r="2015" spans="6:6" x14ac:dyDescent="0.3">
      <c r="F2015"/>
    </row>
    <row r="2016" spans="6:6" x14ac:dyDescent="0.3">
      <c r="F2016"/>
    </row>
    <row r="2017" spans="6:6" x14ac:dyDescent="0.3">
      <c r="F2017"/>
    </row>
    <row r="2018" spans="6:6" x14ac:dyDescent="0.3">
      <c r="F2018"/>
    </row>
    <row r="2019" spans="6:6" x14ac:dyDescent="0.3">
      <c r="F2019"/>
    </row>
    <row r="2020" spans="6:6" x14ac:dyDescent="0.3">
      <c r="F2020"/>
    </row>
    <row r="2021" spans="6:6" x14ac:dyDescent="0.3">
      <c r="F2021"/>
    </row>
    <row r="2022" spans="6:6" x14ac:dyDescent="0.3">
      <c r="F2022"/>
    </row>
    <row r="2023" spans="6:6" x14ac:dyDescent="0.3">
      <c r="F2023"/>
    </row>
    <row r="2024" spans="6:6" x14ac:dyDescent="0.3">
      <c r="F2024"/>
    </row>
    <row r="2025" spans="6:6" x14ac:dyDescent="0.3">
      <c r="F2025"/>
    </row>
    <row r="2026" spans="6:6" x14ac:dyDescent="0.3">
      <c r="F2026"/>
    </row>
    <row r="2027" spans="6:6" x14ac:dyDescent="0.3">
      <c r="F2027"/>
    </row>
    <row r="2028" spans="6:6" x14ac:dyDescent="0.3">
      <c r="F2028"/>
    </row>
    <row r="2029" spans="6:6" x14ac:dyDescent="0.3">
      <c r="F2029"/>
    </row>
    <row r="2030" spans="6:6" x14ac:dyDescent="0.3">
      <c r="F2030"/>
    </row>
    <row r="2031" spans="6:6" x14ac:dyDescent="0.3">
      <c r="F2031"/>
    </row>
    <row r="2032" spans="6:6" x14ac:dyDescent="0.3">
      <c r="F2032"/>
    </row>
    <row r="2033" spans="6:6" x14ac:dyDescent="0.3">
      <c r="F2033"/>
    </row>
    <row r="2034" spans="6:6" x14ac:dyDescent="0.3">
      <c r="F2034"/>
    </row>
    <row r="2035" spans="6:6" x14ac:dyDescent="0.3">
      <c r="F2035"/>
    </row>
    <row r="2036" spans="6:6" x14ac:dyDescent="0.3">
      <c r="F2036"/>
    </row>
    <row r="2037" spans="6:6" x14ac:dyDescent="0.3">
      <c r="F2037"/>
    </row>
    <row r="2038" spans="6:6" x14ac:dyDescent="0.3">
      <c r="F2038"/>
    </row>
    <row r="2039" spans="6:6" x14ac:dyDescent="0.3">
      <c r="F2039"/>
    </row>
    <row r="2040" spans="6:6" x14ac:dyDescent="0.3">
      <c r="F2040"/>
    </row>
    <row r="2041" spans="6:6" x14ac:dyDescent="0.3">
      <c r="F2041"/>
    </row>
    <row r="2042" spans="6:6" x14ac:dyDescent="0.3">
      <c r="F2042"/>
    </row>
    <row r="2043" spans="6:6" x14ac:dyDescent="0.3">
      <c r="F2043"/>
    </row>
    <row r="2044" spans="6:6" x14ac:dyDescent="0.3">
      <c r="F2044"/>
    </row>
    <row r="2045" spans="6:6" x14ac:dyDescent="0.3">
      <c r="F2045"/>
    </row>
    <row r="2046" spans="6:6" x14ac:dyDescent="0.3">
      <c r="F2046"/>
    </row>
    <row r="2047" spans="6:6" x14ac:dyDescent="0.3">
      <c r="F2047"/>
    </row>
    <row r="2048" spans="6:6" x14ac:dyDescent="0.3">
      <c r="F2048"/>
    </row>
    <row r="2049" spans="6:6" x14ac:dyDescent="0.3">
      <c r="F2049"/>
    </row>
    <row r="2050" spans="6:6" x14ac:dyDescent="0.3">
      <c r="F2050"/>
    </row>
    <row r="2051" spans="6:6" x14ac:dyDescent="0.3">
      <c r="F2051"/>
    </row>
    <row r="2052" spans="6:6" x14ac:dyDescent="0.3">
      <c r="F2052"/>
    </row>
    <row r="2053" spans="6:6" x14ac:dyDescent="0.3">
      <c r="F2053"/>
    </row>
    <row r="2054" spans="6:6" x14ac:dyDescent="0.3">
      <c r="F2054"/>
    </row>
    <row r="2055" spans="6:6" x14ac:dyDescent="0.3">
      <c r="F2055"/>
    </row>
    <row r="2056" spans="6:6" x14ac:dyDescent="0.3">
      <c r="F2056"/>
    </row>
    <row r="2057" spans="6:6" x14ac:dyDescent="0.3">
      <c r="F2057"/>
    </row>
    <row r="2058" spans="6:6" x14ac:dyDescent="0.3">
      <c r="F2058"/>
    </row>
    <row r="2059" spans="6:6" x14ac:dyDescent="0.3">
      <c r="F2059"/>
    </row>
    <row r="2060" spans="6:6" x14ac:dyDescent="0.3">
      <c r="F2060"/>
    </row>
    <row r="2061" spans="6:6" x14ac:dyDescent="0.3">
      <c r="F2061"/>
    </row>
    <row r="2062" spans="6:6" x14ac:dyDescent="0.3">
      <c r="F2062"/>
    </row>
    <row r="2063" spans="6:6" x14ac:dyDescent="0.3">
      <c r="F2063"/>
    </row>
    <row r="2064" spans="6:6" x14ac:dyDescent="0.3">
      <c r="F2064"/>
    </row>
    <row r="2065" spans="6:6" x14ac:dyDescent="0.3">
      <c r="F2065"/>
    </row>
    <row r="2066" spans="6:6" x14ac:dyDescent="0.3">
      <c r="F2066"/>
    </row>
    <row r="2067" spans="6:6" x14ac:dyDescent="0.3">
      <c r="F2067"/>
    </row>
    <row r="2068" spans="6:6" x14ac:dyDescent="0.3">
      <c r="F2068"/>
    </row>
    <row r="2069" spans="6:6" x14ac:dyDescent="0.3">
      <c r="F2069"/>
    </row>
    <row r="2070" spans="6:6" x14ac:dyDescent="0.3">
      <c r="F2070"/>
    </row>
    <row r="2071" spans="6:6" x14ac:dyDescent="0.3">
      <c r="F2071"/>
    </row>
    <row r="2072" spans="6:6" x14ac:dyDescent="0.3">
      <c r="F2072"/>
    </row>
    <row r="2073" spans="6:6" x14ac:dyDescent="0.3">
      <c r="F2073"/>
    </row>
    <row r="2074" spans="6:6" x14ac:dyDescent="0.3">
      <c r="F2074"/>
    </row>
    <row r="2075" spans="6:6" x14ac:dyDescent="0.3">
      <c r="F2075"/>
    </row>
    <row r="2076" spans="6:6" x14ac:dyDescent="0.3">
      <c r="F2076"/>
    </row>
    <row r="2077" spans="6:6" x14ac:dyDescent="0.3">
      <c r="F2077"/>
    </row>
    <row r="2078" spans="6:6" x14ac:dyDescent="0.3">
      <c r="F2078"/>
    </row>
    <row r="2079" spans="6:6" x14ac:dyDescent="0.3">
      <c r="F2079"/>
    </row>
    <row r="2080" spans="6:6" x14ac:dyDescent="0.3">
      <c r="F2080"/>
    </row>
    <row r="2081" spans="6:6" x14ac:dyDescent="0.3">
      <c r="F2081"/>
    </row>
    <row r="2082" spans="6:6" x14ac:dyDescent="0.3">
      <c r="F2082"/>
    </row>
    <row r="2083" spans="6:6" x14ac:dyDescent="0.3">
      <c r="F2083"/>
    </row>
    <row r="2084" spans="6:6" x14ac:dyDescent="0.3">
      <c r="F2084"/>
    </row>
    <row r="2085" spans="6:6" x14ac:dyDescent="0.3">
      <c r="F2085"/>
    </row>
    <row r="2086" spans="6:6" x14ac:dyDescent="0.3">
      <c r="F2086"/>
    </row>
    <row r="2087" spans="6:6" x14ac:dyDescent="0.3">
      <c r="F2087"/>
    </row>
    <row r="2088" spans="6:6" x14ac:dyDescent="0.3">
      <c r="F2088"/>
    </row>
    <row r="2089" spans="6:6" x14ac:dyDescent="0.3">
      <c r="F2089"/>
    </row>
    <row r="2090" spans="6:6" x14ac:dyDescent="0.3">
      <c r="F2090"/>
    </row>
    <row r="2091" spans="6:6" x14ac:dyDescent="0.3">
      <c r="F2091"/>
    </row>
    <row r="2092" spans="6:6" x14ac:dyDescent="0.3">
      <c r="F2092"/>
    </row>
    <row r="2093" spans="6:6" x14ac:dyDescent="0.3">
      <c r="F2093"/>
    </row>
    <row r="2094" spans="6:6" x14ac:dyDescent="0.3">
      <c r="F2094"/>
    </row>
    <row r="2095" spans="6:6" x14ac:dyDescent="0.3">
      <c r="F2095"/>
    </row>
    <row r="2096" spans="6:6" x14ac:dyDescent="0.3">
      <c r="F2096"/>
    </row>
    <row r="2097" spans="6:6" x14ac:dyDescent="0.3">
      <c r="F2097"/>
    </row>
    <row r="2098" spans="6:6" x14ac:dyDescent="0.3">
      <c r="F2098"/>
    </row>
    <row r="2099" spans="6:6" x14ac:dyDescent="0.3">
      <c r="F2099"/>
    </row>
    <row r="2100" spans="6:6" x14ac:dyDescent="0.3">
      <c r="F2100"/>
    </row>
    <row r="2101" spans="6:6" x14ac:dyDescent="0.3">
      <c r="F2101"/>
    </row>
    <row r="2102" spans="6:6" x14ac:dyDescent="0.3">
      <c r="F2102"/>
    </row>
    <row r="2103" spans="6:6" x14ac:dyDescent="0.3">
      <c r="F2103"/>
    </row>
    <row r="2104" spans="6:6" x14ac:dyDescent="0.3">
      <c r="F2104"/>
    </row>
    <row r="2105" spans="6:6" x14ac:dyDescent="0.3">
      <c r="F2105"/>
    </row>
    <row r="2106" spans="6:6" x14ac:dyDescent="0.3">
      <c r="F2106"/>
    </row>
    <row r="2107" spans="6:6" x14ac:dyDescent="0.3">
      <c r="F2107"/>
    </row>
    <row r="2108" spans="6:6" x14ac:dyDescent="0.3">
      <c r="F2108"/>
    </row>
    <row r="2109" spans="6:6" x14ac:dyDescent="0.3">
      <c r="F2109"/>
    </row>
    <row r="2110" spans="6:6" x14ac:dyDescent="0.3">
      <c r="F2110"/>
    </row>
    <row r="2111" spans="6:6" x14ac:dyDescent="0.3">
      <c r="F2111"/>
    </row>
    <row r="2112" spans="6:6" x14ac:dyDescent="0.3">
      <c r="F2112"/>
    </row>
    <row r="2113" spans="6:6" x14ac:dyDescent="0.3">
      <c r="F2113"/>
    </row>
    <row r="2114" spans="6:6" x14ac:dyDescent="0.3">
      <c r="F2114"/>
    </row>
    <row r="2115" spans="6:6" x14ac:dyDescent="0.3">
      <c r="F2115"/>
    </row>
    <row r="2116" spans="6:6" x14ac:dyDescent="0.3">
      <c r="F2116"/>
    </row>
    <row r="2117" spans="6:6" x14ac:dyDescent="0.3">
      <c r="F2117"/>
    </row>
    <row r="2118" spans="6:6" x14ac:dyDescent="0.3">
      <c r="F2118"/>
    </row>
    <row r="2119" spans="6:6" x14ac:dyDescent="0.3">
      <c r="F2119"/>
    </row>
    <row r="2120" spans="6:6" x14ac:dyDescent="0.3">
      <c r="F2120"/>
    </row>
    <row r="2121" spans="6:6" x14ac:dyDescent="0.3">
      <c r="F2121"/>
    </row>
    <row r="2122" spans="6:6" x14ac:dyDescent="0.3">
      <c r="F2122"/>
    </row>
    <row r="2123" spans="6:6" x14ac:dyDescent="0.3">
      <c r="F2123"/>
    </row>
    <row r="2124" spans="6:6" x14ac:dyDescent="0.3">
      <c r="F2124"/>
    </row>
    <row r="2125" spans="6:6" x14ac:dyDescent="0.3">
      <c r="F2125"/>
    </row>
    <row r="2126" spans="6:6" x14ac:dyDescent="0.3">
      <c r="F2126"/>
    </row>
    <row r="2127" spans="6:6" x14ac:dyDescent="0.3">
      <c r="F2127"/>
    </row>
    <row r="2128" spans="6:6" x14ac:dyDescent="0.3">
      <c r="F2128"/>
    </row>
    <row r="2129" spans="6:6" x14ac:dyDescent="0.3">
      <c r="F2129"/>
    </row>
    <row r="2130" spans="6:6" x14ac:dyDescent="0.3">
      <c r="F2130"/>
    </row>
    <row r="2131" spans="6:6" x14ac:dyDescent="0.3">
      <c r="F2131"/>
    </row>
    <row r="2132" spans="6:6" x14ac:dyDescent="0.3">
      <c r="F2132"/>
    </row>
    <row r="2133" spans="6:6" x14ac:dyDescent="0.3">
      <c r="F2133"/>
    </row>
    <row r="2134" spans="6:6" x14ac:dyDescent="0.3">
      <c r="F2134"/>
    </row>
    <row r="2135" spans="6:6" x14ac:dyDescent="0.3">
      <c r="F2135"/>
    </row>
    <row r="2136" spans="6:6" x14ac:dyDescent="0.3">
      <c r="F2136"/>
    </row>
    <row r="2137" spans="6:6" x14ac:dyDescent="0.3">
      <c r="F2137"/>
    </row>
    <row r="2138" spans="6:6" x14ac:dyDescent="0.3">
      <c r="F2138"/>
    </row>
    <row r="2139" spans="6:6" x14ac:dyDescent="0.3">
      <c r="F2139"/>
    </row>
    <row r="2140" spans="6:6" x14ac:dyDescent="0.3">
      <c r="F2140"/>
    </row>
    <row r="2141" spans="6:6" x14ac:dyDescent="0.3">
      <c r="F2141"/>
    </row>
    <row r="2142" spans="6:6" x14ac:dyDescent="0.3">
      <c r="F2142"/>
    </row>
    <row r="2143" spans="6:6" x14ac:dyDescent="0.3">
      <c r="F2143"/>
    </row>
    <row r="2144" spans="6:6" x14ac:dyDescent="0.3">
      <c r="F2144"/>
    </row>
    <row r="2145" spans="6:6" x14ac:dyDescent="0.3">
      <c r="F2145"/>
    </row>
    <row r="2146" spans="6:6" x14ac:dyDescent="0.3">
      <c r="F2146"/>
    </row>
    <row r="2147" spans="6:6" x14ac:dyDescent="0.3">
      <c r="F2147"/>
    </row>
    <row r="2148" spans="6:6" x14ac:dyDescent="0.3">
      <c r="F2148"/>
    </row>
    <row r="2149" spans="6:6" x14ac:dyDescent="0.3">
      <c r="F2149"/>
    </row>
    <row r="2150" spans="6:6" x14ac:dyDescent="0.3">
      <c r="F2150"/>
    </row>
    <row r="2151" spans="6:6" x14ac:dyDescent="0.3">
      <c r="F2151"/>
    </row>
    <row r="2152" spans="6:6" x14ac:dyDescent="0.3">
      <c r="F2152"/>
    </row>
    <row r="2153" spans="6:6" x14ac:dyDescent="0.3">
      <c r="F2153"/>
    </row>
    <row r="2154" spans="6:6" x14ac:dyDescent="0.3">
      <c r="F2154"/>
    </row>
    <row r="2155" spans="6:6" x14ac:dyDescent="0.3">
      <c r="F2155"/>
    </row>
    <row r="2156" spans="6:6" x14ac:dyDescent="0.3">
      <c r="F2156"/>
    </row>
    <row r="2157" spans="6:6" x14ac:dyDescent="0.3">
      <c r="F2157"/>
    </row>
    <row r="2158" spans="6:6" x14ac:dyDescent="0.3">
      <c r="F2158"/>
    </row>
    <row r="2159" spans="6:6" x14ac:dyDescent="0.3">
      <c r="F2159"/>
    </row>
    <row r="2160" spans="6:6" x14ac:dyDescent="0.3">
      <c r="F2160"/>
    </row>
    <row r="2161" spans="6:6" x14ac:dyDescent="0.3">
      <c r="F2161"/>
    </row>
    <row r="2162" spans="6:6" x14ac:dyDescent="0.3">
      <c r="F2162"/>
    </row>
    <row r="2163" spans="6:6" x14ac:dyDescent="0.3">
      <c r="F2163"/>
    </row>
    <row r="2164" spans="6:6" x14ac:dyDescent="0.3">
      <c r="F2164"/>
    </row>
    <row r="2165" spans="6:6" x14ac:dyDescent="0.3">
      <c r="F2165"/>
    </row>
    <row r="2166" spans="6:6" x14ac:dyDescent="0.3">
      <c r="F2166"/>
    </row>
    <row r="2167" spans="6:6" x14ac:dyDescent="0.3">
      <c r="F2167"/>
    </row>
    <row r="2168" spans="6:6" x14ac:dyDescent="0.3">
      <c r="F2168"/>
    </row>
    <row r="2169" spans="6:6" x14ac:dyDescent="0.3">
      <c r="F2169"/>
    </row>
    <row r="2170" spans="6:6" x14ac:dyDescent="0.3">
      <c r="F2170"/>
    </row>
    <row r="2171" spans="6:6" x14ac:dyDescent="0.3">
      <c r="F2171"/>
    </row>
    <row r="2172" spans="6:6" x14ac:dyDescent="0.3">
      <c r="F2172"/>
    </row>
    <row r="2173" spans="6:6" x14ac:dyDescent="0.3">
      <c r="F2173"/>
    </row>
    <row r="2174" spans="6:6" x14ac:dyDescent="0.3">
      <c r="F2174"/>
    </row>
    <row r="2175" spans="6:6" x14ac:dyDescent="0.3">
      <c r="F2175"/>
    </row>
    <row r="2176" spans="6:6" x14ac:dyDescent="0.3">
      <c r="F2176"/>
    </row>
    <row r="2177" spans="6:6" x14ac:dyDescent="0.3">
      <c r="F2177"/>
    </row>
    <row r="2178" spans="6:6" x14ac:dyDescent="0.3">
      <c r="F2178"/>
    </row>
    <row r="2179" spans="6:6" x14ac:dyDescent="0.3">
      <c r="F2179"/>
    </row>
    <row r="2180" spans="6:6" x14ac:dyDescent="0.3">
      <c r="F2180"/>
    </row>
    <row r="2181" spans="6:6" x14ac:dyDescent="0.3">
      <c r="F2181"/>
    </row>
    <row r="2182" spans="6:6" x14ac:dyDescent="0.3">
      <c r="F2182"/>
    </row>
    <row r="2183" spans="6:6" x14ac:dyDescent="0.3">
      <c r="F2183"/>
    </row>
    <row r="2184" spans="6:6" x14ac:dyDescent="0.3">
      <c r="F2184"/>
    </row>
    <row r="2185" spans="6:6" x14ac:dyDescent="0.3">
      <c r="F2185"/>
    </row>
    <row r="2186" spans="6:6" x14ac:dyDescent="0.3">
      <c r="F2186"/>
    </row>
    <row r="2187" spans="6:6" x14ac:dyDescent="0.3">
      <c r="F2187"/>
    </row>
    <row r="2188" spans="6:6" x14ac:dyDescent="0.3">
      <c r="F2188"/>
    </row>
    <row r="2189" spans="6:6" x14ac:dyDescent="0.3">
      <c r="F2189"/>
    </row>
    <row r="2190" spans="6:6" x14ac:dyDescent="0.3">
      <c r="F2190"/>
    </row>
    <row r="2191" spans="6:6" x14ac:dyDescent="0.3">
      <c r="F2191"/>
    </row>
    <row r="2192" spans="6:6" x14ac:dyDescent="0.3">
      <c r="F2192"/>
    </row>
    <row r="2193" spans="6:6" x14ac:dyDescent="0.3">
      <c r="F2193"/>
    </row>
    <row r="2194" spans="6:6" x14ac:dyDescent="0.3">
      <c r="F2194"/>
    </row>
    <row r="2195" spans="6:6" x14ac:dyDescent="0.3">
      <c r="F2195"/>
    </row>
    <row r="2196" spans="6:6" x14ac:dyDescent="0.3">
      <c r="F2196"/>
    </row>
    <row r="2197" spans="6:6" x14ac:dyDescent="0.3">
      <c r="F2197"/>
    </row>
    <row r="2198" spans="6:6" x14ac:dyDescent="0.3">
      <c r="F2198"/>
    </row>
    <row r="2199" spans="6:6" x14ac:dyDescent="0.3">
      <c r="F2199"/>
    </row>
    <row r="2200" spans="6:6" x14ac:dyDescent="0.3">
      <c r="F2200"/>
    </row>
    <row r="2201" spans="6:6" x14ac:dyDescent="0.3">
      <c r="F2201"/>
    </row>
    <row r="2202" spans="6:6" x14ac:dyDescent="0.3">
      <c r="F2202"/>
    </row>
    <row r="2203" spans="6:6" x14ac:dyDescent="0.3">
      <c r="F2203"/>
    </row>
    <row r="2204" spans="6:6" x14ac:dyDescent="0.3">
      <c r="F2204"/>
    </row>
    <row r="2205" spans="6:6" x14ac:dyDescent="0.3">
      <c r="F2205"/>
    </row>
    <row r="2206" spans="6:6" x14ac:dyDescent="0.3">
      <c r="F2206"/>
    </row>
    <row r="2207" spans="6:6" x14ac:dyDescent="0.3">
      <c r="F2207"/>
    </row>
    <row r="2208" spans="6:6" x14ac:dyDescent="0.3">
      <c r="F2208"/>
    </row>
    <row r="2209" spans="6:6" x14ac:dyDescent="0.3">
      <c r="F2209"/>
    </row>
    <row r="2210" spans="6:6" x14ac:dyDescent="0.3">
      <c r="F2210"/>
    </row>
    <row r="2211" spans="6:6" x14ac:dyDescent="0.3">
      <c r="F2211"/>
    </row>
    <row r="2212" spans="6:6" x14ac:dyDescent="0.3">
      <c r="F2212"/>
    </row>
    <row r="2213" spans="6:6" x14ac:dyDescent="0.3">
      <c r="F2213"/>
    </row>
    <row r="2214" spans="6:6" x14ac:dyDescent="0.3">
      <c r="F2214"/>
    </row>
    <row r="2215" spans="6:6" x14ac:dyDescent="0.3">
      <c r="F2215"/>
    </row>
    <row r="2216" spans="6:6" x14ac:dyDescent="0.3">
      <c r="F2216"/>
    </row>
    <row r="2217" spans="6:6" x14ac:dyDescent="0.3">
      <c r="F2217"/>
    </row>
    <row r="2218" spans="6:6" x14ac:dyDescent="0.3">
      <c r="F2218"/>
    </row>
    <row r="2219" spans="6:6" x14ac:dyDescent="0.3">
      <c r="F2219"/>
    </row>
    <row r="2220" spans="6:6" x14ac:dyDescent="0.3">
      <c r="F2220"/>
    </row>
    <row r="2221" spans="6:6" x14ac:dyDescent="0.3">
      <c r="F2221"/>
    </row>
    <row r="2222" spans="6:6" x14ac:dyDescent="0.3">
      <c r="F2222"/>
    </row>
    <row r="2223" spans="6:6" x14ac:dyDescent="0.3">
      <c r="F2223"/>
    </row>
    <row r="2224" spans="6:6" x14ac:dyDescent="0.3">
      <c r="F2224"/>
    </row>
    <row r="2225" spans="6:6" x14ac:dyDescent="0.3">
      <c r="F2225"/>
    </row>
    <row r="2226" spans="6:6" x14ac:dyDescent="0.3">
      <c r="F2226"/>
    </row>
    <row r="2227" spans="6:6" x14ac:dyDescent="0.3">
      <c r="F2227"/>
    </row>
    <row r="2228" spans="6:6" x14ac:dyDescent="0.3">
      <c r="F2228"/>
    </row>
    <row r="2229" spans="6:6" x14ac:dyDescent="0.3">
      <c r="F2229"/>
    </row>
    <row r="2230" spans="6:6" x14ac:dyDescent="0.3">
      <c r="F2230"/>
    </row>
    <row r="2231" spans="6:6" x14ac:dyDescent="0.3">
      <c r="F2231"/>
    </row>
    <row r="2232" spans="6:6" x14ac:dyDescent="0.3">
      <c r="F2232"/>
    </row>
    <row r="2233" spans="6:6" x14ac:dyDescent="0.3">
      <c r="F2233"/>
    </row>
    <row r="2234" spans="6:6" x14ac:dyDescent="0.3">
      <c r="F2234"/>
    </row>
    <row r="2235" spans="6:6" x14ac:dyDescent="0.3">
      <c r="F2235"/>
    </row>
    <row r="2236" spans="6:6" x14ac:dyDescent="0.3">
      <c r="F2236"/>
    </row>
    <row r="2237" spans="6:6" x14ac:dyDescent="0.3">
      <c r="F2237"/>
    </row>
    <row r="2238" spans="6:6" x14ac:dyDescent="0.3">
      <c r="F2238"/>
    </row>
    <row r="2239" spans="6:6" x14ac:dyDescent="0.3">
      <c r="F2239"/>
    </row>
    <row r="2240" spans="6:6" x14ac:dyDescent="0.3">
      <c r="F2240"/>
    </row>
    <row r="2241" spans="6:6" x14ac:dyDescent="0.3">
      <c r="F2241"/>
    </row>
    <row r="2242" spans="6:6" x14ac:dyDescent="0.3">
      <c r="F2242"/>
    </row>
    <row r="2243" spans="6:6" x14ac:dyDescent="0.3">
      <c r="F2243"/>
    </row>
    <row r="2244" spans="6:6" x14ac:dyDescent="0.3">
      <c r="F2244"/>
    </row>
    <row r="2245" spans="6:6" x14ac:dyDescent="0.3">
      <c r="F2245"/>
    </row>
    <row r="2246" spans="6:6" x14ac:dyDescent="0.3">
      <c r="F2246"/>
    </row>
    <row r="2247" spans="6:6" x14ac:dyDescent="0.3">
      <c r="F2247"/>
    </row>
    <row r="2248" spans="6:6" x14ac:dyDescent="0.3">
      <c r="F2248"/>
    </row>
    <row r="2249" spans="6:6" x14ac:dyDescent="0.3">
      <c r="F2249"/>
    </row>
    <row r="2250" spans="6:6" x14ac:dyDescent="0.3">
      <c r="F2250"/>
    </row>
    <row r="2251" spans="6:6" x14ac:dyDescent="0.3">
      <c r="F2251"/>
    </row>
    <row r="2252" spans="6:6" x14ac:dyDescent="0.3">
      <c r="F2252"/>
    </row>
    <row r="2253" spans="6:6" x14ac:dyDescent="0.3">
      <c r="F2253"/>
    </row>
    <row r="2254" spans="6:6" x14ac:dyDescent="0.3">
      <c r="F2254"/>
    </row>
    <row r="2255" spans="6:6" x14ac:dyDescent="0.3">
      <c r="F2255"/>
    </row>
    <row r="2256" spans="6:6" x14ac:dyDescent="0.3">
      <c r="F2256"/>
    </row>
    <row r="2257" spans="6:6" x14ac:dyDescent="0.3">
      <c r="F2257"/>
    </row>
    <row r="2258" spans="6:6" x14ac:dyDescent="0.3">
      <c r="F2258"/>
    </row>
    <row r="2259" spans="6:6" x14ac:dyDescent="0.3">
      <c r="F2259"/>
    </row>
    <row r="2260" spans="6:6" x14ac:dyDescent="0.3">
      <c r="F2260"/>
    </row>
    <row r="2261" spans="6:6" x14ac:dyDescent="0.3">
      <c r="F2261"/>
    </row>
    <row r="2262" spans="6:6" x14ac:dyDescent="0.3">
      <c r="F2262"/>
    </row>
    <row r="2263" spans="6:6" x14ac:dyDescent="0.3">
      <c r="F2263"/>
    </row>
    <row r="2264" spans="6:6" x14ac:dyDescent="0.3">
      <c r="F2264"/>
    </row>
    <row r="2265" spans="6:6" x14ac:dyDescent="0.3">
      <c r="F2265"/>
    </row>
    <row r="2266" spans="6:6" x14ac:dyDescent="0.3">
      <c r="F2266"/>
    </row>
    <row r="2267" spans="6:6" x14ac:dyDescent="0.3">
      <c r="F2267"/>
    </row>
    <row r="2268" spans="6:6" x14ac:dyDescent="0.3">
      <c r="F2268"/>
    </row>
    <row r="2269" spans="6:6" x14ac:dyDescent="0.3">
      <c r="F2269"/>
    </row>
    <row r="2270" spans="6:6" x14ac:dyDescent="0.3">
      <c r="F2270"/>
    </row>
    <row r="2271" spans="6:6" x14ac:dyDescent="0.3">
      <c r="F2271"/>
    </row>
    <row r="2272" spans="6:6" x14ac:dyDescent="0.3">
      <c r="F2272"/>
    </row>
    <row r="2273" spans="6:6" x14ac:dyDescent="0.3">
      <c r="F2273"/>
    </row>
    <row r="2274" spans="6:6" x14ac:dyDescent="0.3">
      <c r="F2274"/>
    </row>
    <row r="2275" spans="6:6" x14ac:dyDescent="0.3">
      <c r="F2275"/>
    </row>
    <row r="2276" spans="6:6" x14ac:dyDescent="0.3">
      <c r="F2276"/>
    </row>
    <row r="2277" spans="6:6" x14ac:dyDescent="0.3">
      <c r="F2277"/>
    </row>
    <row r="2278" spans="6:6" x14ac:dyDescent="0.3">
      <c r="F2278"/>
    </row>
    <row r="2279" spans="6:6" x14ac:dyDescent="0.3">
      <c r="F2279"/>
    </row>
    <row r="2280" spans="6:6" x14ac:dyDescent="0.3">
      <c r="F2280"/>
    </row>
    <row r="2281" spans="6:6" x14ac:dyDescent="0.3">
      <c r="F2281"/>
    </row>
    <row r="2282" spans="6:6" x14ac:dyDescent="0.3">
      <c r="F2282"/>
    </row>
    <row r="2283" spans="6:6" x14ac:dyDescent="0.3">
      <c r="F2283"/>
    </row>
    <row r="2284" spans="6:6" x14ac:dyDescent="0.3">
      <c r="F2284"/>
    </row>
    <row r="2285" spans="6:6" x14ac:dyDescent="0.3">
      <c r="F2285"/>
    </row>
    <row r="2286" spans="6:6" x14ac:dyDescent="0.3">
      <c r="F2286"/>
    </row>
    <row r="2287" spans="6:6" x14ac:dyDescent="0.3">
      <c r="F2287"/>
    </row>
    <row r="2288" spans="6:6" x14ac:dyDescent="0.3">
      <c r="F2288"/>
    </row>
    <row r="2289" spans="6:6" x14ac:dyDescent="0.3">
      <c r="F2289"/>
    </row>
    <row r="2290" spans="6:6" x14ac:dyDescent="0.3">
      <c r="F2290"/>
    </row>
    <row r="2291" spans="6:6" x14ac:dyDescent="0.3">
      <c r="F2291"/>
    </row>
    <row r="2292" spans="6:6" x14ac:dyDescent="0.3">
      <c r="F2292"/>
    </row>
    <row r="2293" spans="6:6" x14ac:dyDescent="0.3">
      <c r="F2293"/>
    </row>
    <row r="2294" spans="6:6" x14ac:dyDescent="0.3">
      <c r="F2294"/>
    </row>
    <row r="2295" spans="6:6" x14ac:dyDescent="0.3">
      <c r="F2295"/>
    </row>
    <row r="2296" spans="6:6" x14ac:dyDescent="0.3">
      <c r="F2296"/>
    </row>
    <row r="2297" spans="6:6" x14ac:dyDescent="0.3">
      <c r="F2297"/>
    </row>
    <row r="2298" spans="6:6" x14ac:dyDescent="0.3">
      <c r="F2298"/>
    </row>
    <row r="2299" spans="6:6" x14ac:dyDescent="0.3">
      <c r="F2299"/>
    </row>
    <row r="2300" spans="6:6" x14ac:dyDescent="0.3">
      <c r="F2300"/>
    </row>
    <row r="2301" spans="6:6" x14ac:dyDescent="0.3">
      <c r="F2301"/>
    </row>
    <row r="2302" spans="6:6" x14ac:dyDescent="0.3">
      <c r="F2302"/>
    </row>
    <row r="2303" spans="6:6" x14ac:dyDescent="0.3">
      <c r="F2303"/>
    </row>
    <row r="2304" spans="6:6" x14ac:dyDescent="0.3">
      <c r="F2304"/>
    </row>
    <row r="2305" spans="6:6" x14ac:dyDescent="0.3">
      <c r="F2305"/>
    </row>
    <row r="2306" spans="6:6" x14ac:dyDescent="0.3">
      <c r="F2306"/>
    </row>
    <row r="2307" spans="6:6" x14ac:dyDescent="0.3">
      <c r="F2307"/>
    </row>
    <row r="2308" spans="6:6" x14ac:dyDescent="0.3">
      <c r="F2308"/>
    </row>
    <row r="2309" spans="6:6" x14ac:dyDescent="0.3">
      <c r="F2309"/>
    </row>
    <row r="2310" spans="6:6" x14ac:dyDescent="0.3">
      <c r="F2310"/>
    </row>
    <row r="2311" spans="6:6" x14ac:dyDescent="0.3">
      <c r="F2311"/>
    </row>
    <row r="2312" spans="6:6" x14ac:dyDescent="0.3">
      <c r="F2312"/>
    </row>
    <row r="2313" spans="6:6" x14ac:dyDescent="0.3">
      <c r="F2313"/>
    </row>
    <row r="2314" spans="6:6" x14ac:dyDescent="0.3">
      <c r="F2314"/>
    </row>
    <row r="2315" spans="6:6" x14ac:dyDescent="0.3">
      <c r="F2315"/>
    </row>
    <row r="2316" spans="6:6" x14ac:dyDescent="0.3">
      <c r="F2316"/>
    </row>
    <row r="2317" spans="6:6" x14ac:dyDescent="0.3">
      <c r="F2317"/>
    </row>
    <row r="2318" spans="6:6" x14ac:dyDescent="0.3">
      <c r="F2318"/>
    </row>
    <row r="2319" spans="6:6" x14ac:dyDescent="0.3">
      <c r="F2319"/>
    </row>
    <row r="2320" spans="6:6" x14ac:dyDescent="0.3">
      <c r="F2320"/>
    </row>
    <row r="2321" spans="6:6" x14ac:dyDescent="0.3">
      <c r="F2321"/>
    </row>
    <row r="2322" spans="6:6" x14ac:dyDescent="0.3">
      <c r="F2322"/>
    </row>
    <row r="2323" spans="6:6" x14ac:dyDescent="0.3">
      <c r="F2323"/>
    </row>
    <row r="2324" spans="6:6" x14ac:dyDescent="0.3">
      <c r="F2324"/>
    </row>
    <row r="2325" spans="6:6" x14ac:dyDescent="0.3">
      <c r="F2325"/>
    </row>
    <row r="2326" spans="6:6" x14ac:dyDescent="0.3">
      <c r="F2326"/>
    </row>
    <row r="2327" spans="6:6" x14ac:dyDescent="0.3">
      <c r="F2327"/>
    </row>
    <row r="2328" spans="6:6" x14ac:dyDescent="0.3">
      <c r="F2328"/>
    </row>
    <row r="2329" spans="6:6" x14ac:dyDescent="0.3">
      <c r="F2329"/>
    </row>
    <row r="2330" spans="6:6" x14ac:dyDescent="0.3">
      <c r="F2330"/>
    </row>
    <row r="2331" spans="6:6" x14ac:dyDescent="0.3">
      <c r="F2331"/>
    </row>
    <row r="2332" spans="6:6" x14ac:dyDescent="0.3">
      <c r="F2332"/>
    </row>
    <row r="2333" spans="6:6" x14ac:dyDescent="0.3">
      <c r="F2333"/>
    </row>
    <row r="2334" spans="6:6" x14ac:dyDescent="0.3">
      <c r="F2334"/>
    </row>
    <row r="2335" spans="6:6" x14ac:dyDescent="0.3">
      <c r="F2335"/>
    </row>
    <row r="2336" spans="6:6" x14ac:dyDescent="0.3">
      <c r="F2336"/>
    </row>
    <row r="2337" spans="6:6" x14ac:dyDescent="0.3">
      <c r="F2337"/>
    </row>
    <row r="2338" spans="6:6" x14ac:dyDescent="0.3">
      <c r="F2338"/>
    </row>
    <row r="2339" spans="6:6" x14ac:dyDescent="0.3">
      <c r="F2339"/>
    </row>
    <row r="2340" spans="6:6" x14ac:dyDescent="0.3">
      <c r="F2340"/>
    </row>
    <row r="2341" spans="6:6" x14ac:dyDescent="0.3">
      <c r="F2341"/>
    </row>
    <row r="2342" spans="6:6" x14ac:dyDescent="0.3">
      <c r="F2342"/>
    </row>
    <row r="2343" spans="6:6" x14ac:dyDescent="0.3">
      <c r="F2343"/>
    </row>
    <row r="2344" spans="6:6" x14ac:dyDescent="0.3">
      <c r="F2344"/>
    </row>
    <row r="2345" spans="6:6" x14ac:dyDescent="0.3">
      <c r="F2345"/>
    </row>
    <row r="2346" spans="6:6" x14ac:dyDescent="0.3">
      <c r="F2346"/>
    </row>
    <row r="2347" spans="6:6" x14ac:dyDescent="0.3">
      <c r="F2347"/>
    </row>
    <row r="2348" spans="6:6" x14ac:dyDescent="0.3">
      <c r="F2348"/>
    </row>
    <row r="2349" spans="6:6" x14ac:dyDescent="0.3">
      <c r="F2349"/>
    </row>
    <row r="2350" spans="6:6" x14ac:dyDescent="0.3">
      <c r="F2350"/>
    </row>
    <row r="2351" spans="6:6" x14ac:dyDescent="0.3">
      <c r="F2351"/>
    </row>
    <row r="2352" spans="6:6" x14ac:dyDescent="0.3">
      <c r="F2352"/>
    </row>
    <row r="2353" spans="6:6" x14ac:dyDescent="0.3">
      <c r="F2353"/>
    </row>
    <row r="2354" spans="6:6" x14ac:dyDescent="0.3">
      <c r="F2354"/>
    </row>
    <row r="2355" spans="6:6" x14ac:dyDescent="0.3">
      <c r="F2355"/>
    </row>
    <row r="2356" spans="6:6" x14ac:dyDescent="0.3">
      <c r="F2356"/>
    </row>
    <row r="2357" spans="6:6" x14ac:dyDescent="0.3">
      <c r="F2357"/>
    </row>
    <row r="2358" spans="6:6" x14ac:dyDescent="0.3">
      <c r="F2358"/>
    </row>
    <row r="2359" spans="6:6" x14ac:dyDescent="0.3">
      <c r="F2359"/>
    </row>
    <row r="2360" spans="6:6" x14ac:dyDescent="0.3">
      <c r="F2360"/>
    </row>
    <row r="2361" spans="6:6" x14ac:dyDescent="0.3">
      <c r="F2361"/>
    </row>
    <row r="2362" spans="6:6" x14ac:dyDescent="0.3">
      <c r="F2362"/>
    </row>
    <row r="2363" spans="6:6" x14ac:dyDescent="0.3">
      <c r="F2363"/>
    </row>
    <row r="2364" spans="6:6" x14ac:dyDescent="0.3">
      <c r="F2364"/>
    </row>
    <row r="2365" spans="6:6" x14ac:dyDescent="0.3">
      <c r="F2365"/>
    </row>
    <row r="2366" spans="6:6" x14ac:dyDescent="0.3">
      <c r="F2366"/>
    </row>
    <row r="2367" spans="6:6" x14ac:dyDescent="0.3">
      <c r="F2367"/>
    </row>
    <row r="2368" spans="6:6" x14ac:dyDescent="0.3">
      <c r="F2368"/>
    </row>
    <row r="2369" spans="6:6" x14ac:dyDescent="0.3">
      <c r="F2369"/>
    </row>
    <row r="2370" spans="6:6" x14ac:dyDescent="0.3">
      <c r="F2370"/>
    </row>
    <row r="2371" spans="6:6" x14ac:dyDescent="0.3">
      <c r="F2371"/>
    </row>
    <row r="2372" spans="6:6" x14ac:dyDescent="0.3">
      <c r="F2372"/>
    </row>
    <row r="2373" spans="6:6" x14ac:dyDescent="0.3">
      <c r="F2373"/>
    </row>
    <row r="2374" spans="6:6" x14ac:dyDescent="0.3">
      <c r="F2374"/>
    </row>
    <row r="2375" spans="6:6" x14ac:dyDescent="0.3">
      <c r="F2375"/>
    </row>
    <row r="2376" spans="6:6" x14ac:dyDescent="0.3">
      <c r="F2376"/>
    </row>
    <row r="2377" spans="6:6" x14ac:dyDescent="0.3">
      <c r="F2377"/>
    </row>
    <row r="2378" spans="6:6" x14ac:dyDescent="0.3">
      <c r="F2378"/>
    </row>
    <row r="2379" spans="6:6" x14ac:dyDescent="0.3">
      <c r="F2379"/>
    </row>
    <row r="2380" spans="6:6" x14ac:dyDescent="0.3">
      <c r="F2380"/>
    </row>
    <row r="2381" spans="6:6" x14ac:dyDescent="0.3">
      <c r="F2381"/>
    </row>
    <row r="2382" spans="6:6" x14ac:dyDescent="0.3">
      <c r="F2382"/>
    </row>
    <row r="2383" spans="6:6" x14ac:dyDescent="0.3">
      <c r="F2383"/>
    </row>
    <row r="2384" spans="6:6" x14ac:dyDescent="0.3">
      <c r="F2384"/>
    </row>
    <row r="2385" spans="6:6" x14ac:dyDescent="0.3">
      <c r="F2385"/>
    </row>
    <row r="2386" spans="6:6" x14ac:dyDescent="0.3">
      <c r="F2386"/>
    </row>
    <row r="2387" spans="6:6" x14ac:dyDescent="0.3">
      <c r="F2387"/>
    </row>
    <row r="2388" spans="6:6" x14ac:dyDescent="0.3">
      <c r="F2388"/>
    </row>
    <row r="2389" spans="6:6" x14ac:dyDescent="0.3">
      <c r="F2389"/>
    </row>
    <row r="2390" spans="6:6" x14ac:dyDescent="0.3">
      <c r="F2390"/>
    </row>
    <row r="2391" spans="6:6" x14ac:dyDescent="0.3">
      <c r="F2391"/>
    </row>
    <row r="2392" spans="6:6" x14ac:dyDescent="0.3">
      <c r="F2392"/>
    </row>
    <row r="2393" spans="6:6" x14ac:dyDescent="0.3">
      <c r="F2393"/>
    </row>
    <row r="2394" spans="6:6" x14ac:dyDescent="0.3">
      <c r="F2394"/>
    </row>
    <row r="2395" spans="6:6" x14ac:dyDescent="0.3">
      <c r="F2395"/>
    </row>
    <row r="2396" spans="6:6" x14ac:dyDescent="0.3">
      <c r="F2396"/>
    </row>
    <row r="2397" spans="6:6" x14ac:dyDescent="0.3">
      <c r="F2397"/>
    </row>
    <row r="2398" spans="6:6" x14ac:dyDescent="0.3">
      <c r="F2398"/>
    </row>
    <row r="2399" spans="6:6" x14ac:dyDescent="0.3">
      <c r="F2399"/>
    </row>
    <row r="2400" spans="6:6" x14ac:dyDescent="0.3">
      <c r="F2400"/>
    </row>
    <row r="2401" spans="6:6" x14ac:dyDescent="0.3">
      <c r="F2401"/>
    </row>
    <row r="2402" spans="6:6" x14ac:dyDescent="0.3">
      <c r="F2402"/>
    </row>
    <row r="2403" spans="6:6" x14ac:dyDescent="0.3">
      <c r="F2403"/>
    </row>
    <row r="2404" spans="6:6" x14ac:dyDescent="0.3">
      <c r="F2404"/>
    </row>
    <row r="2405" spans="6:6" x14ac:dyDescent="0.3">
      <c r="F2405"/>
    </row>
    <row r="2406" spans="6:6" x14ac:dyDescent="0.3">
      <c r="F2406"/>
    </row>
    <row r="2407" spans="6:6" x14ac:dyDescent="0.3">
      <c r="F2407"/>
    </row>
    <row r="2408" spans="6:6" x14ac:dyDescent="0.3">
      <c r="F2408"/>
    </row>
    <row r="2409" spans="6:6" x14ac:dyDescent="0.3">
      <c r="F2409"/>
    </row>
    <row r="2410" spans="6:6" x14ac:dyDescent="0.3">
      <c r="F2410"/>
    </row>
    <row r="2411" spans="6:6" x14ac:dyDescent="0.3">
      <c r="F2411"/>
    </row>
    <row r="2412" spans="6:6" x14ac:dyDescent="0.3">
      <c r="F2412"/>
    </row>
    <row r="2413" spans="6:6" x14ac:dyDescent="0.3">
      <c r="F2413"/>
    </row>
    <row r="2414" spans="6:6" x14ac:dyDescent="0.3">
      <c r="F2414"/>
    </row>
    <row r="2415" spans="6:6" x14ac:dyDescent="0.3">
      <c r="F2415"/>
    </row>
    <row r="2416" spans="6:6" x14ac:dyDescent="0.3">
      <c r="F2416"/>
    </row>
    <row r="2417" spans="6:6" x14ac:dyDescent="0.3">
      <c r="F2417"/>
    </row>
    <row r="2418" spans="6:6" x14ac:dyDescent="0.3">
      <c r="F2418"/>
    </row>
    <row r="2419" spans="6:6" x14ac:dyDescent="0.3">
      <c r="F2419"/>
    </row>
    <row r="2420" spans="6:6" x14ac:dyDescent="0.3">
      <c r="F2420"/>
    </row>
    <row r="2421" spans="6:6" x14ac:dyDescent="0.3">
      <c r="F2421"/>
    </row>
    <row r="2422" spans="6:6" x14ac:dyDescent="0.3">
      <c r="F2422"/>
    </row>
    <row r="2423" spans="6:6" x14ac:dyDescent="0.3">
      <c r="F2423"/>
    </row>
    <row r="2424" spans="6:6" x14ac:dyDescent="0.3">
      <c r="F2424"/>
    </row>
    <row r="2425" spans="6:6" x14ac:dyDescent="0.3">
      <c r="F2425"/>
    </row>
    <row r="2426" spans="6:6" x14ac:dyDescent="0.3">
      <c r="F2426"/>
    </row>
    <row r="2427" spans="6:6" x14ac:dyDescent="0.3">
      <c r="F2427"/>
    </row>
    <row r="2428" spans="6:6" x14ac:dyDescent="0.3">
      <c r="F2428"/>
    </row>
    <row r="2429" spans="6:6" x14ac:dyDescent="0.3">
      <c r="F2429"/>
    </row>
    <row r="2430" spans="6:6" x14ac:dyDescent="0.3">
      <c r="F2430"/>
    </row>
    <row r="2431" spans="6:6" x14ac:dyDescent="0.3">
      <c r="F2431"/>
    </row>
    <row r="2432" spans="6:6" x14ac:dyDescent="0.3">
      <c r="F2432"/>
    </row>
    <row r="2433" spans="6:6" x14ac:dyDescent="0.3">
      <c r="F2433"/>
    </row>
    <row r="2434" spans="6:6" x14ac:dyDescent="0.3">
      <c r="F2434"/>
    </row>
    <row r="2435" spans="6:6" x14ac:dyDescent="0.3">
      <c r="F2435"/>
    </row>
    <row r="2436" spans="6:6" x14ac:dyDescent="0.3">
      <c r="F2436"/>
    </row>
    <row r="2437" spans="6:6" x14ac:dyDescent="0.3">
      <c r="F2437"/>
    </row>
    <row r="2438" spans="6:6" x14ac:dyDescent="0.3">
      <c r="F2438"/>
    </row>
    <row r="2439" spans="6:6" x14ac:dyDescent="0.3">
      <c r="F2439"/>
    </row>
    <row r="2440" spans="6:6" x14ac:dyDescent="0.3">
      <c r="F2440"/>
    </row>
    <row r="2441" spans="6:6" x14ac:dyDescent="0.3">
      <c r="F2441"/>
    </row>
    <row r="2442" spans="6:6" x14ac:dyDescent="0.3">
      <c r="F2442"/>
    </row>
    <row r="2443" spans="6:6" x14ac:dyDescent="0.3">
      <c r="F2443"/>
    </row>
    <row r="2444" spans="6:6" x14ac:dyDescent="0.3">
      <c r="F2444"/>
    </row>
    <row r="2445" spans="6:6" x14ac:dyDescent="0.3">
      <c r="F2445"/>
    </row>
    <row r="2446" spans="6:6" x14ac:dyDescent="0.3">
      <c r="F2446"/>
    </row>
    <row r="2447" spans="6:6" x14ac:dyDescent="0.3">
      <c r="F2447"/>
    </row>
    <row r="2448" spans="6:6" x14ac:dyDescent="0.3">
      <c r="F2448"/>
    </row>
    <row r="2449" spans="6:6" x14ac:dyDescent="0.3">
      <c r="F2449"/>
    </row>
    <row r="2450" spans="6:6" x14ac:dyDescent="0.3">
      <c r="F2450"/>
    </row>
    <row r="2451" spans="6:6" x14ac:dyDescent="0.3">
      <c r="F2451"/>
    </row>
    <row r="2452" spans="6:6" x14ac:dyDescent="0.3">
      <c r="F2452"/>
    </row>
    <row r="2453" spans="6:6" x14ac:dyDescent="0.3">
      <c r="F2453"/>
    </row>
    <row r="2454" spans="6:6" x14ac:dyDescent="0.3">
      <c r="F2454"/>
    </row>
    <row r="2455" spans="6:6" x14ac:dyDescent="0.3">
      <c r="F2455"/>
    </row>
    <row r="2456" spans="6:6" x14ac:dyDescent="0.3">
      <c r="F2456"/>
    </row>
    <row r="2457" spans="6:6" x14ac:dyDescent="0.3">
      <c r="F2457"/>
    </row>
    <row r="2458" spans="6:6" x14ac:dyDescent="0.3">
      <c r="F2458"/>
    </row>
    <row r="2459" spans="6:6" x14ac:dyDescent="0.3">
      <c r="F2459"/>
    </row>
    <row r="2460" spans="6:6" x14ac:dyDescent="0.3">
      <c r="F2460"/>
    </row>
    <row r="2461" spans="6:6" x14ac:dyDescent="0.3">
      <c r="F2461"/>
    </row>
    <row r="2462" spans="6:6" x14ac:dyDescent="0.3">
      <c r="F2462"/>
    </row>
    <row r="2463" spans="6:6" x14ac:dyDescent="0.3">
      <c r="F2463"/>
    </row>
    <row r="2464" spans="6:6" x14ac:dyDescent="0.3">
      <c r="F2464"/>
    </row>
    <row r="2465" spans="6:6" x14ac:dyDescent="0.3">
      <c r="F2465"/>
    </row>
    <row r="2466" spans="6:6" x14ac:dyDescent="0.3">
      <c r="F2466"/>
    </row>
    <row r="2467" spans="6:6" x14ac:dyDescent="0.3">
      <c r="F2467"/>
    </row>
    <row r="2468" spans="6:6" x14ac:dyDescent="0.3">
      <c r="F2468"/>
    </row>
    <row r="2469" spans="6:6" x14ac:dyDescent="0.3">
      <c r="F2469"/>
    </row>
    <row r="2470" spans="6:6" x14ac:dyDescent="0.3">
      <c r="F2470"/>
    </row>
    <row r="2471" spans="6:6" x14ac:dyDescent="0.3">
      <c r="F2471"/>
    </row>
    <row r="2472" spans="6:6" x14ac:dyDescent="0.3">
      <c r="F2472"/>
    </row>
    <row r="2473" spans="6:6" x14ac:dyDescent="0.3">
      <c r="F2473"/>
    </row>
    <row r="2474" spans="6:6" x14ac:dyDescent="0.3">
      <c r="F2474"/>
    </row>
    <row r="2475" spans="6:6" x14ac:dyDescent="0.3">
      <c r="F2475"/>
    </row>
    <row r="2476" spans="6:6" x14ac:dyDescent="0.3">
      <c r="F2476"/>
    </row>
    <row r="2477" spans="6:6" x14ac:dyDescent="0.3">
      <c r="F2477"/>
    </row>
    <row r="2478" spans="6:6" x14ac:dyDescent="0.3">
      <c r="F2478"/>
    </row>
    <row r="2479" spans="6:6" x14ac:dyDescent="0.3">
      <c r="F2479"/>
    </row>
    <row r="2480" spans="6:6" x14ac:dyDescent="0.3">
      <c r="F2480"/>
    </row>
    <row r="2481" spans="6:6" x14ac:dyDescent="0.3">
      <c r="F2481"/>
    </row>
    <row r="2482" spans="6:6" x14ac:dyDescent="0.3">
      <c r="F2482"/>
    </row>
    <row r="2483" spans="6:6" x14ac:dyDescent="0.3">
      <c r="F2483"/>
    </row>
    <row r="2484" spans="6:6" x14ac:dyDescent="0.3">
      <c r="F2484"/>
    </row>
    <row r="2485" spans="6:6" x14ac:dyDescent="0.3">
      <c r="F2485"/>
    </row>
    <row r="2486" spans="6:6" x14ac:dyDescent="0.3">
      <c r="F2486"/>
    </row>
    <row r="2487" spans="6:6" x14ac:dyDescent="0.3">
      <c r="F2487"/>
    </row>
    <row r="2488" spans="6:6" x14ac:dyDescent="0.3">
      <c r="F2488"/>
    </row>
    <row r="2489" spans="6:6" x14ac:dyDescent="0.3">
      <c r="F2489"/>
    </row>
    <row r="2490" spans="6:6" x14ac:dyDescent="0.3">
      <c r="F2490"/>
    </row>
    <row r="2491" spans="6:6" x14ac:dyDescent="0.3">
      <c r="F2491"/>
    </row>
    <row r="2492" spans="6:6" x14ac:dyDescent="0.3">
      <c r="F2492"/>
    </row>
    <row r="2493" spans="6:6" x14ac:dyDescent="0.3">
      <c r="F2493"/>
    </row>
    <row r="2494" spans="6:6" x14ac:dyDescent="0.3">
      <c r="F2494"/>
    </row>
    <row r="2495" spans="6:6" x14ac:dyDescent="0.3">
      <c r="F2495"/>
    </row>
    <row r="2496" spans="6:6" x14ac:dyDescent="0.3">
      <c r="F2496"/>
    </row>
    <row r="2497" spans="6:6" x14ac:dyDescent="0.3">
      <c r="F2497"/>
    </row>
    <row r="2498" spans="6:6" x14ac:dyDescent="0.3">
      <c r="F2498"/>
    </row>
    <row r="2499" spans="6:6" x14ac:dyDescent="0.3">
      <c r="F2499"/>
    </row>
    <row r="2500" spans="6:6" x14ac:dyDescent="0.3">
      <c r="F2500"/>
    </row>
    <row r="2501" spans="6:6" x14ac:dyDescent="0.3">
      <c r="F2501"/>
    </row>
    <row r="2502" spans="6:6" x14ac:dyDescent="0.3">
      <c r="F2502"/>
    </row>
    <row r="2503" spans="6:6" x14ac:dyDescent="0.3">
      <c r="F2503"/>
    </row>
    <row r="2504" spans="6:6" x14ac:dyDescent="0.3">
      <c r="F2504"/>
    </row>
    <row r="2505" spans="6:6" x14ac:dyDescent="0.3">
      <c r="F2505"/>
    </row>
    <row r="2506" spans="6:6" x14ac:dyDescent="0.3">
      <c r="F2506"/>
    </row>
    <row r="2507" spans="6:6" x14ac:dyDescent="0.3">
      <c r="F2507"/>
    </row>
    <row r="2508" spans="6:6" x14ac:dyDescent="0.3">
      <c r="F2508"/>
    </row>
    <row r="2509" spans="6:6" x14ac:dyDescent="0.3">
      <c r="F2509"/>
    </row>
    <row r="2510" spans="6:6" x14ac:dyDescent="0.3">
      <c r="F2510"/>
    </row>
    <row r="2511" spans="6:6" x14ac:dyDescent="0.3">
      <c r="F2511"/>
    </row>
    <row r="2512" spans="6:6" x14ac:dyDescent="0.3">
      <c r="F2512"/>
    </row>
    <row r="2513" spans="6:6" x14ac:dyDescent="0.3">
      <c r="F2513"/>
    </row>
    <row r="2514" spans="6:6" x14ac:dyDescent="0.3">
      <c r="F2514"/>
    </row>
    <row r="2515" spans="6:6" x14ac:dyDescent="0.3">
      <c r="F2515"/>
    </row>
    <row r="2516" spans="6:6" x14ac:dyDescent="0.3">
      <c r="F2516"/>
    </row>
    <row r="2517" spans="6:6" x14ac:dyDescent="0.3">
      <c r="F2517"/>
    </row>
    <row r="2518" spans="6:6" x14ac:dyDescent="0.3">
      <c r="F2518"/>
    </row>
    <row r="2519" spans="6:6" x14ac:dyDescent="0.3">
      <c r="F2519"/>
    </row>
    <row r="2520" spans="6:6" x14ac:dyDescent="0.3">
      <c r="F2520"/>
    </row>
    <row r="2521" spans="6:6" x14ac:dyDescent="0.3">
      <c r="F2521"/>
    </row>
    <row r="2522" spans="6:6" x14ac:dyDescent="0.3">
      <c r="F2522"/>
    </row>
    <row r="2523" spans="6:6" x14ac:dyDescent="0.3">
      <c r="F2523"/>
    </row>
    <row r="2524" spans="6:6" x14ac:dyDescent="0.3">
      <c r="F2524"/>
    </row>
    <row r="2525" spans="6:6" x14ac:dyDescent="0.3">
      <c r="F2525"/>
    </row>
    <row r="2526" spans="6:6" x14ac:dyDescent="0.3">
      <c r="F2526"/>
    </row>
    <row r="2527" spans="6:6" x14ac:dyDescent="0.3">
      <c r="F2527"/>
    </row>
    <row r="2528" spans="6:6" x14ac:dyDescent="0.3">
      <c r="F2528"/>
    </row>
    <row r="2529" spans="6:6" x14ac:dyDescent="0.3">
      <c r="F2529"/>
    </row>
    <row r="2530" spans="6:6" x14ac:dyDescent="0.3">
      <c r="F2530"/>
    </row>
    <row r="2531" spans="6:6" x14ac:dyDescent="0.3">
      <c r="F2531"/>
    </row>
    <row r="2532" spans="6:6" x14ac:dyDescent="0.3">
      <c r="F2532"/>
    </row>
    <row r="2533" spans="6:6" x14ac:dyDescent="0.3">
      <c r="F2533"/>
    </row>
    <row r="2534" spans="6:6" x14ac:dyDescent="0.3">
      <c r="F2534"/>
    </row>
    <row r="2535" spans="6:6" x14ac:dyDescent="0.3">
      <c r="F2535"/>
    </row>
    <row r="2536" spans="6:6" x14ac:dyDescent="0.3">
      <c r="F2536"/>
    </row>
    <row r="2537" spans="6:6" x14ac:dyDescent="0.3">
      <c r="F2537"/>
    </row>
    <row r="2538" spans="6:6" x14ac:dyDescent="0.3">
      <c r="F2538"/>
    </row>
    <row r="2539" spans="6:6" x14ac:dyDescent="0.3">
      <c r="F2539"/>
    </row>
    <row r="2540" spans="6:6" x14ac:dyDescent="0.3">
      <c r="F2540"/>
    </row>
    <row r="2541" spans="6:6" x14ac:dyDescent="0.3">
      <c r="F2541"/>
    </row>
    <row r="2542" spans="6:6" x14ac:dyDescent="0.3">
      <c r="F2542"/>
    </row>
    <row r="2543" spans="6:6" x14ac:dyDescent="0.3">
      <c r="F2543"/>
    </row>
    <row r="2544" spans="6:6" x14ac:dyDescent="0.3">
      <c r="F2544"/>
    </row>
    <row r="2545" spans="6:6" x14ac:dyDescent="0.3">
      <c r="F2545"/>
    </row>
    <row r="2546" spans="6:6" x14ac:dyDescent="0.3">
      <c r="F2546"/>
    </row>
    <row r="2547" spans="6:6" x14ac:dyDescent="0.3">
      <c r="F2547"/>
    </row>
    <row r="2548" spans="6:6" x14ac:dyDescent="0.3">
      <c r="F2548"/>
    </row>
    <row r="2549" spans="6:6" x14ac:dyDescent="0.3">
      <c r="F2549"/>
    </row>
    <row r="2550" spans="6:6" x14ac:dyDescent="0.3">
      <c r="F2550"/>
    </row>
    <row r="2551" spans="6:6" x14ac:dyDescent="0.3">
      <c r="F2551"/>
    </row>
    <row r="2552" spans="6:6" x14ac:dyDescent="0.3">
      <c r="F2552"/>
    </row>
    <row r="2553" spans="6:6" x14ac:dyDescent="0.3">
      <c r="F2553"/>
    </row>
    <row r="2554" spans="6:6" x14ac:dyDescent="0.3">
      <c r="F2554"/>
    </row>
    <row r="2555" spans="6:6" x14ac:dyDescent="0.3">
      <c r="F2555"/>
    </row>
    <row r="2556" spans="6:6" x14ac:dyDescent="0.3">
      <c r="F2556"/>
    </row>
    <row r="2557" spans="6:6" x14ac:dyDescent="0.3">
      <c r="F2557"/>
    </row>
    <row r="2558" spans="6:6" x14ac:dyDescent="0.3">
      <c r="F2558"/>
    </row>
    <row r="2559" spans="6:6" x14ac:dyDescent="0.3">
      <c r="F2559"/>
    </row>
    <row r="2560" spans="6:6" x14ac:dyDescent="0.3">
      <c r="F2560"/>
    </row>
    <row r="2561" spans="6:6" x14ac:dyDescent="0.3">
      <c r="F2561"/>
    </row>
    <row r="2562" spans="6:6" x14ac:dyDescent="0.3">
      <c r="F2562"/>
    </row>
    <row r="2563" spans="6:6" x14ac:dyDescent="0.3">
      <c r="F2563"/>
    </row>
    <row r="2564" spans="6:6" x14ac:dyDescent="0.3">
      <c r="F2564"/>
    </row>
    <row r="2565" spans="6:6" x14ac:dyDescent="0.3">
      <c r="F2565"/>
    </row>
    <row r="2566" spans="6:6" x14ac:dyDescent="0.3">
      <c r="F2566"/>
    </row>
    <row r="2567" spans="6:6" x14ac:dyDescent="0.3">
      <c r="F2567"/>
    </row>
    <row r="2568" spans="6:6" x14ac:dyDescent="0.3">
      <c r="F2568"/>
    </row>
    <row r="2569" spans="6:6" x14ac:dyDescent="0.3">
      <c r="F2569"/>
    </row>
    <row r="2570" spans="6:6" x14ac:dyDescent="0.3">
      <c r="F2570"/>
    </row>
    <row r="2571" spans="6:6" x14ac:dyDescent="0.3">
      <c r="F2571"/>
    </row>
    <row r="2572" spans="6:6" x14ac:dyDescent="0.3">
      <c r="F2572"/>
    </row>
    <row r="2573" spans="6:6" x14ac:dyDescent="0.3">
      <c r="F2573"/>
    </row>
    <row r="2574" spans="6:6" x14ac:dyDescent="0.3">
      <c r="F2574"/>
    </row>
    <row r="2575" spans="6:6" x14ac:dyDescent="0.3">
      <c r="F2575"/>
    </row>
    <row r="2576" spans="6:6" x14ac:dyDescent="0.3">
      <c r="F2576"/>
    </row>
    <row r="2577" spans="6:6" x14ac:dyDescent="0.3">
      <c r="F2577"/>
    </row>
    <row r="2578" spans="6:6" x14ac:dyDescent="0.3">
      <c r="F2578"/>
    </row>
    <row r="2579" spans="6:6" x14ac:dyDescent="0.3">
      <c r="F2579"/>
    </row>
    <row r="2580" spans="6:6" x14ac:dyDescent="0.3">
      <c r="F2580"/>
    </row>
    <row r="2581" spans="6:6" x14ac:dyDescent="0.3">
      <c r="F2581"/>
    </row>
    <row r="2582" spans="6:6" x14ac:dyDescent="0.3">
      <c r="F2582"/>
    </row>
    <row r="2583" spans="6:6" x14ac:dyDescent="0.3">
      <c r="F2583"/>
    </row>
    <row r="2584" spans="6:6" x14ac:dyDescent="0.3">
      <c r="F2584"/>
    </row>
    <row r="2585" spans="6:6" x14ac:dyDescent="0.3">
      <c r="F2585"/>
    </row>
    <row r="2586" spans="6:6" x14ac:dyDescent="0.3">
      <c r="F2586"/>
    </row>
    <row r="2587" spans="6:6" x14ac:dyDescent="0.3">
      <c r="F2587"/>
    </row>
    <row r="2588" spans="6:6" x14ac:dyDescent="0.3">
      <c r="F2588"/>
    </row>
    <row r="2589" spans="6:6" x14ac:dyDescent="0.3">
      <c r="F2589"/>
    </row>
    <row r="2590" spans="6:6" x14ac:dyDescent="0.3">
      <c r="F2590"/>
    </row>
    <row r="2591" spans="6:6" x14ac:dyDescent="0.3">
      <c r="F2591"/>
    </row>
    <row r="2592" spans="6:6" x14ac:dyDescent="0.3">
      <c r="F2592"/>
    </row>
    <row r="2593" spans="6:6" x14ac:dyDescent="0.3">
      <c r="F2593"/>
    </row>
    <row r="2594" spans="6:6" x14ac:dyDescent="0.3">
      <c r="F2594"/>
    </row>
    <row r="2595" spans="6:6" x14ac:dyDescent="0.3">
      <c r="F2595"/>
    </row>
    <row r="2596" spans="6:6" x14ac:dyDescent="0.3">
      <c r="F2596"/>
    </row>
    <row r="2597" spans="6:6" x14ac:dyDescent="0.3">
      <c r="F2597"/>
    </row>
    <row r="2598" spans="6:6" x14ac:dyDescent="0.3">
      <c r="F2598"/>
    </row>
    <row r="2599" spans="6:6" x14ac:dyDescent="0.3">
      <c r="F2599"/>
    </row>
    <row r="2600" spans="6:6" x14ac:dyDescent="0.3">
      <c r="F2600"/>
    </row>
    <row r="2601" spans="6:6" x14ac:dyDescent="0.3">
      <c r="F2601"/>
    </row>
    <row r="2602" spans="6:6" x14ac:dyDescent="0.3">
      <c r="F2602"/>
    </row>
    <row r="2603" spans="6:6" x14ac:dyDescent="0.3">
      <c r="F2603"/>
    </row>
    <row r="2604" spans="6:6" x14ac:dyDescent="0.3">
      <c r="F2604"/>
    </row>
    <row r="2605" spans="6:6" x14ac:dyDescent="0.3">
      <c r="F2605"/>
    </row>
    <row r="2606" spans="6:6" x14ac:dyDescent="0.3">
      <c r="F2606"/>
    </row>
    <row r="2607" spans="6:6" x14ac:dyDescent="0.3">
      <c r="F2607"/>
    </row>
    <row r="2608" spans="6:6" x14ac:dyDescent="0.3">
      <c r="F2608"/>
    </row>
    <row r="2609" spans="6:6" x14ac:dyDescent="0.3">
      <c r="F2609"/>
    </row>
    <row r="2610" spans="6:6" x14ac:dyDescent="0.3">
      <c r="F2610"/>
    </row>
    <row r="2611" spans="6:6" x14ac:dyDescent="0.3">
      <c r="F2611"/>
    </row>
    <row r="2612" spans="6:6" x14ac:dyDescent="0.3">
      <c r="F2612"/>
    </row>
    <row r="2613" spans="6:6" x14ac:dyDescent="0.3">
      <c r="F2613"/>
    </row>
    <row r="2614" spans="6:6" x14ac:dyDescent="0.3">
      <c r="F2614"/>
    </row>
    <row r="2615" spans="6:6" x14ac:dyDescent="0.3">
      <c r="F2615"/>
    </row>
    <row r="2616" spans="6:6" x14ac:dyDescent="0.3">
      <c r="F2616"/>
    </row>
    <row r="2617" spans="6:6" x14ac:dyDescent="0.3">
      <c r="F2617"/>
    </row>
    <row r="2618" spans="6:6" x14ac:dyDescent="0.3">
      <c r="F2618"/>
    </row>
    <row r="2619" spans="6:6" x14ac:dyDescent="0.3">
      <c r="F2619"/>
    </row>
    <row r="2620" spans="6:6" x14ac:dyDescent="0.3">
      <c r="F2620"/>
    </row>
    <row r="2621" spans="6:6" x14ac:dyDescent="0.3">
      <c r="F2621"/>
    </row>
    <row r="2622" spans="6:6" x14ac:dyDescent="0.3">
      <c r="F2622"/>
    </row>
    <row r="2623" spans="6:6" x14ac:dyDescent="0.3">
      <c r="F2623"/>
    </row>
    <row r="2624" spans="6:6" x14ac:dyDescent="0.3">
      <c r="F2624"/>
    </row>
    <row r="2625" spans="6:6" x14ac:dyDescent="0.3">
      <c r="F2625"/>
    </row>
    <row r="2626" spans="6:6" x14ac:dyDescent="0.3">
      <c r="F2626"/>
    </row>
    <row r="2627" spans="6:6" x14ac:dyDescent="0.3">
      <c r="F2627"/>
    </row>
    <row r="2628" spans="6:6" x14ac:dyDescent="0.3">
      <c r="F2628"/>
    </row>
    <row r="2629" spans="6:6" x14ac:dyDescent="0.3">
      <c r="F2629"/>
    </row>
    <row r="2630" spans="6:6" x14ac:dyDescent="0.3">
      <c r="F2630"/>
    </row>
    <row r="2631" spans="6:6" x14ac:dyDescent="0.3">
      <c r="F2631"/>
    </row>
    <row r="2632" spans="6:6" x14ac:dyDescent="0.3">
      <c r="F2632"/>
    </row>
    <row r="2633" spans="6:6" x14ac:dyDescent="0.3">
      <c r="F2633"/>
    </row>
    <row r="2634" spans="6:6" x14ac:dyDescent="0.3">
      <c r="F2634"/>
    </row>
    <row r="2635" spans="6:6" x14ac:dyDescent="0.3">
      <c r="F2635"/>
    </row>
    <row r="2636" spans="6:6" x14ac:dyDescent="0.3">
      <c r="F2636"/>
    </row>
    <row r="2637" spans="6:6" x14ac:dyDescent="0.3">
      <c r="F2637"/>
    </row>
    <row r="2638" spans="6:6" x14ac:dyDescent="0.3">
      <c r="F2638"/>
    </row>
    <row r="2639" spans="6:6" x14ac:dyDescent="0.3">
      <c r="F2639"/>
    </row>
    <row r="2640" spans="6:6" x14ac:dyDescent="0.3">
      <c r="F2640"/>
    </row>
    <row r="2641" spans="6:6" x14ac:dyDescent="0.3">
      <c r="F2641"/>
    </row>
    <row r="2642" spans="6:6" x14ac:dyDescent="0.3">
      <c r="F2642"/>
    </row>
    <row r="2643" spans="6:6" x14ac:dyDescent="0.3">
      <c r="F2643"/>
    </row>
    <row r="2644" spans="6:6" x14ac:dyDescent="0.3">
      <c r="F2644"/>
    </row>
    <row r="2645" spans="6:6" x14ac:dyDescent="0.3">
      <c r="F2645"/>
    </row>
    <row r="2646" spans="6:6" x14ac:dyDescent="0.3">
      <c r="F2646"/>
    </row>
    <row r="2647" spans="6:6" x14ac:dyDescent="0.3">
      <c r="F2647"/>
    </row>
    <row r="2648" spans="6:6" x14ac:dyDescent="0.3">
      <c r="F2648"/>
    </row>
    <row r="2649" spans="6:6" x14ac:dyDescent="0.3">
      <c r="F2649"/>
    </row>
    <row r="2650" spans="6:6" x14ac:dyDescent="0.3">
      <c r="F2650"/>
    </row>
    <row r="2651" spans="6:6" x14ac:dyDescent="0.3">
      <c r="F2651"/>
    </row>
    <row r="2652" spans="6:6" x14ac:dyDescent="0.3">
      <c r="F2652"/>
    </row>
    <row r="2653" spans="6:6" x14ac:dyDescent="0.3">
      <c r="F2653"/>
    </row>
    <row r="2654" spans="6:6" x14ac:dyDescent="0.3">
      <c r="F2654"/>
    </row>
    <row r="2655" spans="6:6" x14ac:dyDescent="0.3">
      <c r="F2655"/>
    </row>
    <row r="2656" spans="6:6" x14ac:dyDescent="0.3">
      <c r="F2656"/>
    </row>
    <row r="2657" spans="6:6" x14ac:dyDescent="0.3">
      <c r="F2657"/>
    </row>
    <row r="2658" spans="6:6" x14ac:dyDescent="0.3">
      <c r="F2658"/>
    </row>
    <row r="2659" spans="6:6" x14ac:dyDescent="0.3">
      <c r="F2659"/>
    </row>
    <row r="2660" spans="6:6" x14ac:dyDescent="0.3">
      <c r="F2660"/>
    </row>
    <row r="2661" spans="6:6" x14ac:dyDescent="0.3">
      <c r="F2661"/>
    </row>
    <row r="2662" spans="6:6" x14ac:dyDescent="0.3">
      <c r="F2662"/>
    </row>
    <row r="2663" spans="6:6" x14ac:dyDescent="0.3">
      <c r="F2663"/>
    </row>
    <row r="2664" spans="6:6" x14ac:dyDescent="0.3">
      <c r="F2664"/>
    </row>
    <row r="2665" spans="6:6" x14ac:dyDescent="0.3">
      <c r="F2665"/>
    </row>
    <row r="2666" spans="6:6" x14ac:dyDescent="0.3">
      <c r="F2666"/>
    </row>
    <row r="2667" spans="6:6" x14ac:dyDescent="0.3">
      <c r="F2667"/>
    </row>
    <row r="2668" spans="6:6" x14ac:dyDescent="0.3">
      <c r="F2668"/>
    </row>
    <row r="2669" spans="6:6" x14ac:dyDescent="0.3">
      <c r="F2669"/>
    </row>
    <row r="2670" spans="6:6" x14ac:dyDescent="0.3">
      <c r="F2670"/>
    </row>
    <row r="2671" spans="6:6" x14ac:dyDescent="0.3">
      <c r="F2671"/>
    </row>
    <row r="2672" spans="6:6" x14ac:dyDescent="0.3">
      <c r="F2672"/>
    </row>
    <row r="2673" spans="6:6" x14ac:dyDescent="0.3">
      <c r="F2673"/>
    </row>
    <row r="2674" spans="6:6" x14ac:dyDescent="0.3">
      <c r="F2674"/>
    </row>
    <row r="2675" spans="6:6" x14ac:dyDescent="0.3">
      <c r="F2675"/>
    </row>
    <row r="2676" spans="6:6" x14ac:dyDescent="0.3">
      <c r="F2676"/>
    </row>
    <row r="2677" spans="6:6" x14ac:dyDescent="0.3">
      <c r="F2677"/>
    </row>
    <row r="2678" spans="6:6" x14ac:dyDescent="0.3">
      <c r="F2678"/>
    </row>
    <row r="2679" spans="6:6" x14ac:dyDescent="0.3">
      <c r="F2679"/>
    </row>
    <row r="2680" spans="6:6" x14ac:dyDescent="0.3">
      <c r="F2680"/>
    </row>
    <row r="2681" spans="6:6" x14ac:dyDescent="0.3">
      <c r="F2681"/>
    </row>
    <row r="2682" spans="6:6" x14ac:dyDescent="0.3">
      <c r="F2682"/>
    </row>
    <row r="2683" spans="6:6" x14ac:dyDescent="0.3">
      <c r="F2683"/>
    </row>
    <row r="2684" spans="6:6" x14ac:dyDescent="0.3">
      <c r="F2684"/>
    </row>
    <row r="2685" spans="6:6" x14ac:dyDescent="0.3">
      <c r="F2685"/>
    </row>
    <row r="2686" spans="6:6" x14ac:dyDescent="0.3">
      <c r="F2686"/>
    </row>
    <row r="2687" spans="6:6" x14ac:dyDescent="0.3">
      <c r="F2687"/>
    </row>
    <row r="2688" spans="6:6" x14ac:dyDescent="0.3">
      <c r="F2688"/>
    </row>
    <row r="2689" spans="6:6" x14ac:dyDescent="0.3">
      <c r="F2689"/>
    </row>
    <row r="2690" spans="6:6" x14ac:dyDescent="0.3">
      <c r="F2690"/>
    </row>
    <row r="2691" spans="6:6" x14ac:dyDescent="0.3">
      <c r="F2691"/>
    </row>
    <row r="2692" spans="6:6" x14ac:dyDescent="0.3">
      <c r="F2692"/>
    </row>
    <row r="2693" spans="6:6" x14ac:dyDescent="0.3">
      <c r="F2693"/>
    </row>
    <row r="2694" spans="6:6" x14ac:dyDescent="0.3">
      <c r="F2694"/>
    </row>
    <row r="2695" spans="6:6" x14ac:dyDescent="0.3">
      <c r="F2695"/>
    </row>
    <row r="2696" spans="6:6" x14ac:dyDescent="0.3">
      <c r="F2696"/>
    </row>
    <row r="2697" spans="6:6" x14ac:dyDescent="0.3">
      <c r="F2697"/>
    </row>
    <row r="2698" spans="6:6" x14ac:dyDescent="0.3">
      <c r="F2698"/>
    </row>
    <row r="2699" spans="6:6" x14ac:dyDescent="0.3">
      <c r="F2699"/>
    </row>
    <row r="2700" spans="6:6" x14ac:dyDescent="0.3">
      <c r="F2700"/>
    </row>
    <row r="2701" spans="6:6" x14ac:dyDescent="0.3">
      <c r="F2701"/>
    </row>
    <row r="2702" spans="6:6" x14ac:dyDescent="0.3">
      <c r="F2702"/>
    </row>
    <row r="2703" spans="6:6" x14ac:dyDescent="0.3">
      <c r="F2703"/>
    </row>
    <row r="2704" spans="6:6" x14ac:dyDescent="0.3">
      <c r="F2704"/>
    </row>
    <row r="2705" spans="6:6" x14ac:dyDescent="0.3">
      <c r="F2705"/>
    </row>
    <row r="2706" spans="6:6" x14ac:dyDescent="0.3">
      <c r="F2706"/>
    </row>
    <row r="2707" spans="6:6" x14ac:dyDescent="0.3">
      <c r="F2707"/>
    </row>
    <row r="2708" spans="6:6" x14ac:dyDescent="0.3">
      <c r="F2708"/>
    </row>
    <row r="2709" spans="6:6" x14ac:dyDescent="0.3">
      <c r="F2709"/>
    </row>
    <row r="2710" spans="6:6" x14ac:dyDescent="0.3">
      <c r="F2710"/>
    </row>
    <row r="2711" spans="6:6" x14ac:dyDescent="0.3">
      <c r="F2711"/>
    </row>
    <row r="2712" spans="6:6" x14ac:dyDescent="0.3">
      <c r="F2712"/>
    </row>
    <row r="2713" spans="6:6" x14ac:dyDescent="0.3">
      <c r="F2713"/>
    </row>
    <row r="2714" spans="6:6" x14ac:dyDescent="0.3">
      <c r="F2714"/>
    </row>
    <row r="2715" spans="6:6" x14ac:dyDescent="0.3">
      <c r="F2715"/>
    </row>
    <row r="2716" spans="6:6" x14ac:dyDescent="0.3">
      <c r="F2716"/>
    </row>
    <row r="2717" spans="6:6" x14ac:dyDescent="0.3">
      <c r="F2717"/>
    </row>
    <row r="2718" spans="6:6" x14ac:dyDescent="0.3">
      <c r="F2718"/>
    </row>
    <row r="2719" spans="6:6" x14ac:dyDescent="0.3">
      <c r="F2719"/>
    </row>
    <row r="2720" spans="6:6" x14ac:dyDescent="0.3">
      <c r="F2720"/>
    </row>
    <row r="2721" spans="6:6" x14ac:dyDescent="0.3">
      <c r="F2721"/>
    </row>
    <row r="2722" spans="6:6" x14ac:dyDescent="0.3">
      <c r="F2722"/>
    </row>
    <row r="2723" spans="6:6" x14ac:dyDescent="0.3">
      <c r="F2723"/>
    </row>
    <row r="2724" spans="6:6" x14ac:dyDescent="0.3">
      <c r="F2724"/>
    </row>
    <row r="2725" spans="6:6" x14ac:dyDescent="0.3">
      <c r="F2725"/>
    </row>
    <row r="2726" spans="6:6" x14ac:dyDescent="0.3">
      <c r="F2726"/>
    </row>
    <row r="2727" spans="6:6" x14ac:dyDescent="0.3">
      <c r="F2727"/>
    </row>
    <row r="2728" spans="6:6" x14ac:dyDescent="0.3">
      <c r="F2728"/>
    </row>
    <row r="2729" spans="6:6" x14ac:dyDescent="0.3">
      <c r="F2729"/>
    </row>
    <row r="2730" spans="6:6" x14ac:dyDescent="0.3">
      <c r="F2730"/>
    </row>
    <row r="2731" spans="6:6" x14ac:dyDescent="0.3">
      <c r="F2731"/>
    </row>
    <row r="2732" spans="6:6" x14ac:dyDescent="0.3">
      <c r="F2732"/>
    </row>
    <row r="2733" spans="6:6" x14ac:dyDescent="0.3">
      <c r="F2733"/>
    </row>
    <row r="2734" spans="6:6" x14ac:dyDescent="0.3">
      <c r="F2734"/>
    </row>
    <row r="2735" spans="6:6" x14ac:dyDescent="0.3">
      <c r="F2735"/>
    </row>
    <row r="2736" spans="6:6" x14ac:dyDescent="0.3">
      <c r="F2736"/>
    </row>
    <row r="2737" spans="6:6" x14ac:dyDescent="0.3">
      <c r="F2737"/>
    </row>
    <row r="2738" spans="6:6" x14ac:dyDescent="0.3">
      <c r="F2738"/>
    </row>
    <row r="2739" spans="6:6" x14ac:dyDescent="0.3">
      <c r="F2739"/>
    </row>
    <row r="2740" spans="6:6" x14ac:dyDescent="0.3">
      <c r="F2740"/>
    </row>
    <row r="2741" spans="6:6" x14ac:dyDescent="0.3">
      <c r="F2741"/>
    </row>
    <row r="2742" spans="6:6" x14ac:dyDescent="0.3">
      <c r="F2742"/>
    </row>
    <row r="2743" spans="6:6" x14ac:dyDescent="0.3">
      <c r="F2743"/>
    </row>
    <row r="2744" spans="6:6" x14ac:dyDescent="0.3">
      <c r="F2744"/>
    </row>
    <row r="2745" spans="6:6" x14ac:dyDescent="0.3">
      <c r="F2745"/>
    </row>
    <row r="2746" spans="6:6" x14ac:dyDescent="0.3">
      <c r="F2746"/>
    </row>
    <row r="2747" spans="6:6" x14ac:dyDescent="0.3">
      <c r="F2747"/>
    </row>
    <row r="2748" spans="6:6" x14ac:dyDescent="0.3">
      <c r="F2748"/>
    </row>
    <row r="2749" spans="6:6" x14ac:dyDescent="0.3">
      <c r="F2749"/>
    </row>
    <row r="2750" spans="6:6" x14ac:dyDescent="0.3">
      <c r="F2750"/>
    </row>
    <row r="2751" spans="6:6" x14ac:dyDescent="0.3">
      <c r="F2751"/>
    </row>
    <row r="2752" spans="6:6" x14ac:dyDescent="0.3">
      <c r="F2752"/>
    </row>
    <row r="2753" spans="6:6" x14ac:dyDescent="0.3">
      <c r="F2753"/>
    </row>
    <row r="2754" spans="6:6" x14ac:dyDescent="0.3">
      <c r="F2754"/>
    </row>
    <row r="2755" spans="6:6" x14ac:dyDescent="0.3">
      <c r="F2755"/>
    </row>
    <row r="2756" spans="6:6" x14ac:dyDescent="0.3">
      <c r="F2756"/>
    </row>
    <row r="2757" spans="6:6" x14ac:dyDescent="0.3">
      <c r="F2757"/>
    </row>
    <row r="2758" spans="6:6" x14ac:dyDescent="0.3">
      <c r="F2758"/>
    </row>
    <row r="2759" spans="6:6" x14ac:dyDescent="0.3">
      <c r="F2759"/>
    </row>
    <row r="2760" spans="6:6" x14ac:dyDescent="0.3">
      <c r="F2760"/>
    </row>
    <row r="2761" spans="6:6" x14ac:dyDescent="0.3">
      <c r="F2761"/>
    </row>
    <row r="2762" spans="6:6" x14ac:dyDescent="0.3">
      <c r="F2762"/>
    </row>
    <row r="2763" spans="6:6" x14ac:dyDescent="0.3">
      <c r="F2763"/>
    </row>
    <row r="2764" spans="6:6" x14ac:dyDescent="0.3">
      <c r="F2764"/>
    </row>
    <row r="2765" spans="6:6" x14ac:dyDescent="0.3">
      <c r="F2765"/>
    </row>
    <row r="2766" spans="6:6" x14ac:dyDescent="0.3">
      <c r="F2766"/>
    </row>
    <row r="2767" spans="6:6" x14ac:dyDescent="0.3">
      <c r="F2767"/>
    </row>
    <row r="2768" spans="6:6" x14ac:dyDescent="0.3">
      <c r="F2768"/>
    </row>
    <row r="2769" spans="6:6" x14ac:dyDescent="0.3">
      <c r="F2769"/>
    </row>
    <row r="2770" spans="6:6" x14ac:dyDescent="0.3">
      <c r="F2770"/>
    </row>
    <row r="2771" spans="6:6" x14ac:dyDescent="0.3">
      <c r="F2771"/>
    </row>
    <row r="2772" spans="6:6" x14ac:dyDescent="0.3">
      <c r="F2772"/>
    </row>
    <row r="2773" spans="6:6" x14ac:dyDescent="0.3">
      <c r="F2773"/>
    </row>
    <row r="2774" spans="6:6" x14ac:dyDescent="0.3">
      <c r="F2774"/>
    </row>
    <row r="2775" spans="6:6" x14ac:dyDescent="0.3">
      <c r="F2775"/>
    </row>
    <row r="2776" spans="6:6" x14ac:dyDescent="0.3">
      <c r="F2776"/>
    </row>
    <row r="2777" spans="6:6" x14ac:dyDescent="0.3">
      <c r="F2777"/>
    </row>
    <row r="2778" spans="6:6" x14ac:dyDescent="0.3">
      <c r="F2778"/>
    </row>
    <row r="2779" spans="6:6" x14ac:dyDescent="0.3">
      <c r="F2779"/>
    </row>
    <row r="2780" spans="6:6" x14ac:dyDescent="0.3">
      <c r="F2780"/>
    </row>
    <row r="2781" spans="6:6" x14ac:dyDescent="0.3">
      <c r="F2781"/>
    </row>
    <row r="2782" spans="6:6" x14ac:dyDescent="0.3">
      <c r="F2782"/>
    </row>
    <row r="2783" spans="6:6" x14ac:dyDescent="0.3">
      <c r="F2783"/>
    </row>
    <row r="2784" spans="6:6" x14ac:dyDescent="0.3">
      <c r="F2784"/>
    </row>
    <row r="2785" spans="6:6" x14ac:dyDescent="0.3">
      <c r="F2785"/>
    </row>
    <row r="2786" spans="6:6" x14ac:dyDescent="0.3">
      <c r="F2786"/>
    </row>
    <row r="2787" spans="6:6" x14ac:dyDescent="0.3">
      <c r="F2787"/>
    </row>
    <row r="2788" spans="6:6" x14ac:dyDescent="0.3">
      <c r="F2788"/>
    </row>
    <row r="2789" spans="6:6" x14ac:dyDescent="0.3">
      <c r="F2789"/>
    </row>
    <row r="2790" spans="6:6" x14ac:dyDescent="0.3">
      <c r="F2790"/>
    </row>
    <row r="2791" spans="6:6" x14ac:dyDescent="0.3">
      <c r="F2791"/>
    </row>
    <row r="2792" spans="6:6" x14ac:dyDescent="0.3">
      <c r="F2792"/>
    </row>
    <row r="2793" spans="6:6" x14ac:dyDescent="0.3">
      <c r="F2793"/>
    </row>
    <row r="2794" spans="6:6" x14ac:dyDescent="0.3">
      <c r="F2794"/>
    </row>
    <row r="2795" spans="6:6" x14ac:dyDescent="0.3">
      <c r="F2795"/>
    </row>
    <row r="2796" spans="6:6" x14ac:dyDescent="0.3">
      <c r="F2796"/>
    </row>
    <row r="2797" spans="6:6" x14ac:dyDescent="0.3">
      <c r="F2797"/>
    </row>
    <row r="2798" spans="6:6" x14ac:dyDescent="0.3">
      <c r="F2798"/>
    </row>
    <row r="2799" spans="6:6" x14ac:dyDescent="0.3">
      <c r="F2799"/>
    </row>
    <row r="2800" spans="6:6" x14ac:dyDescent="0.3">
      <c r="F2800"/>
    </row>
    <row r="2801" spans="6:6" x14ac:dyDescent="0.3">
      <c r="F2801"/>
    </row>
    <row r="2802" spans="6:6" x14ac:dyDescent="0.3">
      <c r="F2802"/>
    </row>
    <row r="2803" spans="6:6" x14ac:dyDescent="0.3">
      <c r="F2803"/>
    </row>
    <row r="2804" spans="6:6" x14ac:dyDescent="0.3">
      <c r="F2804"/>
    </row>
    <row r="2805" spans="6:6" x14ac:dyDescent="0.3">
      <c r="F2805"/>
    </row>
    <row r="2806" spans="6:6" x14ac:dyDescent="0.3">
      <c r="F2806"/>
    </row>
    <row r="2807" spans="6:6" x14ac:dyDescent="0.3">
      <c r="F2807"/>
    </row>
    <row r="2808" spans="6:6" x14ac:dyDescent="0.3">
      <c r="F2808"/>
    </row>
    <row r="2809" spans="6:6" x14ac:dyDescent="0.3">
      <c r="F2809"/>
    </row>
    <row r="2810" spans="6:6" x14ac:dyDescent="0.3">
      <c r="F2810"/>
    </row>
    <row r="2811" spans="6:6" x14ac:dyDescent="0.3">
      <c r="F2811"/>
    </row>
    <row r="2812" spans="6:6" x14ac:dyDescent="0.3">
      <c r="F2812"/>
    </row>
    <row r="2813" spans="6:6" x14ac:dyDescent="0.3">
      <c r="F2813"/>
    </row>
    <row r="2814" spans="6:6" x14ac:dyDescent="0.3">
      <c r="F2814"/>
    </row>
    <row r="2815" spans="6:6" x14ac:dyDescent="0.3">
      <c r="F2815"/>
    </row>
    <row r="2816" spans="6:6" x14ac:dyDescent="0.3">
      <c r="F2816"/>
    </row>
    <row r="2817" spans="6:6" x14ac:dyDescent="0.3">
      <c r="F2817"/>
    </row>
    <row r="2818" spans="6:6" x14ac:dyDescent="0.3">
      <c r="F2818"/>
    </row>
    <row r="2819" spans="6:6" x14ac:dyDescent="0.3">
      <c r="F2819"/>
    </row>
    <row r="2820" spans="6:6" x14ac:dyDescent="0.3">
      <c r="F2820"/>
    </row>
    <row r="2821" spans="6:6" x14ac:dyDescent="0.3">
      <c r="F2821"/>
    </row>
    <row r="2822" spans="6:6" x14ac:dyDescent="0.3">
      <c r="F2822"/>
    </row>
    <row r="2823" spans="6:6" x14ac:dyDescent="0.3">
      <c r="F2823"/>
    </row>
    <row r="2824" spans="6:6" x14ac:dyDescent="0.3">
      <c r="F2824"/>
    </row>
    <row r="2825" spans="6:6" x14ac:dyDescent="0.3">
      <c r="F2825"/>
    </row>
    <row r="2826" spans="6:6" x14ac:dyDescent="0.3">
      <c r="F2826"/>
    </row>
    <row r="2827" spans="6:6" x14ac:dyDescent="0.3">
      <c r="F2827"/>
    </row>
    <row r="2828" spans="6:6" x14ac:dyDescent="0.3">
      <c r="F2828"/>
    </row>
    <row r="2829" spans="6:6" x14ac:dyDescent="0.3">
      <c r="F2829"/>
    </row>
    <row r="2830" spans="6:6" x14ac:dyDescent="0.3">
      <c r="F2830"/>
    </row>
    <row r="2831" spans="6:6" x14ac:dyDescent="0.3">
      <c r="F2831"/>
    </row>
    <row r="2832" spans="6:6" x14ac:dyDescent="0.3">
      <c r="F2832"/>
    </row>
    <row r="2833" spans="6:6" x14ac:dyDescent="0.3">
      <c r="F2833"/>
    </row>
    <row r="2834" spans="6:6" x14ac:dyDescent="0.3">
      <c r="F2834"/>
    </row>
    <row r="2835" spans="6:6" x14ac:dyDescent="0.3">
      <c r="F2835"/>
    </row>
    <row r="2836" spans="6:6" x14ac:dyDescent="0.3">
      <c r="F2836"/>
    </row>
    <row r="2837" spans="6:6" x14ac:dyDescent="0.3">
      <c r="F2837"/>
    </row>
    <row r="2838" spans="6:6" x14ac:dyDescent="0.3">
      <c r="F2838"/>
    </row>
    <row r="2839" spans="6:6" x14ac:dyDescent="0.3">
      <c r="F2839"/>
    </row>
    <row r="2840" spans="6:6" x14ac:dyDescent="0.3">
      <c r="F2840"/>
    </row>
    <row r="2841" spans="6:6" x14ac:dyDescent="0.3">
      <c r="F2841"/>
    </row>
    <row r="2842" spans="6:6" x14ac:dyDescent="0.3">
      <c r="F2842"/>
    </row>
    <row r="2843" spans="6:6" x14ac:dyDescent="0.3">
      <c r="F2843"/>
    </row>
    <row r="2844" spans="6:6" x14ac:dyDescent="0.3">
      <c r="F2844"/>
    </row>
    <row r="2845" spans="6:6" x14ac:dyDescent="0.3">
      <c r="F2845"/>
    </row>
    <row r="2846" spans="6:6" x14ac:dyDescent="0.3">
      <c r="F2846"/>
    </row>
    <row r="2847" spans="6:6" x14ac:dyDescent="0.3">
      <c r="F2847"/>
    </row>
    <row r="2848" spans="6:6" x14ac:dyDescent="0.3">
      <c r="F2848"/>
    </row>
    <row r="2849" spans="6:6" x14ac:dyDescent="0.3">
      <c r="F2849"/>
    </row>
    <row r="2850" spans="6:6" x14ac:dyDescent="0.3">
      <c r="F2850"/>
    </row>
    <row r="2851" spans="6:6" x14ac:dyDescent="0.3">
      <c r="F2851"/>
    </row>
    <row r="2852" spans="6:6" x14ac:dyDescent="0.3">
      <c r="F2852"/>
    </row>
    <row r="2853" spans="6:6" x14ac:dyDescent="0.3">
      <c r="F2853"/>
    </row>
    <row r="2854" spans="6:6" x14ac:dyDescent="0.3">
      <c r="F2854"/>
    </row>
    <row r="2855" spans="6:6" x14ac:dyDescent="0.3">
      <c r="F2855"/>
    </row>
    <row r="2856" spans="6:6" x14ac:dyDescent="0.3">
      <c r="F2856"/>
    </row>
    <row r="2857" spans="6:6" x14ac:dyDescent="0.3">
      <c r="F2857"/>
    </row>
    <row r="2858" spans="6:6" x14ac:dyDescent="0.3">
      <c r="F2858"/>
    </row>
    <row r="2859" spans="6:6" x14ac:dyDescent="0.3">
      <c r="F2859"/>
    </row>
    <row r="2860" spans="6:6" x14ac:dyDescent="0.3">
      <c r="F2860"/>
    </row>
    <row r="2861" spans="6:6" x14ac:dyDescent="0.3">
      <c r="F2861"/>
    </row>
    <row r="2862" spans="6:6" x14ac:dyDescent="0.3">
      <c r="F2862"/>
    </row>
    <row r="2863" spans="6:6" x14ac:dyDescent="0.3">
      <c r="F2863"/>
    </row>
    <row r="2864" spans="6:6" x14ac:dyDescent="0.3">
      <c r="F2864"/>
    </row>
    <row r="2865" spans="6:6" x14ac:dyDescent="0.3">
      <c r="F2865"/>
    </row>
    <row r="2866" spans="6:6" x14ac:dyDescent="0.3">
      <c r="F2866"/>
    </row>
    <row r="2867" spans="6:6" x14ac:dyDescent="0.3">
      <c r="F2867"/>
    </row>
    <row r="2868" spans="6:6" x14ac:dyDescent="0.3">
      <c r="F2868"/>
    </row>
    <row r="2869" spans="6:6" x14ac:dyDescent="0.3">
      <c r="F2869"/>
    </row>
    <row r="2870" spans="6:6" x14ac:dyDescent="0.3">
      <c r="F2870"/>
    </row>
    <row r="2871" spans="6:6" x14ac:dyDescent="0.3">
      <c r="F2871"/>
    </row>
    <row r="2872" spans="6:6" x14ac:dyDescent="0.3">
      <c r="F2872"/>
    </row>
    <row r="2873" spans="6:6" x14ac:dyDescent="0.3">
      <c r="F2873"/>
    </row>
    <row r="2874" spans="6:6" x14ac:dyDescent="0.3">
      <c r="F2874"/>
    </row>
    <row r="2875" spans="6:6" x14ac:dyDescent="0.3">
      <c r="F2875"/>
    </row>
    <row r="2876" spans="6:6" x14ac:dyDescent="0.3">
      <c r="F2876"/>
    </row>
    <row r="2877" spans="6:6" x14ac:dyDescent="0.3">
      <c r="F2877"/>
    </row>
    <row r="2878" spans="6:6" x14ac:dyDescent="0.3">
      <c r="F2878"/>
    </row>
    <row r="2879" spans="6:6" x14ac:dyDescent="0.3">
      <c r="F2879"/>
    </row>
    <row r="2880" spans="6:6" x14ac:dyDescent="0.3">
      <c r="F2880"/>
    </row>
    <row r="2881" spans="6:6" x14ac:dyDescent="0.3">
      <c r="F2881"/>
    </row>
    <row r="2882" spans="6:6" x14ac:dyDescent="0.3">
      <c r="F2882"/>
    </row>
    <row r="2883" spans="6:6" x14ac:dyDescent="0.3">
      <c r="F2883"/>
    </row>
    <row r="2884" spans="6:6" x14ac:dyDescent="0.3">
      <c r="F2884"/>
    </row>
    <row r="2885" spans="6:6" x14ac:dyDescent="0.3">
      <c r="F2885"/>
    </row>
    <row r="2886" spans="6:6" x14ac:dyDescent="0.3">
      <c r="F2886"/>
    </row>
    <row r="2887" spans="6:6" x14ac:dyDescent="0.3">
      <c r="F2887"/>
    </row>
    <row r="2888" spans="6:6" x14ac:dyDescent="0.3">
      <c r="F2888"/>
    </row>
    <row r="2889" spans="6:6" x14ac:dyDescent="0.3">
      <c r="F2889"/>
    </row>
    <row r="2890" spans="6:6" x14ac:dyDescent="0.3">
      <c r="F2890"/>
    </row>
    <row r="2891" spans="6:6" x14ac:dyDescent="0.3">
      <c r="F2891"/>
    </row>
    <row r="2892" spans="6:6" x14ac:dyDescent="0.3">
      <c r="F2892"/>
    </row>
    <row r="2893" spans="6:6" x14ac:dyDescent="0.3">
      <c r="F2893"/>
    </row>
    <row r="2894" spans="6:6" x14ac:dyDescent="0.3">
      <c r="F2894"/>
    </row>
    <row r="2895" spans="6:6" x14ac:dyDescent="0.3">
      <c r="F2895"/>
    </row>
    <row r="2896" spans="6:6" x14ac:dyDescent="0.3">
      <c r="F2896"/>
    </row>
    <row r="2897" spans="6:6" x14ac:dyDescent="0.3">
      <c r="F2897"/>
    </row>
    <row r="2898" spans="6:6" x14ac:dyDescent="0.3">
      <c r="F2898"/>
    </row>
    <row r="2899" spans="6:6" x14ac:dyDescent="0.3">
      <c r="F2899"/>
    </row>
    <row r="2900" spans="6:6" x14ac:dyDescent="0.3">
      <c r="F2900"/>
    </row>
    <row r="2901" spans="6:6" x14ac:dyDescent="0.3">
      <c r="F2901"/>
    </row>
    <row r="2902" spans="6:6" x14ac:dyDescent="0.3">
      <c r="F2902"/>
    </row>
    <row r="2903" spans="6:6" x14ac:dyDescent="0.3">
      <c r="F2903"/>
    </row>
    <row r="2904" spans="6:6" x14ac:dyDescent="0.3">
      <c r="F2904"/>
    </row>
    <row r="2905" spans="6:6" x14ac:dyDescent="0.3">
      <c r="F2905"/>
    </row>
    <row r="2906" spans="6:6" x14ac:dyDescent="0.3">
      <c r="F2906"/>
    </row>
    <row r="2907" spans="6:6" x14ac:dyDescent="0.3">
      <c r="F2907"/>
    </row>
    <row r="2908" spans="6:6" x14ac:dyDescent="0.3">
      <c r="F2908"/>
    </row>
    <row r="2909" spans="6:6" x14ac:dyDescent="0.3">
      <c r="F2909"/>
    </row>
    <row r="2910" spans="6:6" x14ac:dyDescent="0.3">
      <c r="F2910"/>
    </row>
    <row r="2911" spans="6:6" x14ac:dyDescent="0.3">
      <c r="F2911"/>
    </row>
    <row r="2912" spans="6:6" x14ac:dyDescent="0.3">
      <c r="F2912"/>
    </row>
    <row r="2913" spans="6:6" x14ac:dyDescent="0.3">
      <c r="F2913"/>
    </row>
    <row r="2914" spans="6:6" x14ac:dyDescent="0.3">
      <c r="F2914"/>
    </row>
    <row r="2915" spans="6:6" x14ac:dyDescent="0.3">
      <c r="F2915"/>
    </row>
    <row r="2916" spans="6:6" x14ac:dyDescent="0.3">
      <c r="F2916"/>
    </row>
    <row r="2917" spans="6:6" x14ac:dyDescent="0.3">
      <c r="F2917"/>
    </row>
    <row r="2918" spans="6:6" x14ac:dyDescent="0.3">
      <c r="F2918"/>
    </row>
    <row r="2919" spans="6:6" x14ac:dyDescent="0.3">
      <c r="F2919"/>
    </row>
    <row r="2920" spans="6:6" x14ac:dyDescent="0.3">
      <c r="F2920"/>
    </row>
    <row r="2921" spans="6:6" x14ac:dyDescent="0.3">
      <c r="F2921"/>
    </row>
    <row r="2922" spans="6:6" x14ac:dyDescent="0.3">
      <c r="F2922"/>
    </row>
    <row r="2923" spans="6:6" x14ac:dyDescent="0.3">
      <c r="F2923"/>
    </row>
    <row r="2924" spans="6:6" x14ac:dyDescent="0.3">
      <c r="F2924"/>
    </row>
    <row r="2925" spans="6:6" x14ac:dyDescent="0.3">
      <c r="F2925"/>
    </row>
    <row r="2926" spans="6:6" x14ac:dyDescent="0.3">
      <c r="F2926"/>
    </row>
    <row r="2927" spans="6:6" x14ac:dyDescent="0.3">
      <c r="F2927"/>
    </row>
    <row r="2928" spans="6:6" x14ac:dyDescent="0.3">
      <c r="F2928"/>
    </row>
    <row r="2929" spans="6:6" x14ac:dyDescent="0.3">
      <c r="F2929"/>
    </row>
    <row r="2930" spans="6:6" x14ac:dyDescent="0.3">
      <c r="F2930"/>
    </row>
    <row r="2931" spans="6:6" x14ac:dyDescent="0.3">
      <c r="F2931"/>
    </row>
    <row r="2932" spans="6:6" x14ac:dyDescent="0.3">
      <c r="F2932"/>
    </row>
    <row r="2933" spans="6:6" x14ac:dyDescent="0.3">
      <c r="F2933"/>
    </row>
    <row r="2934" spans="6:6" x14ac:dyDescent="0.3">
      <c r="F2934"/>
    </row>
    <row r="2935" spans="6:6" x14ac:dyDescent="0.3">
      <c r="F2935"/>
    </row>
    <row r="2936" spans="6:6" x14ac:dyDescent="0.3">
      <c r="F2936"/>
    </row>
    <row r="2937" spans="6:6" x14ac:dyDescent="0.3">
      <c r="F2937"/>
    </row>
    <row r="2938" spans="6:6" x14ac:dyDescent="0.3">
      <c r="F2938"/>
    </row>
    <row r="2939" spans="6:6" x14ac:dyDescent="0.3">
      <c r="F2939"/>
    </row>
    <row r="2940" spans="6:6" x14ac:dyDescent="0.3">
      <c r="F2940"/>
    </row>
    <row r="2941" spans="6:6" x14ac:dyDescent="0.3">
      <c r="F2941"/>
    </row>
    <row r="2942" spans="6:6" x14ac:dyDescent="0.3">
      <c r="F2942"/>
    </row>
    <row r="2943" spans="6:6" x14ac:dyDescent="0.3">
      <c r="F2943"/>
    </row>
    <row r="2944" spans="6:6" x14ac:dyDescent="0.3">
      <c r="F2944"/>
    </row>
    <row r="2945" spans="6:6" x14ac:dyDescent="0.3">
      <c r="F2945"/>
    </row>
    <row r="2946" spans="6:6" x14ac:dyDescent="0.3">
      <c r="F2946"/>
    </row>
    <row r="2947" spans="6:6" x14ac:dyDescent="0.3">
      <c r="F2947"/>
    </row>
    <row r="2948" spans="6:6" x14ac:dyDescent="0.3">
      <c r="F2948"/>
    </row>
    <row r="2949" spans="6:6" x14ac:dyDescent="0.3">
      <c r="F2949"/>
    </row>
    <row r="2950" spans="6:6" x14ac:dyDescent="0.3">
      <c r="F2950"/>
    </row>
    <row r="2951" spans="6:6" x14ac:dyDescent="0.3">
      <c r="F2951"/>
    </row>
    <row r="2952" spans="6:6" x14ac:dyDescent="0.3">
      <c r="F2952"/>
    </row>
    <row r="2953" spans="6:6" x14ac:dyDescent="0.3">
      <c r="F2953"/>
    </row>
    <row r="2954" spans="6:6" x14ac:dyDescent="0.3">
      <c r="F2954"/>
    </row>
    <row r="2955" spans="6:6" x14ac:dyDescent="0.3">
      <c r="F2955"/>
    </row>
    <row r="2956" spans="6:6" x14ac:dyDescent="0.3">
      <c r="F2956"/>
    </row>
    <row r="2957" spans="6:6" x14ac:dyDescent="0.3">
      <c r="F2957"/>
    </row>
    <row r="2958" spans="6:6" x14ac:dyDescent="0.3">
      <c r="F2958"/>
    </row>
    <row r="2959" spans="6:6" x14ac:dyDescent="0.3">
      <c r="F2959"/>
    </row>
    <row r="2960" spans="6:6" x14ac:dyDescent="0.3">
      <c r="F2960"/>
    </row>
    <row r="2961" spans="6:6" x14ac:dyDescent="0.3">
      <c r="F2961"/>
    </row>
    <row r="2962" spans="6:6" x14ac:dyDescent="0.3">
      <c r="F2962"/>
    </row>
    <row r="2963" spans="6:6" x14ac:dyDescent="0.3">
      <c r="F2963"/>
    </row>
    <row r="2964" spans="6:6" x14ac:dyDescent="0.3">
      <c r="F2964"/>
    </row>
    <row r="2965" spans="6:6" x14ac:dyDescent="0.3">
      <c r="F2965"/>
    </row>
    <row r="2966" spans="6:6" x14ac:dyDescent="0.3">
      <c r="F2966"/>
    </row>
    <row r="2967" spans="6:6" x14ac:dyDescent="0.3">
      <c r="F2967"/>
    </row>
    <row r="2968" spans="6:6" x14ac:dyDescent="0.3">
      <c r="F2968"/>
    </row>
    <row r="2969" spans="6:6" x14ac:dyDescent="0.3">
      <c r="F2969"/>
    </row>
    <row r="2970" spans="6:6" x14ac:dyDescent="0.3">
      <c r="F2970"/>
    </row>
    <row r="2971" spans="6:6" x14ac:dyDescent="0.3">
      <c r="F2971"/>
    </row>
    <row r="2972" spans="6:6" x14ac:dyDescent="0.3">
      <c r="F2972"/>
    </row>
    <row r="2973" spans="6:6" x14ac:dyDescent="0.3">
      <c r="F2973"/>
    </row>
    <row r="2974" spans="6:6" x14ac:dyDescent="0.3">
      <c r="F2974"/>
    </row>
    <row r="2975" spans="6:6" x14ac:dyDescent="0.3">
      <c r="F2975"/>
    </row>
    <row r="2976" spans="6:6" x14ac:dyDescent="0.3">
      <c r="F2976"/>
    </row>
    <row r="2977" spans="6:6" x14ac:dyDescent="0.3">
      <c r="F2977"/>
    </row>
    <row r="2978" spans="6:6" x14ac:dyDescent="0.3">
      <c r="F2978"/>
    </row>
    <row r="2979" spans="6:6" x14ac:dyDescent="0.3">
      <c r="F2979"/>
    </row>
    <row r="2980" spans="6:6" x14ac:dyDescent="0.3">
      <c r="F2980"/>
    </row>
    <row r="2981" spans="6:6" x14ac:dyDescent="0.3">
      <c r="F2981"/>
    </row>
    <row r="2982" spans="6:6" x14ac:dyDescent="0.3">
      <c r="F2982"/>
    </row>
    <row r="2983" spans="6:6" x14ac:dyDescent="0.3">
      <c r="F2983"/>
    </row>
    <row r="2984" spans="6:6" x14ac:dyDescent="0.3">
      <c r="F2984"/>
    </row>
    <row r="2985" spans="6:6" x14ac:dyDescent="0.3">
      <c r="F2985"/>
    </row>
    <row r="2986" spans="6:6" x14ac:dyDescent="0.3">
      <c r="F2986"/>
    </row>
    <row r="2987" spans="6:6" x14ac:dyDescent="0.3">
      <c r="F2987"/>
    </row>
    <row r="2988" spans="6:6" x14ac:dyDescent="0.3">
      <c r="F2988"/>
    </row>
    <row r="2989" spans="6:6" x14ac:dyDescent="0.3">
      <c r="F2989"/>
    </row>
    <row r="2990" spans="6:6" x14ac:dyDescent="0.3">
      <c r="F2990"/>
    </row>
    <row r="2991" spans="6:6" x14ac:dyDescent="0.3">
      <c r="F2991"/>
    </row>
    <row r="2992" spans="6:6" x14ac:dyDescent="0.3">
      <c r="F2992"/>
    </row>
    <row r="2993" spans="6:6" x14ac:dyDescent="0.3">
      <c r="F2993"/>
    </row>
    <row r="2994" spans="6:6" x14ac:dyDescent="0.3">
      <c r="F2994"/>
    </row>
    <row r="2995" spans="6:6" x14ac:dyDescent="0.3">
      <c r="F2995"/>
    </row>
    <row r="2996" spans="6:6" x14ac:dyDescent="0.3">
      <c r="F2996"/>
    </row>
    <row r="2997" spans="6:6" x14ac:dyDescent="0.3">
      <c r="F2997"/>
    </row>
    <row r="2998" spans="6:6" x14ac:dyDescent="0.3">
      <c r="F2998"/>
    </row>
    <row r="2999" spans="6:6" x14ac:dyDescent="0.3">
      <c r="F2999"/>
    </row>
    <row r="3000" spans="6:6" x14ac:dyDescent="0.3">
      <c r="F3000"/>
    </row>
    <row r="3001" spans="6:6" x14ac:dyDescent="0.3">
      <c r="F3001"/>
    </row>
    <row r="3002" spans="6:6" x14ac:dyDescent="0.3">
      <c r="F3002"/>
    </row>
    <row r="3003" spans="6:6" x14ac:dyDescent="0.3">
      <c r="F3003"/>
    </row>
    <row r="3004" spans="6:6" x14ac:dyDescent="0.3">
      <c r="F3004"/>
    </row>
    <row r="3005" spans="6:6" x14ac:dyDescent="0.3">
      <c r="F3005"/>
    </row>
    <row r="3006" spans="6:6" x14ac:dyDescent="0.3">
      <c r="F3006"/>
    </row>
    <row r="3007" spans="6:6" x14ac:dyDescent="0.3">
      <c r="F3007"/>
    </row>
    <row r="3008" spans="6:6" x14ac:dyDescent="0.3">
      <c r="F3008"/>
    </row>
    <row r="3009" spans="6:6" x14ac:dyDescent="0.3">
      <c r="F3009"/>
    </row>
    <row r="3010" spans="6:6" x14ac:dyDescent="0.3">
      <c r="F3010"/>
    </row>
    <row r="3011" spans="6:6" x14ac:dyDescent="0.3">
      <c r="F3011"/>
    </row>
    <row r="3012" spans="6:6" x14ac:dyDescent="0.3">
      <c r="F3012"/>
    </row>
    <row r="3013" spans="6:6" x14ac:dyDescent="0.3">
      <c r="F3013"/>
    </row>
    <row r="3014" spans="6:6" x14ac:dyDescent="0.3">
      <c r="F3014"/>
    </row>
    <row r="3015" spans="6:6" x14ac:dyDescent="0.3">
      <c r="F3015"/>
    </row>
    <row r="3016" spans="6:6" x14ac:dyDescent="0.3">
      <c r="F3016"/>
    </row>
    <row r="3017" spans="6:6" x14ac:dyDescent="0.3">
      <c r="F3017"/>
    </row>
    <row r="3018" spans="6:6" x14ac:dyDescent="0.3">
      <c r="F3018"/>
    </row>
    <row r="3019" spans="6:6" x14ac:dyDescent="0.3">
      <c r="F3019"/>
    </row>
    <row r="3020" spans="6:6" x14ac:dyDescent="0.3">
      <c r="F3020"/>
    </row>
    <row r="3021" spans="6:6" x14ac:dyDescent="0.3">
      <c r="F3021"/>
    </row>
    <row r="3022" spans="6:6" x14ac:dyDescent="0.3">
      <c r="F3022"/>
    </row>
    <row r="3023" spans="6:6" x14ac:dyDescent="0.3">
      <c r="F3023"/>
    </row>
    <row r="3024" spans="6:6" x14ac:dyDescent="0.3">
      <c r="F3024"/>
    </row>
    <row r="3025" spans="6:6" x14ac:dyDescent="0.3">
      <c r="F3025"/>
    </row>
    <row r="3026" spans="6:6" x14ac:dyDescent="0.3">
      <c r="F3026"/>
    </row>
    <row r="3027" spans="6:6" x14ac:dyDescent="0.3">
      <c r="F3027"/>
    </row>
    <row r="3028" spans="6:6" x14ac:dyDescent="0.3">
      <c r="F3028"/>
    </row>
    <row r="3029" spans="6:6" x14ac:dyDescent="0.3">
      <c r="F3029"/>
    </row>
    <row r="3030" spans="6:6" x14ac:dyDescent="0.3">
      <c r="F3030"/>
    </row>
    <row r="3031" spans="6:6" x14ac:dyDescent="0.3">
      <c r="F3031"/>
    </row>
    <row r="3032" spans="6:6" x14ac:dyDescent="0.3">
      <c r="F3032"/>
    </row>
    <row r="3033" spans="6:6" x14ac:dyDescent="0.3">
      <c r="F3033"/>
    </row>
    <row r="3034" spans="6:6" x14ac:dyDescent="0.3">
      <c r="F3034"/>
    </row>
    <row r="3035" spans="6:6" x14ac:dyDescent="0.3">
      <c r="F3035"/>
    </row>
    <row r="3036" spans="6:6" x14ac:dyDescent="0.3">
      <c r="F3036"/>
    </row>
    <row r="3037" spans="6:6" x14ac:dyDescent="0.3">
      <c r="F3037"/>
    </row>
    <row r="3038" spans="6:6" x14ac:dyDescent="0.3">
      <c r="F3038"/>
    </row>
    <row r="3039" spans="6:6" x14ac:dyDescent="0.3">
      <c r="F3039"/>
    </row>
    <row r="3040" spans="6:6" x14ac:dyDescent="0.3">
      <c r="F3040"/>
    </row>
    <row r="3041" spans="6:6" x14ac:dyDescent="0.3">
      <c r="F3041"/>
    </row>
    <row r="3042" spans="6:6" x14ac:dyDescent="0.3">
      <c r="F3042"/>
    </row>
    <row r="3043" spans="6:6" x14ac:dyDescent="0.3">
      <c r="F3043"/>
    </row>
    <row r="3044" spans="6:6" x14ac:dyDescent="0.3">
      <c r="F3044"/>
    </row>
    <row r="3045" spans="6:6" x14ac:dyDescent="0.3">
      <c r="F3045"/>
    </row>
    <row r="3046" spans="6:6" x14ac:dyDescent="0.3">
      <c r="F3046"/>
    </row>
    <row r="3047" spans="6:6" x14ac:dyDescent="0.3">
      <c r="F3047"/>
    </row>
    <row r="3048" spans="6:6" x14ac:dyDescent="0.3">
      <c r="F3048"/>
    </row>
    <row r="3049" spans="6:6" x14ac:dyDescent="0.3">
      <c r="F3049"/>
    </row>
    <row r="3050" spans="6:6" x14ac:dyDescent="0.3">
      <c r="F3050"/>
    </row>
    <row r="3051" spans="6:6" x14ac:dyDescent="0.3">
      <c r="F3051"/>
    </row>
    <row r="3052" spans="6:6" x14ac:dyDescent="0.3">
      <c r="F3052"/>
    </row>
    <row r="3053" spans="6:6" x14ac:dyDescent="0.3">
      <c r="F3053"/>
    </row>
    <row r="3054" spans="6:6" x14ac:dyDescent="0.3">
      <c r="F3054"/>
    </row>
    <row r="3055" spans="6:6" x14ac:dyDescent="0.3">
      <c r="F3055"/>
    </row>
    <row r="3056" spans="6:6" x14ac:dyDescent="0.3">
      <c r="F3056"/>
    </row>
    <row r="3057" spans="6:6" x14ac:dyDescent="0.3">
      <c r="F3057"/>
    </row>
    <row r="3058" spans="6:6" x14ac:dyDescent="0.3">
      <c r="F3058"/>
    </row>
    <row r="3059" spans="6:6" x14ac:dyDescent="0.3">
      <c r="F3059"/>
    </row>
    <row r="3060" spans="6:6" x14ac:dyDescent="0.3">
      <c r="F3060"/>
    </row>
    <row r="3061" spans="6:6" x14ac:dyDescent="0.3">
      <c r="F3061"/>
    </row>
    <row r="3062" spans="6:6" x14ac:dyDescent="0.3">
      <c r="F3062"/>
    </row>
    <row r="3063" spans="6:6" x14ac:dyDescent="0.3">
      <c r="F3063"/>
    </row>
    <row r="3064" spans="6:6" x14ac:dyDescent="0.3">
      <c r="F3064"/>
    </row>
    <row r="3065" spans="6:6" x14ac:dyDescent="0.3">
      <c r="F3065"/>
    </row>
    <row r="3066" spans="6:6" x14ac:dyDescent="0.3">
      <c r="F3066"/>
    </row>
    <row r="3067" spans="6:6" x14ac:dyDescent="0.3">
      <c r="F3067"/>
    </row>
    <row r="3068" spans="6:6" x14ac:dyDescent="0.3">
      <c r="F3068"/>
    </row>
    <row r="3069" spans="6:6" x14ac:dyDescent="0.3">
      <c r="F3069"/>
    </row>
    <row r="3070" spans="6:6" x14ac:dyDescent="0.3">
      <c r="F3070"/>
    </row>
    <row r="3071" spans="6:6" x14ac:dyDescent="0.3">
      <c r="F3071"/>
    </row>
    <row r="3072" spans="6:6" x14ac:dyDescent="0.3">
      <c r="F3072"/>
    </row>
    <row r="3073" spans="6:6" x14ac:dyDescent="0.3">
      <c r="F3073"/>
    </row>
    <row r="3074" spans="6:6" x14ac:dyDescent="0.3">
      <c r="F3074"/>
    </row>
    <row r="3075" spans="6:6" x14ac:dyDescent="0.3">
      <c r="F3075"/>
    </row>
    <row r="3076" spans="6:6" x14ac:dyDescent="0.3">
      <c r="F3076"/>
    </row>
    <row r="3077" spans="6:6" x14ac:dyDescent="0.3">
      <c r="F3077"/>
    </row>
    <row r="3078" spans="6:6" x14ac:dyDescent="0.3">
      <c r="F3078"/>
    </row>
    <row r="3079" spans="6:6" x14ac:dyDescent="0.3">
      <c r="F3079"/>
    </row>
    <row r="3080" spans="6:6" x14ac:dyDescent="0.3">
      <c r="F3080"/>
    </row>
    <row r="3081" spans="6:6" x14ac:dyDescent="0.3">
      <c r="F3081"/>
    </row>
    <row r="3082" spans="6:6" x14ac:dyDescent="0.3">
      <c r="F3082"/>
    </row>
    <row r="3083" spans="6:6" x14ac:dyDescent="0.3">
      <c r="F3083"/>
    </row>
    <row r="3084" spans="6:6" x14ac:dyDescent="0.3">
      <c r="F3084"/>
    </row>
    <row r="3085" spans="6:6" x14ac:dyDescent="0.3">
      <c r="F3085"/>
    </row>
    <row r="3086" spans="6:6" x14ac:dyDescent="0.3">
      <c r="F3086"/>
    </row>
    <row r="3087" spans="6:6" x14ac:dyDescent="0.3">
      <c r="F3087"/>
    </row>
    <row r="3088" spans="6:6" x14ac:dyDescent="0.3">
      <c r="F3088"/>
    </row>
    <row r="3089" spans="6:6" x14ac:dyDescent="0.3">
      <c r="F3089"/>
    </row>
    <row r="3090" spans="6:6" x14ac:dyDescent="0.3">
      <c r="F3090"/>
    </row>
    <row r="3091" spans="6:6" x14ac:dyDescent="0.3">
      <c r="F3091"/>
    </row>
    <row r="3092" spans="6:6" x14ac:dyDescent="0.3">
      <c r="F3092"/>
    </row>
    <row r="3093" spans="6:6" x14ac:dyDescent="0.3">
      <c r="F3093"/>
    </row>
    <row r="3094" spans="6:6" x14ac:dyDescent="0.3">
      <c r="F3094"/>
    </row>
    <row r="3095" spans="6:6" x14ac:dyDescent="0.3">
      <c r="F3095"/>
    </row>
    <row r="3096" spans="6:6" x14ac:dyDescent="0.3">
      <c r="F3096"/>
    </row>
    <row r="3097" spans="6:6" x14ac:dyDescent="0.3">
      <c r="F3097"/>
    </row>
    <row r="3098" spans="6:6" x14ac:dyDescent="0.3">
      <c r="F3098"/>
    </row>
    <row r="3099" spans="6:6" x14ac:dyDescent="0.3">
      <c r="F3099"/>
    </row>
    <row r="3100" spans="6:6" x14ac:dyDescent="0.3">
      <c r="F3100"/>
    </row>
    <row r="3101" spans="6:6" x14ac:dyDescent="0.3">
      <c r="F3101"/>
    </row>
    <row r="3102" spans="6:6" x14ac:dyDescent="0.3">
      <c r="F3102"/>
    </row>
    <row r="3103" spans="6:6" x14ac:dyDescent="0.3">
      <c r="F3103"/>
    </row>
    <row r="3104" spans="6:6" x14ac:dyDescent="0.3">
      <c r="F3104"/>
    </row>
    <row r="3105" spans="6:6" x14ac:dyDescent="0.3">
      <c r="F3105"/>
    </row>
    <row r="3106" spans="6:6" x14ac:dyDescent="0.3">
      <c r="F3106"/>
    </row>
    <row r="3107" spans="6:6" x14ac:dyDescent="0.3">
      <c r="F3107"/>
    </row>
    <row r="3108" spans="6:6" x14ac:dyDescent="0.3">
      <c r="F3108"/>
    </row>
    <row r="3109" spans="6:6" x14ac:dyDescent="0.3">
      <c r="F3109"/>
    </row>
    <row r="3110" spans="6:6" x14ac:dyDescent="0.3">
      <c r="F3110"/>
    </row>
    <row r="3111" spans="6:6" x14ac:dyDescent="0.3">
      <c r="F3111"/>
    </row>
    <row r="3112" spans="6:6" x14ac:dyDescent="0.3">
      <c r="F3112"/>
    </row>
    <row r="3113" spans="6:6" x14ac:dyDescent="0.3">
      <c r="F3113"/>
    </row>
    <row r="3114" spans="6:6" x14ac:dyDescent="0.3">
      <c r="F3114"/>
    </row>
    <row r="3115" spans="6:6" x14ac:dyDescent="0.3">
      <c r="F3115"/>
    </row>
    <row r="3116" spans="6:6" x14ac:dyDescent="0.3">
      <c r="F3116"/>
    </row>
    <row r="3117" spans="6:6" x14ac:dyDescent="0.3">
      <c r="F3117"/>
    </row>
    <row r="3118" spans="6:6" x14ac:dyDescent="0.3">
      <c r="F3118"/>
    </row>
    <row r="3119" spans="6:6" x14ac:dyDescent="0.3">
      <c r="F3119"/>
    </row>
    <row r="3120" spans="6:6" x14ac:dyDescent="0.3">
      <c r="F3120"/>
    </row>
    <row r="3121" spans="6:6" x14ac:dyDescent="0.3">
      <c r="F3121"/>
    </row>
    <row r="3122" spans="6:6" x14ac:dyDescent="0.3">
      <c r="F3122"/>
    </row>
    <row r="3123" spans="6:6" x14ac:dyDescent="0.3">
      <c r="F3123"/>
    </row>
    <row r="3124" spans="6:6" x14ac:dyDescent="0.3">
      <c r="F3124"/>
    </row>
    <row r="3125" spans="6:6" x14ac:dyDescent="0.3">
      <c r="F3125"/>
    </row>
    <row r="3126" spans="6:6" x14ac:dyDescent="0.3">
      <c r="F3126"/>
    </row>
    <row r="3127" spans="6:6" x14ac:dyDescent="0.3">
      <c r="F3127"/>
    </row>
    <row r="3128" spans="6:6" x14ac:dyDescent="0.3">
      <c r="F3128"/>
    </row>
    <row r="3129" spans="6:6" x14ac:dyDescent="0.3">
      <c r="F3129"/>
    </row>
    <row r="3130" spans="6:6" x14ac:dyDescent="0.3">
      <c r="F3130"/>
    </row>
    <row r="3131" spans="6:6" x14ac:dyDescent="0.3">
      <c r="F3131"/>
    </row>
    <row r="3132" spans="6:6" x14ac:dyDescent="0.3">
      <c r="F3132"/>
    </row>
    <row r="3133" spans="6:6" x14ac:dyDescent="0.3">
      <c r="F3133"/>
    </row>
    <row r="3134" spans="6:6" x14ac:dyDescent="0.3">
      <c r="F3134"/>
    </row>
    <row r="3135" spans="6:6" x14ac:dyDescent="0.3">
      <c r="F3135"/>
    </row>
    <row r="3136" spans="6:6" x14ac:dyDescent="0.3">
      <c r="F3136"/>
    </row>
    <row r="3137" spans="6:6" x14ac:dyDescent="0.3">
      <c r="F3137"/>
    </row>
    <row r="3138" spans="6:6" x14ac:dyDescent="0.3">
      <c r="F3138"/>
    </row>
    <row r="3139" spans="6:6" x14ac:dyDescent="0.3">
      <c r="F3139"/>
    </row>
    <row r="3140" spans="6:6" x14ac:dyDescent="0.3">
      <c r="F3140"/>
    </row>
    <row r="3141" spans="6:6" x14ac:dyDescent="0.3">
      <c r="F3141"/>
    </row>
    <row r="3142" spans="6:6" x14ac:dyDescent="0.3">
      <c r="F3142"/>
    </row>
    <row r="3143" spans="6:6" x14ac:dyDescent="0.3">
      <c r="F3143"/>
    </row>
  </sheetData>
  <mergeCells count="5">
    <mergeCell ref="A2:D2"/>
    <mergeCell ref="A1:D1"/>
    <mergeCell ref="A5:D5"/>
    <mergeCell ref="A22:D22"/>
    <mergeCell ref="A29:D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AAFD5-D781-4365-B313-33F08ED3B8CB}">
  <sheetPr>
    <tabColor theme="4" tint="0.39997558519241921"/>
  </sheetPr>
  <dimension ref="A1"/>
  <sheetViews>
    <sheetView topLeftCell="A13" zoomScale="85" zoomScaleNormal="85" workbookViewId="0">
      <selection activeCell="Q28" sqref="Q28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60769-EC28-492B-8A5F-ECCBDF1BF6E4}">
  <sheetPr>
    <tabColor theme="5" tint="0.39997558519241921"/>
  </sheetPr>
  <dimension ref="A1"/>
  <sheetViews>
    <sheetView zoomScale="85" zoomScaleNormal="85" workbookViewId="0">
      <selection activeCell="V19" sqref="V1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8043C-71C1-46AB-A3C4-9C065988E6F4}">
  <sheetPr>
    <tabColor theme="8" tint="0.59999389629810485"/>
  </sheetPr>
  <dimension ref="A32:L47"/>
  <sheetViews>
    <sheetView topLeftCell="A7" zoomScale="70" zoomScaleNormal="70" workbookViewId="0">
      <selection activeCell="I49" sqref="I49"/>
    </sheetView>
  </sheetViews>
  <sheetFormatPr defaultRowHeight="14.4" x14ac:dyDescent="0.3"/>
  <cols>
    <col min="1" max="66" width="10.77734375" customWidth="1"/>
  </cols>
  <sheetData>
    <row r="32" spans="1:12" ht="29.4" customHeight="1" x14ac:dyDescent="0.3">
      <c r="A32" s="51"/>
      <c r="B32" s="51"/>
      <c r="C32" s="51"/>
      <c r="D32" s="51"/>
      <c r="E32" s="51"/>
      <c r="F32" s="51"/>
      <c r="G32" s="51"/>
      <c r="H32" s="51"/>
      <c r="I32" s="51"/>
      <c r="J32" s="1"/>
      <c r="K32" s="1"/>
      <c r="L32" s="1"/>
    </row>
    <row r="33" spans="1:12" ht="28.8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45" spans="1:12" x14ac:dyDescent="0.3">
      <c r="B45" s="50"/>
      <c r="C45" s="50"/>
    </row>
    <row r="46" spans="1:12" x14ac:dyDescent="0.3">
      <c r="B46" s="50"/>
      <c r="C46" s="50"/>
    </row>
    <row r="47" spans="1:12" x14ac:dyDescent="0.3">
      <c r="B47" s="50"/>
      <c r="C47" s="50"/>
    </row>
  </sheetData>
  <mergeCells count="6">
    <mergeCell ref="B47:C47"/>
    <mergeCell ref="G32:I32"/>
    <mergeCell ref="D32:F32"/>
    <mergeCell ref="A32:C32"/>
    <mergeCell ref="B45:C45"/>
    <mergeCell ref="B46:C4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D905D-58F3-46E1-A030-15F5081516F0}">
  <sheetPr>
    <tabColor theme="9" tint="0.39997558519241921"/>
  </sheetPr>
  <dimension ref="A1:O74"/>
  <sheetViews>
    <sheetView zoomScaleNormal="100" workbookViewId="0">
      <selection activeCell="N18" sqref="N18"/>
    </sheetView>
  </sheetViews>
  <sheetFormatPr defaultRowHeight="14.4" x14ac:dyDescent="0.3"/>
  <cols>
    <col min="1" max="3" width="15.77734375" customWidth="1"/>
    <col min="4" max="4" width="3.5546875" customWidth="1"/>
    <col min="5" max="7" width="15.77734375" customWidth="1"/>
    <col min="8" max="8" width="3.44140625" customWidth="1"/>
    <col min="9" max="11" width="15.77734375" customWidth="1"/>
    <col min="13" max="13" width="11.6640625" customWidth="1"/>
    <col min="14" max="14" width="13" customWidth="1"/>
    <col min="15" max="15" width="10.44140625" customWidth="1"/>
  </cols>
  <sheetData>
    <row r="1" spans="1:15" ht="14.4" customHeight="1" x14ac:dyDescent="0.3">
      <c r="A1" s="52" t="s">
        <v>152</v>
      </c>
      <c r="B1" s="52"/>
      <c r="C1" s="52"/>
      <c r="E1" s="54" t="s">
        <v>144</v>
      </c>
      <c r="F1" s="55"/>
      <c r="G1" s="56"/>
      <c r="I1" s="52" t="s">
        <v>145</v>
      </c>
      <c r="J1" s="52"/>
      <c r="K1" s="52"/>
    </row>
    <row r="2" spans="1:15" ht="28.8" x14ac:dyDescent="0.3">
      <c r="A2" s="5" t="s">
        <v>142</v>
      </c>
      <c r="B2" s="5" t="s">
        <v>141</v>
      </c>
      <c r="C2" s="5" t="s">
        <v>143</v>
      </c>
      <c r="E2" s="5" t="s">
        <v>142</v>
      </c>
      <c r="F2" s="5" t="s">
        <v>141</v>
      </c>
      <c r="G2" s="5" t="s">
        <v>143</v>
      </c>
      <c r="I2" s="5" t="s">
        <v>142</v>
      </c>
      <c r="J2" s="5" t="s">
        <v>141</v>
      </c>
      <c r="K2" s="5" t="s">
        <v>143</v>
      </c>
    </row>
    <row r="3" spans="1:15" x14ac:dyDescent="0.3">
      <c r="A3" s="16">
        <v>273</v>
      </c>
      <c r="B3" s="16">
        <v>0.52187491291357346</v>
      </c>
      <c r="C3" s="12">
        <f>SUM(B3:B10)</f>
        <v>12.386021289441267</v>
      </c>
      <c r="E3" s="16">
        <v>87</v>
      </c>
      <c r="F3" s="16">
        <v>2.2790590699127283E-2</v>
      </c>
      <c r="G3" s="12">
        <f>SUM(F3:F14)</f>
        <v>10.213234738541191</v>
      </c>
      <c r="I3" s="16">
        <v>435</v>
      </c>
      <c r="J3" s="16">
        <v>0.40074907757691913</v>
      </c>
      <c r="K3" s="12">
        <f>SUM(J3:J11)</f>
        <v>8.148881342731535</v>
      </c>
      <c r="M3" s="52" t="s">
        <v>49</v>
      </c>
      <c r="N3" s="52"/>
      <c r="O3" s="52"/>
    </row>
    <row r="4" spans="1:15" x14ac:dyDescent="0.3">
      <c r="A4" s="16">
        <v>274</v>
      </c>
      <c r="B4" s="16">
        <v>1.4656359871744589</v>
      </c>
      <c r="C4" s="4"/>
      <c r="E4" s="16">
        <v>88</v>
      </c>
      <c r="F4" s="16">
        <v>1.1203981594933849</v>
      </c>
      <c r="G4" s="4"/>
      <c r="I4" s="16">
        <v>436</v>
      </c>
      <c r="J4" s="16">
        <v>1.0766600890107643</v>
      </c>
      <c r="K4" s="4"/>
      <c r="M4" s="4" t="s">
        <v>43</v>
      </c>
      <c r="N4" s="4" t="s">
        <v>44</v>
      </c>
      <c r="O4" s="4" t="s">
        <v>45</v>
      </c>
    </row>
    <row r="5" spans="1:15" x14ac:dyDescent="0.3">
      <c r="A5" s="16">
        <v>275</v>
      </c>
      <c r="B5" s="16">
        <v>1.8479488168668841</v>
      </c>
      <c r="C5" s="4"/>
      <c r="E5" s="16">
        <v>89</v>
      </c>
      <c r="F5" s="16">
        <v>2.2524484484671703</v>
      </c>
      <c r="G5" s="4"/>
      <c r="I5" s="16">
        <v>437</v>
      </c>
      <c r="J5" s="16">
        <v>1.6285775518114303</v>
      </c>
      <c r="K5" s="4"/>
      <c r="M5" s="16">
        <v>12.386021289441267</v>
      </c>
      <c r="N5" s="16">
        <v>10.213234738541191</v>
      </c>
      <c r="O5" s="16">
        <v>8.148881342731535</v>
      </c>
    </row>
    <row r="6" spans="1:15" x14ac:dyDescent="0.3">
      <c r="A6" s="16">
        <v>276</v>
      </c>
      <c r="B6" s="16">
        <v>2.0303941309134026</v>
      </c>
      <c r="C6" s="4"/>
      <c r="E6" s="16">
        <v>90</v>
      </c>
      <c r="F6" s="16">
        <v>2.4194852176706423</v>
      </c>
      <c r="G6" s="4"/>
      <c r="I6" s="16">
        <v>438</v>
      </c>
      <c r="J6" s="16">
        <v>1.8320765427627634</v>
      </c>
      <c r="K6" s="4"/>
      <c r="M6" s="69" t="s">
        <v>48</v>
      </c>
      <c r="N6" s="70"/>
      <c r="O6" s="71"/>
    </row>
    <row r="7" spans="1:15" x14ac:dyDescent="0.3">
      <c r="A7" s="16">
        <v>277</v>
      </c>
      <c r="B7" s="16">
        <v>2.3306413852188896</v>
      </c>
      <c r="C7" s="4"/>
      <c r="E7" s="16">
        <v>91</v>
      </c>
      <c r="F7" s="16">
        <v>1.7389726389207008</v>
      </c>
      <c r="G7" s="4"/>
      <c r="I7" s="16">
        <v>439</v>
      </c>
      <c r="J7" s="16">
        <v>1.5870485441698015</v>
      </c>
      <c r="K7" s="4"/>
      <c r="M7" s="4" t="s">
        <v>43</v>
      </c>
      <c r="N7" s="4" t="s">
        <v>44</v>
      </c>
      <c r="O7" s="4" t="s">
        <v>45</v>
      </c>
    </row>
    <row r="8" spans="1:15" x14ac:dyDescent="0.3">
      <c r="A8" s="16">
        <v>278</v>
      </c>
      <c r="B8" s="16">
        <v>2.44616292538517</v>
      </c>
      <c r="C8" s="4"/>
      <c r="E8" s="16">
        <v>92</v>
      </c>
      <c r="F8" s="16">
        <v>0.91678004036209615</v>
      </c>
      <c r="G8" s="4"/>
      <c r="I8" s="16">
        <v>440</v>
      </c>
      <c r="J8" s="16">
        <v>1.0233637320280689</v>
      </c>
      <c r="K8" s="4"/>
      <c r="M8" s="16">
        <v>18.215855805667541</v>
      </c>
      <c r="N8" s="16">
        <v>15.323450459846189</v>
      </c>
      <c r="O8" s="16">
        <v>14.140043455458221</v>
      </c>
    </row>
    <row r="9" spans="1:15" x14ac:dyDescent="0.3">
      <c r="A9" s="16">
        <v>279</v>
      </c>
      <c r="B9" s="16">
        <v>1.6308550837772269</v>
      </c>
      <c r="C9" s="4"/>
      <c r="E9" s="16">
        <v>93</v>
      </c>
      <c r="F9" s="16">
        <v>0.54973400166162778</v>
      </c>
      <c r="G9" s="4"/>
      <c r="I9" s="16">
        <v>441</v>
      </c>
      <c r="J9" s="16">
        <v>0.45562503136658017</v>
      </c>
      <c r="K9" s="4"/>
      <c r="M9" s="72" t="s">
        <v>47</v>
      </c>
      <c r="N9" s="73"/>
      <c r="O9" s="74"/>
    </row>
    <row r="10" spans="1:15" x14ac:dyDescent="0.3">
      <c r="A10" s="16">
        <v>280</v>
      </c>
      <c r="B10" s="16">
        <v>0.1125080471916608</v>
      </c>
      <c r="C10" s="4"/>
      <c r="E10" s="16">
        <v>94</v>
      </c>
      <c r="F10" s="16">
        <v>0.51025490968356313</v>
      </c>
      <c r="G10" s="4"/>
      <c r="I10" s="16">
        <v>442</v>
      </c>
      <c r="J10" s="16">
        <v>0.12792548809550583</v>
      </c>
      <c r="K10" s="4"/>
      <c r="M10" s="4" t="s">
        <v>43</v>
      </c>
      <c r="N10" s="4" t="s">
        <v>44</v>
      </c>
      <c r="O10" s="4" t="s">
        <v>45</v>
      </c>
    </row>
    <row r="11" spans="1:15" x14ac:dyDescent="0.3">
      <c r="A11" s="4"/>
      <c r="B11" s="4"/>
      <c r="C11" s="4"/>
      <c r="E11" s="16">
        <v>95</v>
      </c>
      <c r="F11" s="16">
        <v>0.39272289286699413</v>
      </c>
      <c r="G11" s="4"/>
      <c r="I11" s="16">
        <v>443</v>
      </c>
      <c r="J11" s="16">
        <v>1.6855285909698609E-2</v>
      </c>
      <c r="K11" s="4"/>
      <c r="M11" s="16">
        <v>22.255528548858916</v>
      </c>
      <c r="N11" s="16">
        <v>19.440476981575081</v>
      </c>
      <c r="O11" s="16">
        <v>12.727741739698679</v>
      </c>
    </row>
    <row r="12" spans="1:15" x14ac:dyDescent="0.3">
      <c r="A12" s="4"/>
      <c r="B12" s="4"/>
      <c r="C12" s="4"/>
      <c r="E12" s="16">
        <v>96</v>
      </c>
      <c r="F12" s="16">
        <v>0.18566656769232209</v>
      </c>
      <c r="G12" s="4"/>
      <c r="I12" s="4"/>
      <c r="J12" s="4"/>
      <c r="K12" s="4"/>
      <c r="M12" s="75" t="s">
        <v>46</v>
      </c>
      <c r="N12" s="76"/>
      <c r="O12" s="77"/>
    </row>
    <row r="13" spans="1:15" x14ac:dyDescent="0.3">
      <c r="A13" s="4"/>
      <c r="B13" s="4"/>
      <c r="C13" s="4"/>
      <c r="E13" s="16">
        <v>97</v>
      </c>
      <c r="F13" s="16">
        <v>7.5367359748265306E-2</v>
      </c>
      <c r="G13" s="4"/>
      <c r="I13" s="4"/>
      <c r="J13" s="4"/>
      <c r="K13" s="4"/>
      <c r="M13" s="4" t="s">
        <v>43</v>
      </c>
      <c r="N13" s="4" t="s">
        <v>44</v>
      </c>
      <c r="O13" s="4" t="s">
        <v>45</v>
      </c>
    </row>
    <row r="14" spans="1:15" x14ac:dyDescent="0.3">
      <c r="A14" s="4"/>
      <c r="B14" s="4"/>
      <c r="C14" s="4"/>
      <c r="E14" s="16">
        <v>98</v>
      </c>
      <c r="F14" s="16">
        <v>2.8613911275295431E-2</v>
      </c>
      <c r="G14" s="4"/>
      <c r="I14" s="4"/>
      <c r="J14" s="4"/>
      <c r="K14" s="4"/>
      <c r="M14" s="16">
        <v>37.355782791247854</v>
      </c>
      <c r="N14" s="16">
        <v>5.1080526271314755</v>
      </c>
      <c r="O14" s="16">
        <v>3.147263573560207</v>
      </c>
    </row>
    <row r="15" spans="1:15" ht="14.4" customHeight="1" x14ac:dyDescent="0.3"/>
    <row r="16" spans="1:15" ht="14.4" customHeight="1" x14ac:dyDescent="0.3">
      <c r="A16" s="19" t="s">
        <v>146</v>
      </c>
      <c r="B16" s="19"/>
      <c r="C16" s="19"/>
      <c r="E16" s="57" t="s">
        <v>147</v>
      </c>
      <c r="F16" s="57"/>
      <c r="G16" s="57"/>
      <c r="I16" s="57" t="s">
        <v>148</v>
      </c>
      <c r="J16" s="57"/>
      <c r="K16" s="57"/>
    </row>
    <row r="17" spans="1:11" ht="28.8" x14ac:dyDescent="0.3">
      <c r="A17" s="6" t="s">
        <v>142</v>
      </c>
      <c r="B17" s="6" t="s">
        <v>141</v>
      </c>
      <c r="C17" s="6" t="s">
        <v>143</v>
      </c>
      <c r="E17" s="6" t="s">
        <v>142</v>
      </c>
      <c r="F17" s="6" t="s">
        <v>141</v>
      </c>
      <c r="G17" s="6" t="s">
        <v>143</v>
      </c>
      <c r="I17" s="6" t="s">
        <v>142</v>
      </c>
      <c r="J17" s="6" t="s">
        <v>141</v>
      </c>
      <c r="K17" s="6" t="s">
        <v>143</v>
      </c>
    </row>
    <row r="18" spans="1:11" x14ac:dyDescent="0.3">
      <c r="A18" s="16">
        <v>809</v>
      </c>
      <c r="B18" s="16">
        <v>0.55212008295978099</v>
      </c>
      <c r="C18" s="12">
        <f>SUM(B18:B24)</f>
        <v>15.323450459846189</v>
      </c>
      <c r="E18" s="16">
        <v>901</v>
      </c>
      <c r="F18" s="16">
        <v>0.82873198227364031</v>
      </c>
      <c r="G18" s="12">
        <f>SUM(F18:F24)</f>
        <v>14.140043455458221</v>
      </c>
      <c r="I18" s="16">
        <v>793</v>
      </c>
      <c r="J18" s="16">
        <v>0.832327597629687</v>
      </c>
      <c r="K18" s="12">
        <f>SUM(J18:J24)</f>
        <v>18.215855805667541</v>
      </c>
    </row>
    <row r="19" spans="1:11" x14ac:dyDescent="0.3">
      <c r="A19" s="16">
        <v>810</v>
      </c>
      <c r="B19" s="16">
        <v>1.4661817520567635</v>
      </c>
      <c r="C19" s="4"/>
      <c r="E19" s="16">
        <v>902</v>
      </c>
      <c r="F19" s="16">
        <v>3.6836553892783286</v>
      </c>
      <c r="G19" s="4"/>
      <c r="I19" s="16">
        <v>794</v>
      </c>
      <c r="J19" s="16">
        <v>3.1725529915199395</v>
      </c>
      <c r="K19" s="4"/>
    </row>
    <row r="20" spans="1:11" x14ac:dyDescent="0.3">
      <c r="A20" s="16">
        <v>811</v>
      </c>
      <c r="B20" s="16">
        <v>2.4333476477843186</v>
      </c>
      <c r="C20" s="4"/>
      <c r="E20" s="16">
        <v>903</v>
      </c>
      <c r="F20" s="16">
        <v>4.5774636863920097</v>
      </c>
      <c r="G20" s="4"/>
      <c r="I20" s="16">
        <v>795</v>
      </c>
      <c r="J20" s="16">
        <v>4.5833191326116625</v>
      </c>
      <c r="K20" s="4"/>
    </row>
    <row r="21" spans="1:11" x14ac:dyDescent="0.3">
      <c r="A21" s="16">
        <v>812</v>
      </c>
      <c r="B21" s="16">
        <v>2.8363842488440421</v>
      </c>
      <c r="C21" s="4"/>
      <c r="E21" s="16">
        <v>904</v>
      </c>
      <c r="F21" s="16">
        <v>3.3553837276174536</v>
      </c>
      <c r="G21" s="4"/>
      <c r="I21" s="16">
        <v>796</v>
      </c>
      <c r="J21" s="16">
        <v>4.5774636863920097</v>
      </c>
      <c r="K21" s="4"/>
    </row>
    <row r="22" spans="1:11" x14ac:dyDescent="0.3">
      <c r="A22" s="16">
        <v>813</v>
      </c>
      <c r="B22" s="16">
        <v>2.8117595637048747</v>
      </c>
      <c r="C22" s="4"/>
      <c r="E22" s="16">
        <v>905</v>
      </c>
      <c r="F22" s="16">
        <v>1.6013505346757479</v>
      </c>
      <c r="G22" s="4"/>
      <c r="I22" s="16">
        <v>797</v>
      </c>
      <c r="J22" s="16">
        <v>3.3553837276174536</v>
      </c>
      <c r="K22" s="4"/>
    </row>
    <row r="23" spans="1:11" x14ac:dyDescent="0.3">
      <c r="A23" s="16">
        <v>814</v>
      </c>
      <c r="B23" s="16">
        <v>2.7278139978127371</v>
      </c>
      <c r="C23" s="4"/>
      <c r="E23" s="16">
        <v>906</v>
      </c>
      <c r="F23" s="16">
        <v>9.345813522104196E-2</v>
      </c>
      <c r="G23" s="4"/>
      <c r="I23" s="16">
        <v>798</v>
      </c>
      <c r="J23" s="16">
        <v>1.6013505346757479</v>
      </c>
      <c r="K23" s="4"/>
    </row>
    <row r="24" spans="1:11" x14ac:dyDescent="0.3">
      <c r="A24" s="16">
        <v>815</v>
      </c>
      <c r="B24" s="16">
        <v>2.4958431666836729</v>
      </c>
      <c r="C24" s="4"/>
      <c r="E24" s="4"/>
      <c r="F24" s="4"/>
      <c r="G24" s="4"/>
      <c r="I24" s="16">
        <v>799</v>
      </c>
      <c r="J24" s="16">
        <v>9.345813522104196E-2</v>
      </c>
      <c r="K24" s="4"/>
    </row>
    <row r="25" spans="1:11" x14ac:dyDescent="0.3">
      <c r="A25" s="16">
        <v>816</v>
      </c>
      <c r="B25" s="16">
        <v>2.0096471552270678</v>
      </c>
      <c r="C25" s="4"/>
      <c r="E25" s="4"/>
      <c r="F25" s="4"/>
      <c r="G25" s="4"/>
      <c r="I25" s="4"/>
      <c r="J25" s="4"/>
      <c r="K25" s="4"/>
    </row>
    <row r="26" spans="1:11" x14ac:dyDescent="0.3">
      <c r="A26" s="16">
        <v>817</v>
      </c>
      <c r="B26" s="16">
        <v>1.2128909909090357</v>
      </c>
      <c r="C26" s="4"/>
      <c r="E26" s="4"/>
      <c r="F26" s="4"/>
      <c r="G26" s="4"/>
      <c r="I26" s="4"/>
      <c r="J26" s="4"/>
      <c r="K26" s="4"/>
    </row>
    <row r="27" spans="1:11" x14ac:dyDescent="0.3">
      <c r="A27" s="16">
        <v>818</v>
      </c>
      <c r="B27" s="16">
        <v>0.21105336719095674</v>
      </c>
      <c r="C27" s="4"/>
      <c r="E27" s="4"/>
      <c r="F27" s="4"/>
      <c r="G27" s="4"/>
      <c r="I27" s="4"/>
      <c r="J27" s="4"/>
      <c r="K27" s="4"/>
    </row>
    <row r="29" spans="1:11" ht="14.4" customHeight="1" x14ac:dyDescent="0.3">
      <c r="A29" s="20" t="s">
        <v>149</v>
      </c>
      <c r="B29" s="20"/>
      <c r="C29" s="20"/>
      <c r="E29" s="58" t="s">
        <v>150</v>
      </c>
      <c r="F29" s="58"/>
      <c r="G29" s="58"/>
      <c r="I29" s="58" t="s">
        <v>151</v>
      </c>
      <c r="J29" s="58"/>
      <c r="K29" s="58"/>
    </row>
    <row r="30" spans="1:11" ht="28.8" x14ac:dyDescent="0.3">
      <c r="A30" s="7" t="s">
        <v>142</v>
      </c>
      <c r="B30" s="7" t="s">
        <v>141</v>
      </c>
      <c r="C30" s="7" t="s">
        <v>143</v>
      </c>
      <c r="E30" s="7" t="s">
        <v>142</v>
      </c>
      <c r="F30" s="7" t="s">
        <v>141</v>
      </c>
      <c r="G30" s="7" t="s">
        <v>143</v>
      </c>
      <c r="I30" s="7" t="s">
        <v>142</v>
      </c>
      <c r="J30" s="7" t="s">
        <v>141</v>
      </c>
      <c r="K30" s="7" t="s">
        <v>143</v>
      </c>
    </row>
    <row r="31" spans="1:11" x14ac:dyDescent="0.3">
      <c r="A31" s="16">
        <v>1050</v>
      </c>
      <c r="B31" s="16">
        <v>0.29944465378326712</v>
      </c>
      <c r="C31" s="12">
        <f>SUM(B31:B36)</f>
        <v>10.346295633134494</v>
      </c>
      <c r="E31" s="16">
        <v>1375</v>
      </c>
      <c r="F31" s="16">
        <v>1.0089899315444624</v>
      </c>
      <c r="G31" s="12">
        <f>SUM(F31:F37)</f>
        <v>19.440476981575081</v>
      </c>
      <c r="I31" s="16">
        <v>1123</v>
      </c>
      <c r="J31" s="16">
        <v>0.37333515303514564</v>
      </c>
      <c r="K31" s="12">
        <f>SUM(J31:J37)</f>
        <v>22.255528548858916</v>
      </c>
    </row>
    <row r="32" spans="1:11" x14ac:dyDescent="0.3">
      <c r="A32" s="16">
        <v>1051</v>
      </c>
      <c r="B32" s="2">
        <v>0.85099809459235631</v>
      </c>
      <c r="C32" s="4"/>
      <c r="E32" s="16">
        <v>1376</v>
      </c>
      <c r="F32" s="16">
        <v>2.775265869201637</v>
      </c>
      <c r="G32" s="4"/>
      <c r="I32" s="16">
        <v>1124</v>
      </c>
      <c r="J32" s="16">
        <v>2.1836323598439176</v>
      </c>
      <c r="K32" s="4"/>
    </row>
    <row r="33" spans="1:11" x14ac:dyDescent="0.3">
      <c r="A33" s="16">
        <v>1052</v>
      </c>
      <c r="B33" s="16">
        <v>1.2736455579218968</v>
      </c>
      <c r="C33" s="4"/>
      <c r="E33" s="16">
        <v>1377</v>
      </c>
      <c r="F33" s="16">
        <v>4.0965254175429537</v>
      </c>
      <c r="G33" s="4"/>
      <c r="I33" s="16">
        <v>1125</v>
      </c>
      <c r="J33" s="16">
        <v>3.9127959340906546</v>
      </c>
      <c r="K33" s="4"/>
    </row>
    <row r="34" spans="1:11" x14ac:dyDescent="0.3">
      <c r="A34" s="16">
        <v>1053</v>
      </c>
      <c r="B34" s="16">
        <v>1.775224289418551</v>
      </c>
      <c r="C34" s="4"/>
      <c r="E34" s="16">
        <v>1378</v>
      </c>
      <c r="F34" s="16">
        <v>4.2152733938989293</v>
      </c>
      <c r="G34" s="4"/>
      <c r="I34" s="16">
        <v>1126</v>
      </c>
      <c r="J34" s="16">
        <v>4.7205397017385593</v>
      </c>
      <c r="K34" s="4"/>
    </row>
    <row r="35" spans="1:11" x14ac:dyDescent="0.3">
      <c r="A35" s="16">
        <v>1055</v>
      </c>
      <c r="B35" s="16">
        <v>2.9604168252316461</v>
      </c>
      <c r="C35" s="4"/>
      <c r="E35" s="16">
        <v>1379</v>
      </c>
      <c r="F35" s="16">
        <v>3.7697804729363007</v>
      </c>
      <c r="G35" s="4"/>
      <c r="I35" s="16">
        <v>1127</v>
      </c>
      <c r="J35" s="16">
        <v>4.5518302008883413</v>
      </c>
      <c r="K35" s="4"/>
    </row>
    <row r="36" spans="1:11" x14ac:dyDescent="0.3">
      <c r="A36" s="16">
        <v>1056</v>
      </c>
      <c r="B36" s="16">
        <v>3.1865662121867766</v>
      </c>
      <c r="C36" s="4"/>
      <c r="E36" s="16">
        <v>1380</v>
      </c>
      <c r="F36" s="16">
        <v>2.7795844784229815</v>
      </c>
      <c r="G36" s="4"/>
      <c r="I36" s="16">
        <v>1128</v>
      </c>
      <c r="J36" s="16">
        <v>3.7751018345681873</v>
      </c>
      <c r="K36" s="4"/>
    </row>
    <row r="37" spans="1:11" x14ac:dyDescent="0.3">
      <c r="A37" s="16">
        <v>1057</v>
      </c>
      <c r="B37" s="16">
        <v>2.7664446128875904</v>
      </c>
      <c r="C37" s="4"/>
      <c r="E37" s="16">
        <v>1381</v>
      </c>
      <c r="F37" s="16">
        <v>0.79505741802781738</v>
      </c>
      <c r="G37" s="4"/>
      <c r="I37" s="16">
        <v>1129</v>
      </c>
      <c r="J37" s="16">
        <v>2.7382933646941074</v>
      </c>
      <c r="K37" s="4"/>
    </row>
    <row r="38" spans="1:11" x14ac:dyDescent="0.3">
      <c r="A38" s="16">
        <v>1058</v>
      </c>
      <c r="B38" s="16">
        <v>2.0620071777382023</v>
      </c>
      <c r="C38" s="4"/>
      <c r="E38" s="4"/>
      <c r="F38" s="4"/>
      <c r="G38" s="4"/>
      <c r="I38" s="16">
        <v>1130</v>
      </c>
      <c r="J38" s="16">
        <v>1.9918768151027451</v>
      </c>
      <c r="K38" s="4"/>
    </row>
    <row r="39" spans="1:11" x14ac:dyDescent="0.3">
      <c r="A39" s="16">
        <v>1059</v>
      </c>
      <c r="B39" s="16">
        <v>1.4657014170729956</v>
      </c>
      <c r="C39" s="4"/>
      <c r="E39" s="4"/>
      <c r="F39" s="4"/>
      <c r="G39" s="4"/>
      <c r="I39" s="16">
        <v>1131</v>
      </c>
      <c r="J39" s="16">
        <v>1.6693062791828828</v>
      </c>
      <c r="K39" s="4"/>
    </row>
    <row r="40" spans="1:11" x14ac:dyDescent="0.3">
      <c r="A40" s="16">
        <v>1060</v>
      </c>
      <c r="B40" s="16">
        <v>0.84769689580997931</v>
      </c>
      <c r="C40" s="4"/>
      <c r="E40" s="4"/>
      <c r="F40" s="4"/>
      <c r="G40" s="4"/>
      <c r="I40" s="16">
        <v>1132</v>
      </c>
      <c r="J40" s="16">
        <v>1.5865349509695883</v>
      </c>
      <c r="K40" s="4"/>
    </row>
    <row r="41" spans="1:11" x14ac:dyDescent="0.3">
      <c r="A41" s="16">
        <v>1061</v>
      </c>
      <c r="B41" s="16">
        <v>0.24631198550708688</v>
      </c>
      <c r="C41" s="4"/>
      <c r="E41" s="4"/>
      <c r="F41" s="4"/>
      <c r="G41" s="4"/>
      <c r="I41" s="16">
        <v>1133</v>
      </c>
      <c r="J41" s="16">
        <v>1.545477011136914</v>
      </c>
      <c r="K41" s="4"/>
    </row>
    <row r="42" spans="1:11" x14ac:dyDescent="0.3">
      <c r="A42" s="4"/>
      <c r="B42" s="4"/>
      <c r="C42" s="4"/>
      <c r="E42" s="4"/>
      <c r="F42" s="4"/>
      <c r="G42" s="4"/>
      <c r="I42" s="16">
        <v>1134</v>
      </c>
      <c r="J42" s="16">
        <v>1.3342791268756673</v>
      </c>
      <c r="K42" s="4"/>
    </row>
    <row r="43" spans="1:11" x14ac:dyDescent="0.3">
      <c r="A43" s="4"/>
      <c r="B43" s="4"/>
      <c r="C43" s="4"/>
      <c r="E43" s="4"/>
      <c r="F43" s="4"/>
      <c r="G43" s="4"/>
      <c r="I43" s="16">
        <v>1135</v>
      </c>
      <c r="J43" s="16">
        <v>0.89909877435304175</v>
      </c>
      <c r="K43" s="4"/>
    </row>
    <row r="44" spans="1:11" x14ac:dyDescent="0.3">
      <c r="A44" s="4"/>
      <c r="B44" s="4"/>
      <c r="C44" s="4"/>
      <c r="E44" s="4"/>
      <c r="F44" s="4"/>
      <c r="G44" s="4"/>
      <c r="I44" s="16">
        <v>1136</v>
      </c>
      <c r="J44" s="16">
        <v>0.37103855504551242</v>
      </c>
      <c r="K44" s="4"/>
    </row>
    <row r="46" spans="1:11" ht="14.4" customHeight="1" x14ac:dyDescent="0.3">
      <c r="A46" s="53" t="s">
        <v>36</v>
      </c>
      <c r="B46" s="53"/>
      <c r="C46" s="53"/>
      <c r="E46" s="53" t="s">
        <v>37</v>
      </c>
      <c r="F46" s="53"/>
      <c r="G46" s="53"/>
      <c r="I46" s="53" t="s">
        <v>37</v>
      </c>
      <c r="J46" s="53"/>
      <c r="K46" s="53"/>
    </row>
    <row r="47" spans="1:11" ht="28.8" x14ac:dyDescent="0.3">
      <c r="A47" s="8" t="s">
        <v>35</v>
      </c>
      <c r="B47" s="8" t="s">
        <v>34</v>
      </c>
      <c r="C47" s="8" t="s">
        <v>33</v>
      </c>
      <c r="E47" s="8" t="s">
        <v>35</v>
      </c>
      <c r="F47" s="8" t="s">
        <v>34</v>
      </c>
      <c r="G47" s="8" t="s">
        <v>33</v>
      </c>
      <c r="I47" s="8" t="s">
        <v>35</v>
      </c>
      <c r="J47" s="8" t="s">
        <v>34</v>
      </c>
      <c r="K47" s="8" t="s">
        <v>33</v>
      </c>
    </row>
    <row r="48" spans="1:11" x14ac:dyDescent="0.3">
      <c r="A48" s="16">
        <v>1768</v>
      </c>
      <c r="B48" s="16">
        <v>0.71372425551695384</v>
      </c>
      <c r="C48" s="12">
        <f>SUM(B48:B74)</f>
        <v>37.355782791247854</v>
      </c>
      <c r="E48" s="16">
        <v>1526</v>
      </c>
      <c r="F48" s="16">
        <v>0.72836844359971864</v>
      </c>
      <c r="G48" s="12">
        <f>SUM(F48:F54)</f>
        <v>3.147263573560207</v>
      </c>
      <c r="I48" s="16">
        <v>1784</v>
      </c>
      <c r="J48" s="16">
        <v>0.97265550947023915</v>
      </c>
      <c r="K48" s="12">
        <f>SUM(J48:J54)</f>
        <v>5.1080526271314755</v>
      </c>
    </row>
    <row r="49" spans="1:11" x14ac:dyDescent="0.3">
      <c r="A49" s="16">
        <v>1769</v>
      </c>
      <c r="B49" s="16">
        <v>1.676955228528493</v>
      </c>
      <c r="C49" s="4"/>
      <c r="E49" s="16">
        <v>1527</v>
      </c>
      <c r="F49" s="16">
        <v>1.0826784925738422</v>
      </c>
      <c r="G49" s="4"/>
      <c r="I49" s="16">
        <v>1785</v>
      </c>
      <c r="J49" s="16">
        <v>0.7580398132010675</v>
      </c>
      <c r="K49" s="4"/>
    </row>
    <row r="50" spans="1:11" x14ac:dyDescent="0.3">
      <c r="A50" s="16">
        <v>1770</v>
      </c>
      <c r="B50" s="16">
        <v>2.2893497453069473</v>
      </c>
      <c r="C50" s="4"/>
      <c r="E50" s="16">
        <v>1528</v>
      </c>
      <c r="F50" s="16">
        <v>0.91746322057460272</v>
      </c>
      <c r="G50" s="4"/>
      <c r="I50" s="16">
        <v>1786</v>
      </c>
      <c r="J50" s="16">
        <v>0.65643604517887488</v>
      </c>
      <c r="K50" s="4"/>
    </row>
    <row r="51" spans="1:11" x14ac:dyDescent="0.3">
      <c r="A51" s="16">
        <v>1771</v>
      </c>
      <c r="B51" s="16">
        <v>2.4873324133142081</v>
      </c>
      <c r="C51" s="4"/>
      <c r="E51" s="16">
        <v>1529</v>
      </c>
      <c r="F51" s="16">
        <v>0.41875341681204337</v>
      </c>
      <c r="G51" s="4"/>
      <c r="I51" s="16">
        <v>1787</v>
      </c>
      <c r="J51" s="16">
        <v>0.61648713047465797</v>
      </c>
      <c r="K51" s="4"/>
    </row>
    <row r="52" spans="1:11" x14ac:dyDescent="0.3">
      <c r="A52" s="16">
        <v>1772</v>
      </c>
      <c r="B52" s="16">
        <v>2.4253427909605643</v>
      </c>
      <c r="C52" s="4"/>
      <c r="E52" s="4"/>
      <c r="F52" s="4"/>
      <c r="G52" s="4"/>
      <c r="I52" s="16">
        <v>1788</v>
      </c>
      <c r="J52" s="16">
        <v>0.63462418628508743</v>
      </c>
      <c r="K52" s="4"/>
    </row>
    <row r="53" spans="1:11" x14ac:dyDescent="0.3">
      <c r="A53" s="16">
        <v>1773</v>
      </c>
      <c r="B53" s="16">
        <v>2.1758786971108162</v>
      </c>
      <c r="C53" s="4"/>
      <c r="E53" s="4"/>
      <c r="F53" s="4"/>
      <c r="G53" s="4"/>
      <c r="I53" s="16">
        <v>1789</v>
      </c>
      <c r="J53" s="16">
        <v>0.69992237062006224</v>
      </c>
      <c r="K53" s="4"/>
    </row>
    <row r="54" spans="1:11" x14ac:dyDescent="0.3">
      <c r="A54" s="16">
        <v>1774</v>
      </c>
      <c r="B54" s="16">
        <v>1.797719998945758</v>
      </c>
      <c r="C54" s="4"/>
      <c r="E54" s="4"/>
      <c r="F54" s="4"/>
      <c r="G54" s="4"/>
      <c r="I54" s="16">
        <v>1790</v>
      </c>
      <c r="J54" s="16">
        <v>0.76988757190148571</v>
      </c>
      <c r="K54" s="4"/>
    </row>
    <row r="55" spans="1:11" x14ac:dyDescent="0.3">
      <c r="A55" s="16">
        <v>1775</v>
      </c>
      <c r="B55" s="16">
        <v>1.5030076421153935</v>
      </c>
      <c r="C55" s="4"/>
      <c r="E55" s="4"/>
      <c r="F55" s="4"/>
      <c r="G55" s="4"/>
      <c r="I55" s="16">
        <v>1791</v>
      </c>
      <c r="J55" s="16">
        <v>0.78341432885782558</v>
      </c>
      <c r="K55" s="4"/>
    </row>
    <row r="56" spans="1:11" x14ac:dyDescent="0.3">
      <c r="A56" s="16">
        <v>1776</v>
      </c>
      <c r="B56" s="16">
        <v>1.4401386387984272</v>
      </c>
      <c r="C56" s="4"/>
      <c r="E56" s="4"/>
      <c r="F56" s="4"/>
      <c r="G56" s="4"/>
      <c r="I56" s="16">
        <v>1792</v>
      </c>
      <c r="J56" s="16">
        <v>0.67202246391945542</v>
      </c>
      <c r="K56" s="4"/>
    </row>
    <row r="57" spans="1:11" x14ac:dyDescent="0.3">
      <c r="A57" s="16">
        <v>1777</v>
      </c>
      <c r="B57" s="16">
        <v>1.6099763365543904</v>
      </c>
      <c r="C57" s="4"/>
      <c r="E57" s="4"/>
      <c r="F57" s="4"/>
      <c r="G57" s="4"/>
      <c r="I57" s="16">
        <v>1793</v>
      </c>
      <c r="J57" s="16">
        <v>0.50925383895497744</v>
      </c>
      <c r="K57" s="4"/>
    </row>
    <row r="58" spans="1:11" x14ac:dyDescent="0.3">
      <c r="A58" s="16">
        <v>1778</v>
      </c>
      <c r="B58" s="16">
        <v>1.9458405007614235</v>
      </c>
      <c r="C58" s="4"/>
      <c r="E58" s="4"/>
      <c r="F58" s="4"/>
      <c r="G58" s="4"/>
      <c r="I58" s="16">
        <v>1794</v>
      </c>
      <c r="J58" s="16">
        <v>0.22107054117299701</v>
      </c>
      <c r="K58" s="4"/>
    </row>
    <row r="59" spans="1:11" x14ac:dyDescent="0.3">
      <c r="A59" s="16">
        <v>1779</v>
      </c>
      <c r="B59" s="16">
        <v>2.2745559545290357</v>
      </c>
      <c r="C59" s="4"/>
      <c r="E59" s="4"/>
      <c r="F59" s="4"/>
      <c r="G59" s="4"/>
      <c r="I59" s="4"/>
      <c r="J59" s="4"/>
      <c r="K59" s="4"/>
    </row>
    <row r="60" spans="1:11" x14ac:dyDescent="0.3">
      <c r="A60" s="16">
        <v>1780</v>
      </c>
      <c r="B60" s="16">
        <v>2.381323134496645</v>
      </c>
      <c r="C60" s="4"/>
      <c r="E60" s="4"/>
      <c r="F60" s="4"/>
      <c r="G60" s="4"/>
      <c r="I60" s="4"/>
      <c r="J60" s="4"/>
      <c r="K60" s="4"/>
    </row>
    <row r="61" spans="1:11" x14ac:dyDescent="0.3">
      <c r="A61" s="16">
        <v>1781</v>
      </c>
      <c r="B61" s="16">
        <v>2.1917212529759462</v>
      </c>
      <c r="C61" s="4"/>
      <c r="E61" s="4"/>
      <c r="F61" s="4" t="s">
        <v>32</v>
      </c>
      <c r="G61" s="4"/>
      <c r="I61" s="4"/>
      <c r="J61" s="4"/>
      <c r="K61" s="4"/>
    </row>
    <row r="62" spans="1:11" x14ac:dyDescent="0.3">
      <c r="A62" s="16">
        <v>1782</v>
      </c>
      <c r="B62" s="16">
        <v>1.8015190116850537</v>
      </c>
      <c r="C62" s="4"/>
      <c r="E62" s="4"/>
      <c r="F62" s="4"/>
      <c r="G62" s="4"/>
      <c r="I62" s="4"/>
      <c r="J62" s="4"/>
      <c r="K62" s="4"/>
    </row>
    <row r="63" spans="1:11" x14ac:dyDescent="0.3">
      <c r="A63" s="16">
        <v>1783</v>
      </c>
      <c r="B63" s="16">
        <v>1.3475833896110776</v>
      </c>
      <c r="C63" s="4"/>
      <c r="E63" s="4"/>
      <c r="F63" s="4"/>
      <c r="G63" s="4"/>
      <c r="I63" s="4"/>
      <c r="J63" s="4"/>
      <c r="K63" s="4"/>
    </row>
    <row r="64" spans="1:11" x14ac:dyDescent="0.3">
      <c r="A64" s="16">
        <v>1784</v>
      </c>
      <c r="B64" s="16">
        <v>0.97265550947023915</v>
      </c>
      <c r="C64" s="4"/>
      <c r="E64" s="4"/>
      <c r="F64" s="4"/>
      <c r="G64" s="4"/>
      <c r="I64" s="4"/>
      <c r="J64" s="4"/>
      <c r="K64" s="4"/>
    </row>
    <row r="65" spans="1:11" x14ac:dyDescent="0.3">
      <c r="A65" s="16">
        <v>1785</v>
      </c>
      <c r="B65" s="16">
        <v>0.7580398132010675</v>
      </c>
      <c r="C65" s="4"/>
      <c r="E65" s="4"/>
      <c r="F65" s="4"/>
      <c r="G65" s="4"/>
      <c r="I65" s="4"/>
      <c r="J65" s="4"/>
      <c r="K65" s="4"/>
    </row>
    <row r="66" spans="1:11" x14ac:dyDescent="0.3">
      <c r="A66" s="16">
        <v>1786</v>
      </c>
      <c r="B66" s="16">
        <v>0.65643604517887488</v>
      </c>
      <c r="C66" s="4"/>
      <c r="E66" s="4"/>
      <c r="F66" s="4"/>
      <c r="G66" s="4"/>
      <c r="I66" s="4"/>
      <c r="J66" s="4"/>
      <c r="K66" s="4"/>
    </row>
    <row r="67" spans="1:11" x14ac:dyDescent="0.3">
      <c r="A67" s="16">
        <v>1787</v>
      </c>
      <c r="B67" s="16">
        <v>0.61648713047465797</v>
      </c>
      <c r="C67" s="4"/>
      <c r="E67" s="4"/>
      <c r="F67" s="4"/>
      <c r="G67" s="4"/>
      <c r="I67" s="4"/>
      <c r="J67" s="4"/>
      <c r="K67" s="4"/>
    </row>
    <row r="68" spans="1:11" x14ac:dyDescent="0.3">
      <c r="A68" s="16">
        <v>1788</v>
      </c>
      <c r="B68" s="16">
        <v>0.63462418628508743</v>
      </c>
      <c r="C68" s="4"/>
      <c r="E68" s="4"/>
      <c r="F68" s="4"/>
      <c r="G68" s="4"/>
      <c r="I68" s="4"/>
      <c r="J68" s="4"/>
      <c r="K68" s="4"/>
    </row>
    <row r="69" spans="1:11" x14ac:dyDescent="0.3">
      <c r="A69" s="16">
        <v>1789</v>
      </c>
      <c r="B69" s="16">
        <v>0.69992237062006224</v>
      </c>
      <c r="C69" s="4"/>
      <c r="E69" s="4"/>
      <c r="F69" s="4"/>
      <c r="G69" s="4"/>
      <c r="I69" s="4"/>
      <c r="J69" s="4"/>
      <c r="K69" s="4"/>
    </row>
    <row r="70" spans="1:11" x14ac:dyDescent="0.3">
      <c r="A70" s="16">
        <v>1790</v>
      </c>
      <c r="B70" s="16">
        <v>0.76988757190148571</v>
      </c>
      <c r="C70" s="4"/>
      <c r="E70" s="4"/>
      <c r="F70" s="4"/>
      <c r="G70" s="4"/>
      <c r="I70" s="4"/>
      <c r="J70" s="4"/>
      <c r="K70" s="4"/>
    </row>
    <row r="71" spans="1:11" x14ac:dyDescent="0.3">
      <c r="A71" s="16">
        <v>1791</v>
      </c>
      <c r="B71" s="16">
        <v>0.78341432885782558</v>
      </c>
      <c r="C71" s="4"/>
      <c r="E71" s="4"/>
      <c r="F71" s="4"/>
      <c r="G71" s="4"/>
      <c r="I71" s="4"/>
      <c r="J71" s="4"/>
      <c r="K71" s="4"/>
    </row>
    <row r="72" spans="1:11" x14ac:dyDescent="0.3">
      <c r="A72" s="16">
        <v>1792</v>
      </c>
      <c r="B72" s="16">
        <v>0.67202246391945542</v>
      </c>
      <c r="C72" s="4"/>
      <c r="E72" s="4"/>
      <c r="F72" s="4"/>
      <c r="G72" s="4"/>
      <c r="I72" s="4"/>
      <c r="J72" s="4"/>
      <c r="K72" s="4"/>
    </row>
    <row r="73" spans="1:11" x14ac:dyDescent="0.3">
      <c r="A73" s="16">
        <v>1793</v>
      </c>
      <c r="B73" s="16">
        <v>0.50925383895497744</v>
      </c>
      <c r="C73" s="4"/>
      <c r="E73" s="4"/>
      <c r="F73" s="4"/>
      <c r="G73" s="4"/>
      <c r="I73" s="4"/>
      <c r="J73" s="4"/>
      <c r="K73" s="4"/>
    </row>
    <row r="74" spans="1:11" x14ac:dyDescent="0.3">
      <c r="A74" s="16">
        <v>1794</v>
      </c>
      <c r="B74" s="16">
        <v>0.22107054117299701</v>
      </c>
      <c r="C74" s="4"/>
      <c r="E74" s="4"/>
      <c r="F74" s="4"/>
      <c r="G74" s="4"/>
      <c r="I74" s="4"/>
      <c r="J74" s="4"/>
      <c r="K74" s="4"/>
    </row>
  </sheetData>
  <mergeCells count="14">
    <mergeCell ref="M3:O3"/>
    <mergeCell ref="I46:K46"/>
    <mergeCell ref="A1:C1"/>
    <mergeCell ref="E1:G1"/>
    <mergeCell ref="I1:K1"/>
    <mergeCell ref="E16:G16"/>
    <mergeCell ref="I16:K16"/>
    <mergeCell ref="E29:G29"/>
    <mergeCell ref="I29:K29"/>
    <mergeCell ref="E46:G46"/>
    <mergeCell ref="A46:C46"/>
    <mergeCell ref="M6:O6"/>
    <mergeCell ref="M9:O9"/>
    <mergeCell ref="M12:O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D22A6-7651-4096-B8E7-37AF3A57D12C}">
  <sheetPr>
    <tabColor theme="0" tint="-0.249977111117893"/>
  </sheetPr>
  <dimension ref="A2:G25"/>
  <sheetViews>
    <sheetView tabSelected="1" workbookViewId="0">
      <selection activeCell="R24" sqref="R24"/>
    </sheetView>
  </sheetViews>
  <sheetFormatPr defaultRowHeight="14.4" x14ac:dyDescent="0.3"/>
  <cols>
    <col min="1" max="1" width="26" customWidth="1"/>
    <col min="2" max="2" width="10.109375" customWidth="1"/>
    <col min="4" max="4" width="2.21875" customWidth="1"/>
    <col min="5" max="5" width="18.5546875" customWidth="1"/>
    <col min="6" max="6" width="9.109375" customWidth="1"/>
    <col min="7" max="7" width="10" customWidth="1"/>
  </cols>
  <sheetData>
    <row r="2" spans="1:7" x14ac:dyDescent="0.3">
      <c r="A2" s="59" t="s">
        <v>103</v>
      </c>
      <c r="B2" s="59"/>
      <c r="C2" s="59"/>
      <c r="E2" s="59" t="s">
        <v>132</v>
      </c>
      <c r="F2" s="59"/>
      <c r="G2" s="59"/>
    </row>
    <row r="3" spans="1:7" x14ac:dyDescent="0.3">
      <c r="A3" s="21" t="s">
        <v>104</v>
      </c>
      <c r="B3" s="28">
        <v>4350.9140661096562</v>
      </c>
      <c r="C3" s="28" t="s">
        <v>38</v>
      </c>
      <c r="E3" s="21" t="s">
        <v>133</v>
      </c>
      <c r="F3" s="31">
        <f>$B$8/$B$11</f>
        <v>4.8918286988538853</v>
      </c>
      <c r="G3" s="32" t="s">
        <v>12</v>
      </c>
    </row>
    <row r="4" spans="1:7" x14ac:dyDescent="0.3">
      <c r="A4" s="21" t="s">
        <v>39</v>
      </c>
      <c r="B4" s="28">
        <v>397.37552846436171</v>
      </c>
      <c r="C4" s="28" t="s">
        <v>38</v>
      </c>
      <c r="E4" s="33" t="s">
        <v>116</v>
      </c>
      <c r="F4" s="34">
        <v>72</v>
      </c>
      <c r="G4" s="35" t="s">
        <v>54</v>
      </c>
    </row>
    <row r="5" spans="1:7" x14ac:dyDescent="0.3">
      <c r="A5" s="21" t="s">
        <v>40</v>
      </c>
      <c r="B5" s="28">
        <f>B3-B4</f>
        <v>3953.5385376452946</v>
      </c>
      <c r="C5" s="28" t="s">
        <v>38</v>
      </c>
      <c r="E5" s="33" t="s">
        <v>117</v>
      </c>
      <c r="F5" s="34" t="s">
        <v>56</v>
      </c>
      <c r="G5" s="35" t="s">
        <v>54</v>
      </c>
    </row>
    <row r="6" spans="1:7" x14ac:dyDescent="0.3">
      <c r="A6" s="29"/>
      <c r="B6" s="29"/>
      <c r="C6" s="29"/>
      <c r="E6" s="33" t="s">
        <v>118</v>
      </c>
      <c r="F6" s="64" t="s">
        <v>57</v>
      </c>
      <c r="G6" s="65"/>
    </row>
    <row r="7" spans="1:7" x14ac:dyDescent="0.3">
      <c r="A7" s="60" t="s">
        <v>101</v>
      </c>
      <c r="B7" s="60"/>
      <c r="C7" s="60"/>
      <c r="E7" s="33" t="s">
        <v>119</v>
      </c>
      <c r="F7" s="34">
        <v>140</v>
      </c>
      <c r="G7" s="35" t="s">
        <v>18</v>
      </c>
    </row>
    <row r="8" spans="1:7" ht="28.8" x14ac:dyDescent="0.3">
      <c r="A8" s="21" t="s">
        <v>105</v>
      </c>
      <c r="B8" s="28">
        <v>37.355782791247854</v>
      </c>
      <c r="C8" s="28" t="s">
        <v>38</v>
      </c>
      <c r="E8" s="33" t="s">
        <v>120</v>
      </c>
      <c r="F8" s="34">
        <v>90</v>
      </c>
      <c r="G8" s="35" t="s">
        <v>51</v>
      </c>
    </row>
    <row r="9" spans="1:7" x14ac:dyDescent="0.3">
      <c r="A9" s="21" t="s">
        <v>106</v>
      </c>
      <c r="B9" s="28">
        <f>COUNTIF('Data table'!AA3:AA1803, "&gt;0")</f>
        <v>336</v>
      </c>
      <c r="C9" s="28" t="s">
        <v>42</v>
      </c>
      <c r="E9" s="1"/>
      <c r="F9" s="1"/>
      <c r="G9" s="1"/>
    </row>
    <row r="10" spans="1:7" x14ac:dyDescent="0.3">
      <c r="A10" s="21" t="s">
        <v>107</v>
      </c>
      <c r="B10" s="28" cm="1">
        <f t="array" ref="B10">SUM(IF(('Data table'!AA3:AA1803&gt;0)*('Data table'!AA2:AA1802=0),1,0))</f>
        <v>46</v>
      </c>
      <c r="C10" s="28" t="s">
        <v>42</v>
      </c>
      <c r="E10" s="59" t="s">
        <v>121</v>
      </c>
      <c r="F10" s="59"/>
      <c r="G10" s="59"/>
    </row>
    <row r="11" spans="1:7" x14ac:dyDescent="0.3">
      <c r="A11" s="21" t="s">
        <v>41</v>
      </c>
      <c r="B11" s="28">
        <f>B9/44</f>
        <v>7.6363636363636367</v>
      </c>
      <c r="C11" s="28" t="s">
        <v>42</v>
      </c>
      <c r="E11" s="33" t="s">
        <v>122</v>
      </c>
      <c r="F11" s="17">
        <v>72</v>
      </c>
      <c r="G11" s="17" t="s">
        <v>54</v>
      </c>
    </row>
    <row r="12" spans="1:7" x14ac:dyDescent="0.3">
      <c r="A12" s="21" t="s">
        <v>102</v>
      </c>
      <c r="B12" s="28">
        <f>$B$8/$B$11</f>
        <v>4.8918286988538853</v>
      </c>
      <c r="C12" s="28" t="s">
        <v>12</v>
      </c>
      <c r="E12" s="33" t="s">
        <v>123</v>
      </c>
      <c r="F12" s="34" t="s">
        <v>56</v>
      </c>
      <c r="G12" s="35" t="s">
        <v>54</v>
      </c>
    </row>
    <row r="13" spans="1:7" x14ac:dyDescent="0.3">
      <c r="A13" s="29"/>
      <c r="B13" s="29"/>
      <c r="C13" s="29"/>
      <c r="E13" s="33" t="s">
        <v>124</v>
      </c>
      <c r="F13" s="17">
        <v>12</v>
      </c>
      <c r="G13" s="17" t="s">
        <v>12</v>
      </c>
    </row>
    <row r="14" spans="1:7" x14ac:dyDescent="0.3">
      <c r="A14" s="60" t="s">
        <v>108</v>
      </c>
      <c r="B14" s="60"/>
      <c r="C14" s="60"/>
      <c r="E14" s="33" t="s">
        <v>125</v>
      </c>
      <c r="F14" s="17">
        <v>280</v>
      </c>
      <c r="G14" s="17" t="s">
        <v>18</v>
      </c>
    </row>
    <row r="15" spans="1:7" x14ac:dyDescent="0.3">
      <c r="A15" s="21" t="s">
        <v>50</v>
      </c>
      <c r="B15" s="28">
        <v>0.9</v>
      </c>
      <c r="C15" s="28" t="s">
        <v>51</v>
      </c>
      <c r="D15" s="2"/>
      <c r="E15" s="33" t="s">
        <v>120</v>
      </c>
      <c r="F15" s="17">
        <v>90</v>
      </c>
      <c r="G15" s="17" t="s">
        <v>51</v>
      </c>
    </row>
    <row r="16" spans="1:7" x14ac:dyDescent="0.3">
      <c r="A16" s="21" t="s">
        <v>109</v>
      </c>
      <c r="B16" s="28">
        <v>0.9</v>
      </c>
      <c r="C16" s="28" t="s">
        <v>51</v>
      </c>
      <c r="D16" s="2"/>
      <c r="E16" s="1"/>
      <c r="F16" s="1"/>
      <c r="G16" s="1"/>
    </row>
    <row r="17" spans="1:7" x14ac:dyDescent="0.3">
      <c r="A17" s="21" t="s">
        <v>110</v>
      </c>
      <c r="B17" s="28">
        <v>0.95</v>
      </c>
      <c r="C17" s="28" t="s">
        <v>51</v>
      </c>
      <c r="D17" s="2"/>
      <c r="E17" s="1"/>
      <c r="F17" s="1"/>
      <c r="G17" s="18"/>
    </row>
    <row r="18" spans="1:7" x14ac:dyDescent="0.3">
      <c r="A18" s="21" t="s">
        <v>111</v>
      </c>
      <c r="B18" s="28">
        <f>(B15*B16*B17)</f>
        <v>0.76949999999999996</v>
      </c>
      <c r="C18" s="28" t="s">
        <v>51</v>
      </c>
      <c r="D18" s="2"/>
      <c r="E18" s="66" t="s">
        <v>126</v>
      </c>
      <c r="F18" s="67"/>
      <c r="G18" s="68"/>
    </row>
    <row r="19" spans="1:7" ht="28.8" x14ac:dyDescent="0.3">
      <c r="A19" s="21" t="s">
        <v>112</v>
      </c>
      <c r="B19" s="28">
        <f>B18*(B15*B16*B17)</f>
        <v>0.59213024999999997</v>
      </c>
      <c r="C19" s="30" t="s">
        <v>51</v>
      </c>
      <c r="D19" s="2"/>
      <c r="E19" s="33" t="s">
        <v>127</v>
      </c>
      <c r="F19" s="17">
        <v>80</v>
      </c>
      <c r="G19" s="17" t="s">
        <v>54</v>
      </c>
    </row>
    <row r="20" spans="1:7" x14ac:dyDescent="0.3">
      <c r="A20" s="29"/>
      <c r="B20" s="29"/>
      <c r="C20" s="29"/>
      <c r="D20" s="22"/>
      <c r="E20" s="33" t="s">
        <v>128</v>
      </c>
      <c r="F20" s="17">
        <f>F19/2</f>
        <v>40</v>
      </c>
      <c r="G20" s="17" t="s">
        <v>54</v>
      </c>
    </row>
    <row r="21" spans="1:7" ht="28.8" customHeight="1" x14ac:dyDescent="0.3">
      <c r="A21" s="61" t="s">
        <v>113</v>
      </c>
      <c r="B21" s="62"/>
      <c r="C21" s="63"/>
      <c r="D21" s="2"/>
      <c r="E21" s="33" t="s">
        <v>131</v>
      </c>
      <c r="F21" s="17">
        <f>(2*((B22*B15)*1000))/(F19^2-F20^2)</f>
        <v>14.008418546717946</v>
      </c>
      <c r="G21" s="17" t="s">
        <v>55</v>
      </c>
    </row>
    <row r="22" spans="1:7" ht="14.4" customHeight="1" x14ac:dyDescent="0.3">
      <c r="A22" s="21" t="s">
        <v>105</v>
      </c>
      <c r="B22" s="28">
        <v>37.355782791247854</v>
      </c>
      <c r="C22" s="28" t="s">
        <v>38</v>
      </c>
      <c r="D22" s="23"/>
      <c r="E22" s="33" t="s">
        <v>129</v>
      </c>
      <c r="F22" s="17">
        <v>2.7</v>
      </c>
      <c r="G22" s="17" t="s">
        <v>54</v>
      </c>
    </row>
    <row r="23" spans="1:7" x14ac:dyDescent="0.3">
      <c r="A23" s="21" t="s">
        <v>115</v>
      </c>
      <c r="B23" s="28">
        <f>B22*B18</f>
        <v>28.745274857865223</v>
      </c>
      <c r="C23" s="28" t="s">
        <v>38</v>
      </c>
      <c r="D23" s="2"/>
      <c r="E23" s="33" t="s">
        <v>130</v>
      </c>
      <c r="F23" s="17">
        <f>ROUNDUP((F19/F22),0.1)</f>
        <v>30</v>
      </c>
      <c r="G23" s="17"/>
    </row>
    <row r="24" spans="1:7" ht="28.8" x14ac:dyDescent="0.3">
      <c r="A24" s="21" t="s">
        <v>114</v>
      </c>
      <c r="B24" s="28">
        <v>212.35650908966983</v>
      </c>
      <c r="C24" s="28" t="s">
        <v>38</v>
      </c>
      <c r="D24" s="2"/>
      <c r="E24" s="33" t="s">
        <v>134</v>
      </c>
      <c r="F24" s="17">
        <f>F23*F21</f>
        <v>420.25255640153841</v>
      </c>
      <c r="G24" s="17" t="s">
        <v>55</v>
      </c>
    </row>
    <row r="25" spans="1:7" x14ac:dyDescent="0.3">
      <c r="D25" s="2"/>
    </row>
  </sheetData>
  <mergeCells count="8">
    <mergeCell ref="A2:C2"/>
    <mergeCell ref="A7:C7"/>
    <mergeCell ref="E2:G2"/>
    <mergeCell ref="A21:C21"/>
    <mergeCell ref="E10:G10"/>
    <mergeCell ref="F6:G6"/>
    <mergeCell ref="E18:G18"/>
    <mergeCell ref="A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 table</vt:lpstr>
      <vt:lpstr>Forces plots</vt:lpstr>
      <vt:lpstr>Power plots</vt:lpstr>
      <vt:lpstr>Energy plots</vt:lpstr>
      <vt:lpstr>Stored energy</vt:lpstr>
      <vt:lpstr>KERS system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Rogers (2205525)</dc:creator>
  <cp:lastModifiedBy>Harry Rogers (2205525)</cp:lastModifiedBy>
  <dcterms:created xsi:type="dcterms:W3CDTF">2024-10-23T10:35:58Z</dcterms:created>
  <dcterms:modified xsi:type="dcterms:W3CDTF">2024-11-29T22:29:14Z</dcterms:modified>
</cp:coreProperties>
</file>