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tegrated Project\Project Costings - JW\Annual Income\"/>
    </mc:Choice>
  </mc:AlternateContent>
  <xr:revisionPtr revIDLastSave="0" documentId="13_ncr:1_{796486D5-2DB3-42BF-994C-6F10F24F7248}" xr6:coauthVersionLast="47" xr6:coauthVersionMax="47" xr10:uidLastSave="{00000000-0000-0000-0000-000000000000}"/>
  <bookViews>
    <workbookView xWindow="-120" yWindow="-120" windowWidth="20730" windowHeight="11160" xr2:uid="{D7882E27-6175-4A86-B9E5-C5D8CED04366}"/>
  </bookViews>
  <sheets>
    <sheet name="Sheet1" sheetId="1" r:id="rId1"/>
  </sheets>
  <externalReferences>
    <externalReference r:id="rId2"/>
  </externalReferences>
  <definedNames>
    <definedName name="Type" localSheetId="0">'[1]Sales Value actual '!$B$69:$B$72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1" l="1"/>
  <c r="I12" i="1" s="1"/>
  <c r="E12" i="1"/>
  <c r="E13" i="1"/>
  <c r="G13" i="1" s="1"/>
  <c r="I13" i="1" s="1"/>
  <c r="E14" i="1"/>
  <c r="G14" i="1" s="1"/>
  <c r="I14" i="1" s="1"/>
  <c r="E15" i="1"/>
  <c r="G15" i="1" s="1"/>
  <c r="I15" i="1" s="1"/>
  <c r="E11" i="1"/>
  <c r="G11" i="1" s="1"/>
  <c r="F6" i="1"/>
  <c r="I6" i="1" s="1"/>
  <c r="F5" i="1"/>
  <c r="I5" i="1" s="1"/>
  <c r="G16" i="1" l="1"/>
  <c r="I11" i="1"/>
  <c r="I16" i="1" s="1"/>
  <c r="I7" i="1"/>
</calcChain>
</file>

<file path=xl/sharedStrings.xml><?xml version="1.0" encoding="utf-8"?>
<sst xmlns="http://schemas.openxmlformats.org/spreadsheetml/2006/main" count="32" uniqueCount="25">
  <si>
    <t>Accomodation Name</t>
  </si>
  <si>
    <t>Bedroom Size</t>
  </si>
  <si>
    <t>Cost per Week</t>
  </si>
  <si>
    <t>Total Weeks</t>
  </si>
  <si>
    <t>1 bedroom</t>
  </si>
  <si>
    <t>per room</t>
  </si>
  <si>
    <t>UWTSD New Development</t>
  </si>
  <si>
    <t>Family room</t>
  </si>
  <si>
    <t>No. Rooms</t>
  </si>
  <si>
    <t>Annual Total Income (per room)</t>
  </si>
  <si>
    <t>Total Annual Income</t>
  </si>
  <si>
    <t>COMMERCIAL UNITS</t>
  </si>
  <si>
    <t>Retail Name</t>
  </si>
  <si>
    <t>Retail Unit</t>
  </si>
  <si>
    <t>Floor Area (m2)</t>
  </si>
  <si>
    <t>Floor Area (sq ft)</t>
  </si>
  <si>
    <t>Annual Revenue per sq ft</t>
  </si>
  <si>
    <t>Yearly Income</t>
  </si>
  <si>
    <t>Yield</t>
  </si>
  <si>
    <t>Capitalise at % yield</t>
  </si>
  <si>
    <t>Retail Unit 1</t>
  </si>
  <si>
    <t>Retail Unit 2</t>
  </si>
  <si>
    <t>Retail Unit 3</t>
  </si>
  <si>
    <t>Retail Unit 4</t>
  </si>
  <si>
    <t>Retail Unit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</si>
</sst>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£&quot;* #,##0.00_-;\-&quot;£&quot;* #,##0.00_-;_-&quot;£&quot;* &quot;-&quot;??_-;_-@_-"/>
    <numFmt numFmtId="164" formatCode="_-&quot;£&quot;* #,##0_-;\-&quot;£&quot;* #,##0_-;_-&quot;£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</cellStyleXfs>
  <cellXfs count="22">
    <xf numFmtId="0" fontId="0" fillId="0" borderId="0" xfId="0"/>
    <xf numFmtId="0" fontId="2" fillId="2" borderId="0" xfId="0" applyFont="1" applyFill="1"/>
    <xf numFmtId="44" fontId="2" fillId="2" borderId="0" xfId="1" applyFont="1" applyFill="1"/>
    <xf numFmtId="44" fontId="0" fillId="0" borderId="0" xfId="1" applyFont="1"/>
    <xf numFmtId="44" fontId="0" fillId="0" borderId="0" xfId="0" applyNumberFormat="1"/>
    <xf numFmtId="44" fontId="0" fillId="0" borderId="1" xfId="0" applyNumberFormat="1" applyBorder="1"/>
    <xf numFmtId="0" fontId="0" fillId="0" borderId="0" xfId="0" applyFill="1"/>
    <xf numFmtId="0" fontId="2" fillId="0" borderId="0" xfId="0" applyFont="1"/>
    <xf numFmtId="0" fontId="0" fillId="0" borderId="0" xfId="0" applyFont="1"/>
    <xf numFmtId="0" fontId="5" fillId="0" borderId="0" xfId="0" applyFont="1"/>
    <xf numFmtId="2" fontId="5" fillId="0" borderId="0" xfId="1" applyNumberFormat="1" applyFont="1"/>
    <xf numFmtId="2" fontId="5" fillId="0" borderId="0" xfId="0" applyNumberFormat="1" applyFont="1"/>
    <xf numFmtId="44" fontId="5" fillId="0" borderId="0" xfId="1" applyFont="1"/>
    <xf numFmtId="44" fontId="5" fillId="0" borderId="0" xfId="0" applyNumberFormat="1" applyFont="1"/>
    <xf numFmtId="10" fontId="5" fillId="0" borderId="0" xfId="2" applyNumberFormat="1" applyFont="1"/>
    <xf numFmtId="164" fontId="6" fillId="0" borderId="0" xfId="1" applyNumberFormat="1" applyFont="1" applyFill="1"/>
    <xf numFmtId="44" fontId="5" fillId="0" borderId="2" xfId="0" applyNumberFormat="1" applyFont="1" applyBorder="1"/>
    <xf numFmtId="44" fontId="0" fillId="0" borderId="3" xfId="0" applyNumberFormat="1" applyFont="1" applyBorder="1"/>
    <xf numFmtId="164" fontId="6" fillId="0" borderId="2" xfId="1" applyNumberFormat="1" applyFont="1" applyFill="1" applyBorder="1"/>
    <xf numFmtId="164" fontId="0" fillId="0" borderId="3" xfId="0" applyNumberFormat="1" applyFont="1" applyBorder="1"/>
    <xf numFmtId="0" fontId="2" fillId="2" borderId="0" xfId="0" applyFont="1" applyFill="1" applyAlignment="1"/>
    <xf numFmtId="44" fontId="2" fillId="2" borderId="0" xfId="1" applyFont="1" applyFill="1" applyAlignment="1"/>
  </cellXfs>
  <cellStyles count="5">
    <cellStyle name="Currency" xfId="1" builtinId="4"/>
    <cellStyle name="Normal" xfId="0" builtinId="0"/>
    <cellStyle name="Normal 2" xfId="4" xr:uid="{C6B40532-F23B-4009-B23A-51FFABE7F3AF}"/>
    <cellStyle name="Normal 4" xfId="3" xr:uid="{73A7921B-F87D-46F9-854A-FF099597A8A6}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ssbs\Data\MORGANSTONE\6.%20DEVELOPMENT\Development%20Opportunities\PC037%20Brynmefys_Furnace\1.0%20Adjudication\Bryn%20Mefys,%20Llanelli%20Adjudication%20281116.xlsx%20rev%20A%20SB%20DRAFT%20REVIEW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Appraisal Summary "/>
      <sheetName val="Revison Sheet"/>
      <sheetName val="Cashflow"/>
      <sheetName val="Revenues"/>
      <sheetName val="Housebuild Summary"/>
      <sheetName val="original Prelims"/>
      <sheetName val="Sales Value actual "/>
      <sheetName val="SB Summary "/>
      <sheetName val="SB Fees and charges "/>
      <sheetName val="SB Ext and Plot "/>
      <sheetName val="SB Build cost abs "/>
      <sheetName val="SB Standard Build costs"/>
      <sheetName val=" SB Preliminaries"/>
    </sheetNames>
    <sheetDataSet>
      <sheetData sheetId="0">
        <row r="1">
          <cell r="A1" t="str">
            <v>Bryn Mefys, Llanelli</v>
          </cell>
        </row>
      </sheetData>
      <sheetData sheetId="1"/>
      <sheetData sheetId="2"/>
      <sheetData sheetId="3"/>
      <sheetData sheetId="4"/>
      <sheetData sheetId="5"/>
      <sheetData sheetId="6">
        <row r="69">
          <cell r="B69" t="str">
            <v xml:space="preserve">Detached </v>
          </cell>
        </row>
        <row r="70">
          <cell r="B70" t="str">
            <v xml:space="preserve">Semi </v>
          </cell>
        </row>
        <row r="71">
          <cell r="B71" t="str">
            <v xml:space="preserve">End terrace </v>
          </cell>
        </row>
        <row r="72">
          <cell r="B72" t="str">
            <v xml:space="preserve">Mid Terrace 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5B0B3C-DAC0-46B9-9B80-3B67EFD52FBE}">
  <dimension ref="B4:I16"/>
  <sheetViews>
    <sheetView tabSelected="1" topLeftCell="B1" zoomScale="110" zoomScaleNormal="110" workbookViewId="0">
      <selection activeCell="K7" sqref="K7"/>
    </sheetView>
  </sheetViews>
  <sheetFormatPr defaultRowHeight="15" x14ac:dyDescent="0.25"/>
  <cols>
    <col min="1" max="1" width="1.140625" customWidth="1"/>
    <col min="2" max="2" width="25" bestFit="1" customWidth="1"/>
    <col min="3" max="3" width="13.28515625" bestFit="1" customWidth="1"/>
    <col min="4" max="4" width="15.5703125" style="3" bestFit="1" customWidth="1"/>
    <col min="5" max="5" width="16" bestFit="1" customWidth="1"/>
    <col min="6" max="6" width="31.28515625" style="3" bestFit="1" customWidth="1"/>
    <col min="7" max="7" width="15.140625" bestFit="1" customWidth="1"/>
    <col min="8" max="8" width="12" bestFit="1" customWidth="1"/>
    <col min="9" max="9" width="20.85546875" bestFit="1" customWidth="1"/>
    <col min="16" max="16" width="10" bestFit="1" customWidth="1"/>
  </cols>
  <sheetData>
    <row r="4" spans="2:9" x14ac:dyDescent="0.25">
      <c r="B4" s="1" t="s">
        <v>0</v>
      </c>
      <c r="C4" s="1" t="s">
        <v>1</v>
      </c>
      <c r="D4" s="2" t="s">
        <v>2</v>
      </c>
      <c r="E4" s="1" t="s">
        <v>3</v>
      </c>
      <c r="F4" s="2" t="s">
        <v>9</v>
      </c>
      <c r="G4" s="2"/>
      <c r="H4" s="2" t="s">
        <v>8</v>
      </c>
      <c r="I4" s="2" t="s">
        <v>10</v>
      </c>
    </row>
    <row r="5" spans="2:9" x14ac:dyDescent="0.25">
      <c r="B5" t="s">
        <v>6</v>
      </c>
      <c r="C5" t="s">
        <v>4</v>
      </c>
      <c r="D5" s="3">
        <v>136</v>
      </c>
      <c r="E5">
        <v>43</v>
      </c>
      <c r="F5" s="3">
        <f>E5*D5</f>
        <v>5848</v>
      </c>
      <c r="G5" t="s">
        <v>5</v>
      </c>
      <c r="H5" s="6">
        <v>60</v>
      </c>
      <c r="I5" s="4">
        <f>H5*F5</f>
        <v>350880</v>
      </c>
    </row>
    <row r="6" spans="2:9" x14ac:dyDescent="0.25">
      <c r="B6" t="s">
        <v>6</v>
      </c>
      <c r="C6" t="s">
        <v>7</v>
      </c>
      <c r="D6" s="3">
        <v>200</v>
      </c>
      <c r="E6">
        <v>43</v>
      </c>
      <c r="F6" s="3">
        <f>E6*D6</f>
        <v>8600</v>
      </c>
      <c r="G6" t="s">
        <v>5</v>
      </c>
      <c r="H6" s="6">
        <v>24</v>
      </c>
      <c r="I6" s="4">
        <f>H6*F6</f>
        <v>206400</v>
      </c>
    </row>
    <row r="7" spans="2:9" ht="15.75" thickBot="1" x14ac:dyDescent="0.3">
      <c r="I7" s="5">
        <f>SUM(I5:I6)</f>
        <v>557280</v>
      </c>
    </row>
    <row r="8" spans="2:9" ht="15.75" thickTop="1" x14ac:dyDescent="0.25"/>
    <row r="9" spans="2:9" x14ac:dyDescent="0.25">
      <c r="B9" s="7" t="s">
        <v>11</v>
      </c>
      <c r="C9" s="8"/>
      <c r="E9" s="8"/>
      <c r="G9" s="8"/>
      <c r="H9" s="8"/>
      <c r="I9" s="8"/>
    </row>
    <row r="10" spans="2:9" x14ac:dyDescent="0.25">
      <c r="B10" s="20" t="s">
        <v>12</v>
      </c>
      <c r="C10" s="20" t="s">
        <v>13</v>
      </c>
      <c r="D10" s="21" t="s">
        <v>14</v>
      </c>
      <c r="E10" s="20" t="s">
        <v>15</v>
      </c>
      <c r="F10" s="21" t="s">
        <v>16</v>
      </c>
      <c r="G10" s="21" t="s">
        <v>17</v>
      </c>
      <c r="H10" s="21" t="s">
        <v>18</v>
      </c>
      <c r="I10" s="21" t="s">
        <v>19</v>
      </c>
    </row>
    <row r="11" spans="2:9" x14ac:dyDescent="0.25">
      <c r="B11" s="9" t="s">
        <v>6</v>
      </c>
      <c r="C11" s="9" t="s">
        <v>20</v>
      </c>
      <c r="D11" s="10">
        <v>190.74</v>
      </c>
      <c r="E11" s="11">
        <f>D11*10.764</f>
        <v>2053.12536</v>
      </c>
      <c r="F11" s="12">
        <v>14</v>
      </c>
      <c r="G11" s="13">
        <f>E11*F11</f>
        <v>28743.75504</v>
      </c>
      <c r="H11" s="14">
        <v>6.7500000000000004E-2</v>
      </c>
      <c r="I11" s="15">
        <f>G11/H11*100%</f>
        <v>425833.408</v>
      </c>
    </row>
    <row r="12" spans="2:9" x14ac:dyDescent="0.25">
      <c r="B12" s="9" t="s">
        <v>6</v>
      </c>
      <c r="C12" s="9" t="s">
        <v>21</v>
      </c>
      <c r="D12" s="10">
        <v>192.39</v>
      </c>
      <c r="E12" s="11">
        <f t="shared" ref="E12:E15" si="0">D12*10.764</f>
        <v>2070.8859599999996</v>
      </c>
      <c r="F12" s="12">
        <v>14</v>
      </c>
      <c r="G12" s="13">
        <f t="shared" ref="G12:G15" si="1">E12*F12</f>
        <v>28992.403439999995</v>
      </c>
      <c r="H12" s="14">
        <v>6.7500000000000004E-2</v>
      </c>
      <c r="I12" s="15">
        <f t="shared" ref="I12:I15" si="2">G12/H12*100%</f>
        <v>429517.08799999987</v>
      </c>
    </row>
    <row r="13" spans="2:9" x14ac:dyDescent="0.25">
      <c r="B13" s="9" t="s">
        <v>6</v>
      </c>
      <c r="C13" s="9" t="s">
        <v>22</v>
      </c>
      <c r="D13" s="10">
        <v>174.77</v>
      </c>
      <c r="E13" s="11">
        <f t="shared" si="0"/>
        <v>1881.2242799999999</v>
      </c>
      <c r="F13" s="12">
        <v>14</v>
      </c>
      <c r="G13" s="13">
        <f t="shared" si="1"/>
        <v>26337.139919999998</v>
      </c>
      <c r="H13" s="14">
        <v>6.7500000000000004E-2</v>
      </c>
      <c r="I13" s="15">
        <f t="shared" si="2"/>
        <v>390179.85066666664</v>
      </c>
    </row>
    <row r="14" spans="2:9" x14ac:dyDescent="0.25">
      <c r="B14" s="9" t="s">
        <v>6</v>
      </c>
      <c r="C14" s="9" t="s">
        <v>23</v>
      </c>
      <c r="D14" s="10">
        <v>113.87</v>
      </c>
      <c r="E14" s="11">
        <f t="shared" si="0"/>
        <v>1225.69668</v>
      </c>
      <c r="F14" s="12">
        <v>14</v>
      </c>
      <c r="G14" s="13">
        <f t="shared" si="1"/>
        <v>17159.753519999998</v>
      </c>
      <c r="H14" s="14">
        <v>6.7500000000000004E-2</v>
      </c>
      <c r="I14" s="15">
        <f t="shared" si="2"/>
        <v>254218.57066666664</v>
      </c>
    </row>
    <row r="15" spans="2:9" x14ac:dyDescent="0.25">
      <c r="B15" s="9" t="s">
        <v>6</v>
      </c>
      <c r="C15" s="9" t="s">
        <v>24</v>
      </c>
      <c r="D15" s="10">
        <v>158.13</v>
      </c>
      <c r="E15" s="11">
        <f t="shared" si="0"/>
        <v>1702.1113199999998</v>
      </c>
      <c r="F15" s="12">
        <v>14</v>
      </c>
      <c r="G15" s="16">
        <f t="shared" si="1"/>
        <v>23829.558479999996</v>
      </c>
      <c r="H15" s="14">
        <v>6.7500000000000004E-2</v>
      </c>
      <c r="I15" s="18">
        <f t="shared" si="2"/>
        <v>353030.49599999993</v>
      </c>
    </row>
    <row r="16" spans="2:9" x14ac:dyDescent="0.25">
      <c r="B16" s="8"/>
      <c r="C16" s="8"/>
      <c r="E16" s="8"/>
      <c r="G16" s="17">
        <f>SUM(G11:G15)</f>
        <v>125062.61039999999</v>
      </c>
      <c r="H16" s="8"/>
      <c r="I16" s="19">
        <f>SUM(I11:I15)</f>
        <v>1852779.4133333331</v>
      </c>
    </row>
  </sheetData>
  <phoneticPr fontId="4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Jay Weaver</dc:creator>
  <cp:lastModifiedBy>Jay Weaver</cp:lastModifiedBy>
  <dcterms:created xsi:type="dcterms:W3CDTF">2022-04-13T11:39:14Z</dcterms:created>
  <dcterms:modified xsi:type="dcterms:W3CDTF">2022-05-04T10:55:41Z</dcterms:modified>
</cp:coreProperties>
</file>