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h\Desktop\uni\"/>
    </mc:Choice>
  </mc:AlternateContent>
  <xr:revisionPtr revIDLastSave="0" documentId="13_ncr:1_{FAC1408A-FC13-44C5-9CD1-2A7F89F9F67B}" xr6:coauthVersionLast="45" xr6:coauthVersionMax="45" xr10:uidLastSave="{00000000-0000-0000-0000-000000000000}"/>
  <bookViews>
    <workbookView xWindow="28680" yWindow="-120" windowWidth="29040" windowHeight="15840" activeTab="3" xr2:uid="{3A3DD1A0-5AA5-42B4-893A-BED2B2E0B71F}"/>
  </bookViews>
  <sheets>
    <sheet name="Sheet1" sheetId="1" r:id="rId1"/>
    <sheet name="Sheet2" sheetId="2" r:id="rId2"/>
    <sheet name="Sheet3" sheetId="3" r:id="rId3"/>
    <sheet name="Sheet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4" l="1"/>
  <c r="D4" i="4"/>
  <c r="D5" i="4"/>
  <c r="D6" i="4"/>
  <c r="D7" i="4"/>
  <c r="D8" i="4"/>
  <c r="D9" i="4"/>
  <c r="D10" i="4"/>
  <c r="D11" i="4"/>
  <c r="D12" i="4"/>
  <c r="D13" i="4"/>
  <c r="D14" i="4"/>
  <c r="D2" i="4"/>
  <c r="D17" i="1"/>
  <c r="C17" i="1"/>
  <c r="D12" i="1"/>
  <c r="D16" i="1" s="1"/>
  <c r="C12" i="1"/>
  <c r="C16" i="1" s="1"/>
  <c r="D10" i="1"/>
  <c r="D9" i="1"/>
  <c r="D8" i="1"/>
  <c r="I7" i="1"/>
  <c r="H7" i="1"/>
  <c r="G7" i="1"/>
  <c r="I4" i="1"/>
  <c r="I3" i="1"/>
  <c r="H4" i="1"/>
  <c r="H3" i="1"/>
  <c r="H5" i="1"/>
  <c r="G5" i="1"/>
  <c r="C7" i="1"/>
  <c r="D6" i="1"/>
  <c r="D5" i="1"/>
  <c r="C4" i="1"/>
  <c r="D3" i="1"/>
</calcChain>
</file>

<file path=xl/sharedStrings.xml><?xml version="1.0" encoding="utf-8"?>
<sst xmlns="http://schemas.openxmlformats.org/spreadsheetml/2006/main" count="55" uniqueCount="54">
  <si>
    <t>Outgoings</t>
  </si>
  <si>
    <t>Weekly Avg.</t>
  </si>
  <si>
    <t>Tobacco</t>
  </si>
  <si>
    <t>Rent</t>
  </si>
  <si>
    <t>Internet</t>
  </si>
  <si>
    <t>Phone</t>
  </si>
  <si>
    <t>Food</t>
  </si>
  <si>
    <t>monthly</t>
  </si>
  <si>
    <t>Total</t>
  </si>
  <si>
    <t>Income</t>
  </si>
  <si>
    <t>Monthly</t>
  </si>
  <si>
    <t>Weekly</t>
  </si>
  <si>
    <t>F&amp;B Furlough</t>
  </si>
  <si>
    <t>Stonegate Furlough</t>
  </si>
  <si>
    <t>Student Loan</t>
  </si>
  <si>
    <t>Yearly</t>
  </si>
  <si>
    <t>Leaving</t>
  </si>
  <si>
    <t>Netflix</t>
  </si>
  <si>
    <t>Prime</t>
  </si>
  <si>
    <t>Spotify</t>
  </si>
  <si>
    <t>Savings (10%)</t>
  </si>
  <si>
    <t>Number</t>
  </si>
  <si>
    <t>Favourite Number tally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</si>
  <si>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</si>
  <si>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</si>
  <si>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</si>
  <si>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</si>
  <si>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</si>
  <si>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</si>
  <si>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</si>
  <si>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</si>
  <si>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</si>
  <si>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</si>
  <si>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</si>
  <si>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</si>
  <si>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Task Name</t>
  </si>
  <si>
    <t>Start Date</t>
  </si>
  <si>
    <t>End Date</t>
  </si>
  <si>
    <t>Duration</t>
  </si>
  <si>
    <t>Research Presentation techniques</t>
  </si>
  <si>
    <t>Analyse weaknesses</t>
  </si>
  <si>
    <t>Write Text for section 1</t>
  </si>
  <si>
    <t>Perform additional self evaluation</t>
  </si>
  <si>
    <t>Compare and contrast</t>
  </si>
  <si>
    <t>Write up section 2</t>
  </si>
  <si>
    <t>Create 4 goals with SMART aims &amp;objectives</t>
  </si>
  <si>
    <t>Create some Gannt Charts</t>
  </si>
  <si>
    <t>Format section 3</t>
  </si>
  <si>
    <t>Research and set up google calander</t>
  </si>
  <si>
    <t>Research and set up google keep</t>
  </si>
  <si>
    <t>Finish populating e-portfolio</t>
  </si>
  <si>
    <t>Write up Section 3</t>
  </si>
  <si>
    <t>f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</si>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</sst>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rgb="FF9966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43">
    <xf numFmtId="0" fontId="0" fillId="0" borderId="0" xfId="0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3" borderId="1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64" fontId="0" fillId="4" borderId="4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164" fontId="0" fillId="4" borderId="13" xfId="0" applyNumberFormat="1" applyFill="1" applyBorder="1" applyAlignment="1">
      <alignment horizontal="center"/>
    </xf>
    <xf numFmtId="164" fontId="0" fillId="4" borderId="15" xfId="0" applyNumberFormat="1" applyFill="1" applyBorder="1" applyAlignment="1">
      <alignment horizontal="center"/>
    </xf>
    <xf numFmtId="164" fontId="0" fillId="4" borderId="16" xfId="0" applyNumberForma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164" fontId="0" fillId="4" borderId="14" xfId="0" applyNumberFormat="1" applyFill="1" applyBorder="1" applyAlignment="1">
      <alignment horizontal="center"/>
    </xf>
    <xf numFmtId="0" fontId="0" fillId="4" borderId="13" xfId="0" applyFont="1" applyFill="1" applyBorder="1" applyAlignment="1">
      <alignment horizontal="center"/>
    </xf>
    <xf numFmtId="0" fontId="0" fillId="0" borderId="12" xfId="0" applyBorder="1"/>
    <xf numFmtId="0" fontId="0" fillId="0" borderId="11" xfId="0" applyBorder="1"/>
    <xf numFmtId="164" fontId="0" fillId="4" borderId="6" xfId="0" applyNumberFormat="1" applyFill="1" applyBorder="1"/>
    <xf numFmtId="164" fontId="0" fillId="4" borderId="2" xfId="0" applyNumberFormat="1" applyFill="1" applyBorder="1"/>
    <xf numFmtId="0" fontId="0" fillId="3" borderId="1" xfId="0" applyFill="1" applyBorder="1" applyAlignment="1">
      <alignment horizontal="center" wrapText="1"/>
    </xf>
    <xf numFmtId="0" fontId="0" fillId="6" borderId="13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2" fillId="2" borderId="11" xfId="1" applyBorder="1" applyAlignment="1">
      <alignment horizontal="center"/>
    </xf>
    <xf numFmtId="0" fontId="2" fillId="2" borderId="12" xfId="1" applyBorder="1" applyAlignment="1">
      <alignment horizontal="center"/>
    </xf>
    <xf numFmtId="14" fontId="0" fillId="6" borderId="13" xfId="0" applyNumberFormat="1" applyFill="1" applyBorder="1" applyAlignment="1">
      <alignment horizontal="center" vertical="center"/>
    </xf>
    <xf numFmtId="14" fontId="0" fillId="6" borderId="4" xfId="0" applyNumberFormat="1" applyFill="1" applyBorder="1" applyAlignment="1">
      <alignment horizontal="center" vertical="center"/>
    </xf>
    <xf numFmtId="14" fontId="0" fillId="6" borderId="14" xfId="0" applyNumberFormat="1" applyFill="1" applyBorder="1" applyAlignment="1">
      <alignment horizontal="center" vertical="center"/>
    </xf>
    <xf numFmtId="14" fontId="0" fillId="6" borderId="18" xfId="0" applyNumberFormat="1" applyFill="1" applyBorder="1" applyAlignment="1">
      <alignment horizontal="center" vertical="center"/>
    </xf>
    <xf numFmtId="14" fontId="0" fillId="6" borderId="19" xfId="0" applyNumberFormat="1" applyFill="1" applyBorder="1" applyAlignment="1">
      <alignment horizontal="center" vertical="center"/>
    </xf>
    <xf numFmtId="14" fontId="0" fillId="6" borderId="20" xfId="0" applyNumberFormat="1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colors>
    <mruColors>
      <color rgb="FF99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 Chart to Show the Favourite Number of a Sample Group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Sheet2!$B$2</c:f>
              <c:strCache>
                <c:ptCount val="1"/>
                <c:pt idx="0">
                  <c:v>Number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Sheet2!$B$3:$B$11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EA-4442-B776-B2FDBB7E720E}"/>
            </c:ext>
          </c:extLst>
        </c:ser>
        <c:ser>
          <c:idx val="1"/>
          <c:order val="1"/>
          <c:tx>
            <c:strRef>
              <c:f>Sheet2!$C$2</c:f>
              <c:strCache>
                <c:ptCount val="1"/>
                <c:pt idx="0">
                  <c:v>Favourite Number tally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Sheet2!$C$3:$C$11</c:f>
              <c:numCache>
                <c:formatCode>General</c:formatCode>
                <c:ptCount val="9"/>
                <c:pt idx="0">
                  <c:v>1</c:v>
                </c:pt>
                <c:pt idx="1">
                  <c:v>5</c:v>
                </c:pt>
                <c:pt idx="2">
                  <c:v>5</c:v>
                </c:pt>
                <c:pt idx="3">
                  <c:v>9</c:v>
                </c:pt>
                <c:pt idx="4">
                  <c:v>8</c:v>
                </c:pt>
                <c:pt idx="5">
                  <c:v>3</c:v>
                </c:pt>
                <c:pt idx="6">
                  <c:v>1</c:v>
                </c:pt>
                <c:pt idx="7">
                  <c:v>4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8EA-4442-B776-B2FDBB7E72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Bar Graph to show</a:t>
            </a:r>
            <a:r>
              <a:rPr lang="en-GB" baseline="0"/>
              <a:t> how many Grams of Pasta are Eaten per Month Over a Year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Sheet3!$B$2:$B$15</c:f>
              <c:strCache>
                <c:ptCount val="14"/>
                <c:pt idx="2">
                  <c:v>Jan</c:v>
                </c:pt>
                <c:pt idx="3">
                  <c:v>Feb</c:v>
                </c:pt>
                <c:pt idx="4">
                  <c:v>Mar</c:v>
                </c:pt>
                <c:pt idx="5">
                  <c:v>Apr</c:v>
                </c:pt>
                <c:pt idx="6">
                  <c:v>May</c:v>
                </c:pt>
                <c:pt idx="7">
                  <c:v>Jun</c:v>
                </c:pt>
                <c:pt idx="8">
                  <c:v>Jul</c:v>
                </c:pt>
                <c:pt idx="9">
                  <c:v>Aug</c:v>
                </c:pt>
                <c:pt idx="10">
                  <c:v>Sep</c:v>
                </c:pt>
                <c:pt idx="11">
                  <c:v>Oct</c:v>
                </c:pt>
                <c:pt idx="12">
                  <c:v>Nov</c:v>
                </c:pt>
                <c:pt idx="13">
                  <c:v>Dec</c:v>
                </c:pt>
              </c:strCache>
            </c:strRef>
          </c:cat>
          <c:val>
            <c:numRef>
              <c:f>Sheet3!$C$2:$C$15</c:f>
              <c:numCache>
                <c:formatCode>General</c:formatCode>
                <c:ptCount val="14"/>
                <c:pt idx="2">
                  <c:v>140</c:v>
                </c:pt>
                <c:pt idx="3">
                  <c:v>210</c:v>
                </c:pt>
                <c:pt idx="4">
                  <c:v>89</c:v>
                </c:pt>
                <c:pt idx="5">
                  <c:v>100</c:v>
                </c:pt>
                <c:pt idx="6">
                  <c:v>99</c:v>
                </c:pt>
                <c:pt idx="7">
                  <c:v>43</c:v>
                </c:pt>
                <c:pt idx="8">
                  <c:v>200</c:v>
                </c:pt>
                <c:pt idx="9">
                  <c:v>109</c:v>
                </c:pt>
                <c:pt idx="10">
                  <c:v>69</c:v>
                </c:pt>
                <c:pt idx="11">
                  <c:v>99</c:v>
                </c:pt>
                <c:pt idx="12">
                  <c:v>126</c:v>
                </c:pt>
                <c:pt idx="13">
                  <c:v>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03-496F-83F8-6F87E1EA2F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99299151"/>
        <c:axId val="1299319951"/>
      </c:barChart>
      <c:catAx>
        <c:axId val="12992991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Month of the</a:t>
                </a:r>
                <a:r>
                  <a:rPr lang="en-GB" baseline="0"/>
                  <a:t> Year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9319951"/>
        <c:crosses val="autoZero"/>
        <c:auto val="1"/>
        <c:lblAlgn val="ctr"/>
        <c:lblOffset val="100"/>
        <c:noMultiLvlLbl val="0"/>
      </c:catAx>
      <c:valAx>
        <c:axId val="1299319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Pasta Eaten each month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92991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Sheet4!$B$2:$B$14</c:f>
              <c:strCache>
                <c:ptCount val="13"/>
                <c:pt idx="0">
                  <c:v>19/11/2020</c:v>
                </c:pt>
                <c:pt idx="1">
                  <c:v>24/11/2020</c:v>
                </c:pt>
                <c:pt idx="2">
                  <c:v>24/11/2020</c:v>
                </c:pt>
                <c:pt idx="3">
                  <c:v>28/11/2020</c:v>
                </c:pt>
                <c:pt idx="4">
                  <c:v>28/11/2020</c:v>
                </c:pt>
                <c:pt idx="5">
                  <c:v>01/12/2020</c:v>
                </c:pt>
                <c:pt idx="6">
                  <c:v>04/12/2020</c:v>
                </c:pt>
                <c:pt idx="7">
                  <c:v>04/12/2020</c:v>
                </c:pt>
                <c:pt idx="8">
                  <c:v>06/12/2020</c:v>
                </c:pt>
                <c:pt idx="9">
                  <c:v>07/12/2020</c:v>
                </c:pt>
                <c:pt idx="10">
                  <c:v>09/12/2020</c:v>
                </c:pt>
                <c:pt idx="11">
                  <c:v>11/12/2020</c:v>
                </c:pt>
                <c:pt idx="12">
                  <c:v>11/12/2020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val>
            <c:numRef>
              <c:f>Sheet4!$B$2:$B$14</c:f>
              <c:numCache>
                <c:formatCode>m/d/yyyy</c:formatCode>
                <c:ptCount val="13"/>
                <c:pt idx="0">
                  <c:v>44154</c:v>
                </c:pt>
                <c:pt idx="1">
                  <c:v>44159</c:v>
                </c:pt>
                <c:pt idx="2">
                  <c:v>44159</c:v>
                </c:pt>
                <c:pt idx="3">
                  <c:v>44163</c:v>
                </c:pt>
                <c:pt idx="4">
                  <c:v>44163</c:v>
                </c:pt>
                <c:pt idx="5">
                  <c:v>44166</c:v>
                </c:pt>
                <c:pt idx="6">
                  <c:v>44169</c:v>
                </c:pt>
                <c:pt idx="7">
                  <c:v>44169</c:v>
                </c:pt>
                <c:pt idx="8">
                  <c:v>44171</c:v>
                </c:pt>
                <c:pt idx="9">
                  <c:v>44172</c:v>
                </c:pt>
                <c:pt idx="10">
                  <c:v>44174</c:v>
                </c:pt>
                <c:pt idx="11">
                  <c:v>44176</c:v>
                </c:pt>
                <c:pt idx="12">
                  <c:v>44176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28-4559-A072-1DDCAE0DF181}"/>
            </c:ext>
          </c:extLst>
        </c:ser>
        <c:ser>
          <c:idx val="1"/>
          <c:order val="1"/>
          <c:tx>
            <c:v>Duration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Sheet4!$D$2:$D$14</c:f>
              <c:numCache>
                <c:formatCode>General</c:formatCode>
                <c:ptCount val="13"/>
                <c:pt idx="0">
                  <c:v>4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0</c:v>
                </c:pt>
                <c:pt idx="6">
                  <c:v>2</c:v>
                </c:pt>
                <c:pt idx="7">
                  <c:v>2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828-4559-A072-1DDCAE0DF1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5758751"/>
        <c:axId val="1215757503"/>
      </c:barChart>
      <c:catAx>
        <c:axId val="1215758751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757503"/>
        <c:crosses val="autoZero"/>
        <c:auto val="1"/>
        <c:lblAlgn val="ctr"/>
        <c:lblOffset val="100"/>
        <c:noMultiLvlLbl val="0"/>
      </c:catAx>
      <c:valAx>
        <c:axId val="1215757503"/>
        <c:scaling>
          <c:orientation val="minMax"/>
          <c:min val="4415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7587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0</xdr:row>
      <xdr:rowOff>185737</xdr:rowOff>
    </xdr:from>
    <xdr:to>
      <xdr:col>11</xdr:col>
      <xdr:colOff>295275</xdr:colOff>
      <xdr:row>15</xdr:row>
      <xdr:rowOff>71437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2F22805-29DF-4C40-AD0D-113AE03FF7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</xdr:colOff>
      <xdr:row>2</xdr:row>
      <xdr:rowOff>157162</xdr:rowOff>
    </xdr:from>
    <xdr:to>
      <xdr:col>11</xdr:col>
      <xdr:colOff>309562</xdr:colOff>
      <xdr:row>17</xdr:row>
      <xdr:rowOff>33337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28EFC8C-E6F9-47A3-BB75-2431563E82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1</xdr:rowOff>
    </xdr:from>
    <xdr:to>
      <xdr:col>16</xdr:col>
      <xdr:colOff>600075</xdr:colOff>
      <xdr:row>10</xdr:row>
      <xdr:rowOff>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7F8334B-14C1-4959-A799-B0B3E3D7F1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0CC50-87E6-4712-8C4A-E611DC6F3B73}">
  <dimension ref="B1:I17"/>
  <sheetViews>
    <sheetView workbookViewId="0">
      <selection activeCell="F18" sqref="F18"/>
    </sheetView>
  </sheetViews>
  <sheetFormatPr defaultRowHeight="15" x14ac:dyDescent="0.25"/>
  <cols>
    <col min="2" max="2" width="10" bestFit="1" customWidth="1"/>
    <col min="3" max="3" width="8.42578125" bestFit="1" customWidth="1"/>
    <col min="4" max="4" width="12" bestFit="1" customWidth="1"/>
    <col min="6" max="6" width="18.5703125" bestFit="1" customWidth="1"/>
    <col min="7" max="8" width="9.28515625" bestFit="1" customWidth="1"/>
    <col min="9" max="9" width="10.140625" bestFit="1" customWidth="1"/>
  </cols>
  <sheetData>
    <row r="1" spans="2:9" ht="15.75" thickBot="1" x14ac:dyDescent="0.3"/>
    <row r="2" spans="2:9" ht="15.75" thickBot="1" x14ac:dyDescent="0.3">
      <c r="B2" s="6" t="s">
        <v>0</v>
      </c>
      <c r="C2" s="6" t="s">
        <v>7</v>
      </c>
      <c r="D2" s="6" t="s">
        <v>1</v>
      </c>
      <c r="F2" s="7" t="s">
        <v>9</v>
      </c>
      <c r="G2" s="7" t="s">
        <v>10</v>
      </c>
      <c r="H2" s="7" t="s">
        <v>11</v>
      </c>
      <c r="I2" s="8" t="s">
        <v>15</v>
      </c>
    </row>
    <row r="3" spans="2:9" x14ac:dyDescent="0.25">
      <c r="B3" s="9" t="s">
        <v>2</v>
      </c>
      <c r="C3" s="10">
        <v>43</v>
      </c>
      <c r="D3" s="10">
        <f>43/4</f>
        <v>10.75</v>
      </c>
      <c r="F3" s="23" t="s">
        <v>12</v>
      </c>
      <c r="G3" s="15">
        <v>406.18</v>
      </c>
      <c r="H3" s="15">
        <f>G3/4</f>
        <v>101.545</v>
      </c>
      <c r="I3" s="16">
        <f>G3*12</f>
        <v>4874.16</v>
      </c>
    </row>
    <row r="4" spans="2:9" x14ac:dyDescent="0.25">
      <c r="B4" s="11" t="s">
        <v>3</v>
      </c>
      <c r="C4" s="12">
        <f>129*4</f>
        <v>516</v>
      </c>
      <c r="D4" s="12">
        <v>129</v>
      </c>
      <c r="F4" s="11" t="s">
        <v>13</v>
      </c>
      <c r="G4" s="12">
        <v>430.56</v>
      </c>
      <c r="H4" s="12">
        <f>G4/4</f>
        <v>107.64</v>
      </c>
      <c r="I4" s="17">
        <f>G4*12</f>
        <v>5166.72</v>
      </c>
    </row>
    <row r="5" spans="2:9" x14ac:dyDescent="0.25">
      <c r="B5" s="11" t="s">
        <v>4</v>
      </c>
      <c r="C5" s="12">
        <v>30</v>
      </c>
      <c r="D5" s="12">
        <f>C5/4</f>
        <v>7.5</v>
      </c>
      <c r="F5" s="11" t="s">
        <v>14</v>
      </c>
      <c r="G5" s="12">
        <f>I5/12</f>
        <v>833.33333333333337</v>
      </c>
      <c r="H5" s="12">
        <f>I5/52</f>
        <v>192.30769230769232</v>
      </c>
      <c r="I5" s="17">
        <v>10000</v>
      </c>
    </row>
    <row r="6" spans="2:9" ht="15.75" thickBot="1" x14ac:dyDescent="0.3">
      <c r="B6" s="11" t="s">
        <v>5</v>
      </c>
      <c r="C6" s="12">
        <v>38.99</v>
      </c>
      <c r="D6" s="12">
        <f>C6/4</f>
        <v>9.7475000000000005</v>
      </c>
      <c r="F6" s="18"/>
      <c r="G6" s="18"/>
      <c r="H6" s="18"/>
      <c r="I6" s="19"/>
    </row>
    <row r="7" spans="2:9" ht="15.75" thickBot="1" x14ac:dyDescent="0.3">
      <c r="B7" s="11" t="s">
        <v>6</v>
      </c>
      <c r="C7" s="12">
        <f>D7*4</f>
        <v>50</v>
      </c>
      <c r="D7" s="12">
        <v>12.5</v>
      </c>
      <c r="F7" s="6" t="s">
        <v>8</v>
      </c>
      <c r="G7" s="13">
        <f>SUM(G3:G5)</f>
        <v>1670.0733333333333</v>
      </c>
      <c r="H7" s="13">
        <f>SUM(H3:H5)</f>
        <v>401.49269230769232</v>
      </c>
      <c r="I7" s="14">
        <f>SUM(I3:I5)</f>
        <v>20040.88</v>
      </c>
    </row>
    <row r="8" spans="2:9" x14ac:dyDescent="0.25">
      <c r="B8" s="11" t="s">
        <v>17</v>
      </c>
      <c r="C8" s="12">
        <v>8.99</v>
      </c>
      <c r="D8" s="12">
        <f>C8/4</f>
        <v>2.2475000000000001</v>
      </c>
      <c r="F8" s="1"/>
      <c r="G8" s="1"/>
      <c r="H8" s="1"/>
    </row>
    <row r="9" spans="2:9" x14ac:dyDescent="0.25">
      <c r="B9" s="11" t="s">
        <v>18</v>
      </c>
      <c r="C9" s="12">
        <v>7.99</v>
      </c>
      <c r="D9" s="12">
        <f>C9/4</f>
        <v>1.9975000000000001</v>
      </c>
      <c r="F9" s="1"/>
      <c r="G9" s="1"/>
      <c r="H9" s="1"/>
    </row>
    <row r="10" spans="2:9" ht="15.75" thickBot="1" x14ac:dyDescent="0.3">
      <c r="B10" s="21" t="s">
        <v>19</v>
      </c>
      <c r="C10" s="22">
        <v>4.99</v>
      </c>
      <c r="D10" s="22">
        <f>C10/4</f>
        <v>1.2475000000000001</v>
      </c>
    </row>
    <row r="11" spans="2:9" ht="15.75" thickBot="1" x14ac:dyDescent="0.3">
      <c r="B11" s="18"/>
      <c r="C11" s="20"/>
      <c r="D11" s="20"/>
    </row>
    <row r="12" spans="2:9" ht="15.75" thickBot="1" x14ac:dyDescent="0.3">
      <c r="B12" s="6" t="s">
        <v>8</v>
      </c>
      <c r="C12" s="13">
        <f>SUM(C3:C10)</f>
        <v>699.96</v>
      </c>
      <c r="D12" s="13">
        <f>SUM(D3:D10)</f>
        <v>174.99</v>
      </c>
    </row>
    <row r="15" spans="2:9" ht="15.75" thickBot="1" x14ac:dyDescent="0.3"/>
    <row r="16" spans="2:9" ht="15.75" thickBot="1" x14ac:dyDescent="0.3">
      <c r="B16" s="6" t="s">
        <v>16</v>
      </c>
      <c r="C16" s="13">
        <f>G7-C12</f>
        <v>970.11333333333323</v>
      </c>
      <c r="D16" s="14">
        <f>H7-D12</f>
        <v>226.50269230769231</v>
      </c>
    </row>
    <row r="17" spans="2:4" ht="30.75" thickBot="1" x14ac:dyDescent="0.3">
      <c r="B17" s="28" t="s">
        <v>20</v>
      </c>
      <c r="C17" s="26">
        <f>10/100*C16</f>
        <v>97.011333333333326</v>
      </c>
      <c r="D17" s="27">
        <f>10/100*D16</f>
        <v>22.650269230769233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09682-7B44-4759-A113-D112916D704C}">
  <dimension ref="B2:C11"/>
  <sheetViews>
    <sheetView workbookViewId="0">
      <selection activeCell="B2" sqref="B2:C11"/>
    </sheetView>
  </sheetViews>
  <sheetFormatPr defaultRowHeight="15" x14ac:dyDescent="0.25"/>
  <cols>
    <col min="3" max="3" width="17.42578125" bestFit="1" customWidth="1"/>
  </cols>
  <sheetData>
    <row r="2" spans="2:3" x14ac:dyDescent="0.25">
      <c r="B2" t="s">
        <v>21</v>
      </c>
      <c r="C2" t="s">
        <v>22</v>
      </c>
    </row>
    <row r="3" spans="2:3" x14ac:dyDescent="0.25">
      <c r="B3">
        <v>1</v>
      </c>
      <c r="C3">
        <v>1</v>
      </c>
    </row>
    <row r="4" spans="2:3" x14ac:dyDescent="0.25">
      <c r="B4">
        <v>2</v>
      </c>
      <c r="C4">
        <v>5</v>
      </c>
    </row>
    <row r="5" spans="2:3" x14ac:dyDescent="0.25">
      <c r="B5">
        <v>3</v>
      </c>
      <c r="C5">
        <v>5</v>
      </c>
    </row>
    <row r="6" spans="2:3" x14ac:dyDescent="0.25">
      <c r="B6">
        <v>4</v>
      </c>
      <c r="C6">
        <v>9</v>
      </c>
    </row>
    <row r="7" spans="2:3" x14ac:dyDescent="0.25">
      <c r="B7">
        <v>5</v>
      </c>
      <c r="C7">
        <v>8</v>
      </c>
    </row>
    <row r="8" spans="2:3" x14ac:dyDescent="0.25">
      <c r="B8">
        <v>6</v>
      </c>
      <c r="C8">
        <v>3</v>
      </c>
    </row>
    <row r="9" spans="2:3" x14ac:dyDescent="0.25">
      <c r="B9">
        <v>7</v>
      </c>
      <c r="C9">
        <v>1</v>
      </c>
    </row>
    <row r="10" spans="2:3" x14ac:dyDescent="0.25">
      <c r="B10">
        <v>8</v>
      </c>
      <c r="C10">
        <v>4</v>
      </c>
    </row>
    <row r="11" spans="2:3" x14ac:dyDescent="0.25">
      <c r="B11">
        <v>9</v>
      </c>
      <c r="C11">
        <v>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23FBA-A74A-4208-ADDD-4E84F7407AF9}">
  <dimension ref="B3:C15"/>
  <sheetViews>
    <sheetView workbookViewId="0">
      <selection activeCell="O7" sqref="O7"/>
    </sheetView>
  </sheetViews>
  <sheetFormatPr defaultRowHeight="15" x14ac:dyDescent="0.25"/>
  <sheetData>
    <row r="3" spans="2:3" ht="15.75" thickBot="1" x14ac:dyDescent="0.3"/>
    <row r="4" spans="2:3" x14ac:dyDescent="0.25">
      <c r="B4" s="25" t="s">
        <v>23</v>
      </c>
      <c r="C4" s="24">
        <v>140</v>
      </c>
    </row>
    <row r="5" spans="2:3" x14ac:dyDescent="0.25">
      <c r="B5" s="4" t="s">
        <v>24</v>
      </c>
      <c r="C5" s="2">
        <v>210</v>
      </c>
    </row>
    <row r="6" spans="2:3" x14ac:dyDescent="0.25">
      <c r="B6" s="4" t="s">
        <v>25</v>
      </c>
      <c r="C6" s="2">
        <v>89</v>
      </c>
    </row>
    <row r="7" spans="2:3" x14ac:dyDescent="0.25">
      <c r="B7" s="4" t="s">
        <v>26</v>
      </c>
      <c r="C7" s="2">
        <v>100</v>
      </c>
    </row>
    <row r="8" spans="2:3" x14ac:dyDescent="0.25">
      <c r="B8" s="4" t="s">
        <v>27</v>
      </c>
      <c r="C8" s="2">
        <v>99</v>
      </c>
    </row>
    <row r="9" spans="2:3" x14ac:dyDescent="0.25">
      <c r="B9" s="4" t="s">
        <v>28</v>
      </c>
      <c r="C9" s="2">
        <v>43</v>
      </c>
    </row>
    <row r="10" spans="2:3" x14ac:dyDescent="0.25">
      <c r="B10" s="4" t="s">
        <v>29</v>
      </c>
      <c r="C10" s="2">
        <v>200</v>
      </c>
    </row>
    <row r="11" spans="2:3" x14ac:dyDescent="0.25">
      <c r="B11" s="4" t="s">
        <v>30</v>
      </c>
      <c r="C11" s="2">
        <v>109</v>
      </c>
    </row>
    <row r="12" spans="2:3" x14ac:dyDescent="0.25">
      <c r="B12" s="4" t="s">
        <v>31</v>
      </c>
      <c r="C12" s="2">
        <v>69</v>
      </c>
    </row>
    <row r="13" spans="2:3" x14ac:dyDescent="0.25">
      <c r="B13" s="4" t="s">
        <v>32</v>
      </c>
      <c r="C13" s="2">
        <v>99</v>
      </c>
    </row>
    <row r="14" spans="2:3" x14ac:dyDescent="0.25">
      <c r="B14" s="4" t="s">
        <v>33</v>
      </c>
      <c r="C14" s="2">
        <v>126</v>
      </c>
    </row>
    <row r="15" spans="2:3" ht="15.75" thickBot="1" x14ac:dyDescent="0.3">
      <c r="B15" s="5" t="s">
        <v>34</v>
      </c>
      <c r="C15" s="3">
        <v>188</v>
      </c>
    </row>
  </sheetData>
  <phoneticPr fontId="3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D52F6-D388-48B1-AACF-1B75E1B8DD49}">
  <dimension ref="A1:D19"/>
  <sheetViews>
    <sheetView tabSelected="1" workbookViewId="0">
      <selection activeCell="L12" sqref="L12"/>
    </sheetView>
  </sheetViews>
  <sheetFormatPr defaultRowHeight="15" x14ac:dyDescent="0.25"/>
  <cols>
    <col min="1" max="1" width="21.140625" bestFit="1" customWidth="1"/>
    <col min="2" max="3" width="10.7109375" bestFit="1" customWidth="1"/>
  </cols>
  <sheetData>
    <row r="1" spans="1:4" ht="15.75" thickBot="1" x14ac:dyDescent="0.3">
      <c r="A1" s="32" t="s">
        <v>35</v>
      </c>
      <c r="B1" s="32" t="s">
        <v>36</v>
      </c>
      <c r="C1" s="32" t="s">
        <v>37</v>
      </c>
      <c r="D1" s="33" t="s">
        <v>38</v>
      </c>
    </row>
    <row r="2" spans="1:4" ht="30" x14ac:dyDescent="0.25">
      <c r="A2" s="29" t="s">
        <v>39</v>
      </c>
      <c r="B2" s="34">
        <v>44154</v>
      </c>
      <c r="C2" s="37">
        <v>44158</v>
      </c>
      <c r="D2" s="40">
        <f>C2-B2</f>
        <v>4</v>
      </c>
    </row>
    <row r="3" spans="1:4" x14ac:dyDescent="0.25">
      <c r="A3" s="30" t="s">
        <v>40</v>
      </c>
      <c r="B3" s="35">
        <v>44159</v>
      </c>
      <c r="C3" s="38">
        <v>44160</v>
      </c>
      <c r="D3" s="41">
        <f t="shared" ref="D3:D14" si="0">C3-B3</f>
        <v>1</v>
      </c>
    </row>
    <row r="4" spans="1:4" ht="30" x14ac:dyDescent="0.25">
      <c r="A4" s="30" t="s">
        <v>41</v>
      </c>
      <c r="B4" s="35">
        <v>44159</v>
      </c>
      <c r="C4" s="38">
        <v>44161</v>
      </c>
      <c r="D4" s="41">
        <f t="shared" si="0"/>
        <v>2</v>
      </c>
    </row>
    <row r="5" spans="1:4" ht="30" x14ac:dyDescent="0.25">
      <c r="A5" s="30" t="s">
        <v>42</v>
      </c>
      <c r="B5" s="35">
        <v>44163</v>
      </c>
      <c r="C5" s="38">
        <v>44165</v>
      </c>
      <c r="D5" s="41">
        <f t="shared" si="0"/>
        <v>2</v>
      </c>
    </row>
    <row r="6" spans="1:4" x14ac:dyDescent="0.25">
      <c r="A6" s="30" t="s">
        <v>43</v>
      </c>
      <c r="B6" s="35">
        <v>44163</v>
      </c>
      <c r="C6" s="38">
        <v>44165</v>
      </c>
      <c r="D6" s="41">
        <f t="shared" si="0"/>
        <v>2</v>
      </c>
    </row>
    <row r="7" spans="1:4" x14ac:dyDescent="0.25">
      <c r="A7" s="30" t="s">
        <v>44</v>
      </c>
      <c r="B7" s="35">
        <v>44166</v>
      </c>
      <c r="C7" s="38">
        <v>44166</v>
      </c>
      <c r="D7" s="41">
        <f t="shared" si="0"/>
        <v>0</v>
      </c>
    </row>
    <row r="8" spans="1:4" ht="45" x14ac:dyDescent="0.25">
      <c r="A8" s="30" t="s">
        <v>45</v>
      </c>
      <c r="B8" s="35">
        <v>44169</v>
      </c>
      <c r="C8" s="38">
        <v>44171</v>
      </c>
      <c r="D8" s="41">
        <f t="shared" si="0"/>
        <v>2</v>
      </c>
    </row>
    <row r="9" spans="1:4" ht="30" x14ac:dyDescent="0.25">
      <c r="A9" s="30" t="s">
        <v>46</v>
      </c>
      <c r="B9" s="35">
        <v>44169</v>
      </c>
      <c r="C9" s="38">
        <v>44171</v>
      </c>
      <c r="D9" s="41">
        <f t="shared" si="0"/>
        <v>2</v>
      </c>
    </row>
    <row r="10" spans="1:4" x14ac:dyDescent="0.25">
      <c r="A10" s="30" t="s">
        <v>47</v>
      </c>
      <c r="B10" s="35">
        <v>44171</v>
      </c>
      <c r="C10" s="38">
        <v>44172</v>
      </c>
      <c r="D10" s="41">
        <f t="shared" si="0"/>
        <v>1</v>
      </c>
    </row>
    <row r="11" spans="1:4" ht="30" x14ac:dyDescent="0.25">
      <c r="A11" s="30" t="s">
        <v>48</v>
      </c>
      <c r="B11" s="35">
        <v>44172</v>
      </c>
      <c r="C11" s="38">
        <v>44174</v>
      </c>
      <c r="D11" s="41">
        <f t="shared" si="0"/>
        <v>2</v>
      </c>
    </row>
    <row r="12" spans="1:4" ht="30" x14ac:dyDescent="0.25">
      <c r="A12" s="30" t="s">
        <v>49</v>
      </c>
      <c r="B12" s="35">
        <v>44174</v>
      </c>
      <c r="C12" s="38">
        <v>44176</v>
      </c>
      <c r="D12" s="41">
        <f t="shared" si="0"/>
        <v>2</v>
      </c>
    </row>
    <row r="13" spans="1:4" ht="30" x14ac:dyDescent="0.25">
      <c r="A13" s="30" t="s">
        <v>50</v>
      </c>
      <c r="B13" s="35">
        <v>44176</v>
      </c>
      <c r="C13" s="38">
        <v>44176</v>
      </c>
      <c r="D13" s="41">
        <f t="shared" si="0"/>
        <v>0</v>
      </c>
    </row>
    <row r="14" spans="1:4" ht="15.75" thickBot="1" x14ac:dyDescent="0.3">
      <c r="A14" s="31" t="s">
        <v>51</v>
      </c>
      <c r="B14" s="36">
        <v>44176</v>
      </c>
      <c r="C14" s="39">
        <v>44176</v>
      </c>
      <c r="D14" s="42">
        <f t="shared" si="0"/>
        <v>0</v>
      </c>
    </row>
    <row r="18" spans="1:2" x14ac:dyDescent="0.25">
      <c r="A18" t="s">
        <v>52</v>
      </c>
      <c r="B18">
        <v>44154</v>
      </c>
    </row>
    <row r="19" spans="1:2" x14ac:dyDescent="0.25">
      <c r="A19" t="s">
        <v>53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 Perry</dc:creator>
  <cp:lastModifiedBy>Josh Perry</cp:lastModifiedBy>
  <dcterms:created xsi:type="dcterms:W3CDTF">2020-11-19T11:47:17Z</dcterms:created>
  <dcterms:modified xsi:type="dcterms:W3CDTF">2020-11-20T11:22:34Z</dcterms:modified>
</cp:coreProperties>
</file>