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1570" windowHeight="9450"/>
  </bookViews>
  <sheets>
    <sheet name="Timeshares Sold" sheetId="1" r:id="rId1"/>
    <sheet name="Sheet2" sheetId="2" r:id="rId2"/>
    <sheet name="Sheet3" sheetId="3" r:id="rId3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/>
</workbook>
</file>

<file path=xl/calcChain.xml><?xml version="1.0" encoding="utf-8"?>
<calcChain xmlns="http://schemas.openxmlformats.org/spreadsheetml/2006/main">
  <c r="I10" i="1" l="1"/>
  <c r="I14" i="1"/>
  <c r="C17" i="1"/>
  <c r="D17" i="1"/>
  <c r="E17" i="1"/>
  <c r="B17" i="1"/>
  <c r="G7" i="1"/>
  <c r="I7" i="1" s="1"/>
  <c r="G8" i="1"/>
  <c r="I8" i="1" s="1"/>
  <c r="G9" i="1"/>
  <c r="I9" i="1" s="1"/>
  <c r="G10" i="1"/>
  <c r="G11" i="1"/>
  <c r="I11" i="1" s="1"/>
  <c r="G12" i="1"/>
  <c r="I12" i="1" s="1"/>
  <c r="G13" i="1"/>
  <c r="I13" i="1" s="1"/>
  <c r="G14" i="1"/>
  <c r="G15" i="1"/>
  <c r="I15" i="1" s="1"/>
  <c r="G6" i="1"/>
  <c r="I6" i="1" s="1"/>
  <c r="C16" i="1"/>
  <c r="D16" i="1"/>
  <c r="E16" i="1"/>
  <c r="B16" i="1"/>
  <c r="F7" i="1"/>
  <c r="F8" i="1"/>
  <c r="F9" i="1"/>
  <c r="F10" i="1"/>
  <c r="F11" i="1"/>
  <c r="F12" i="1"/>
  <c r="F13" i="1"/>
  <c r="F14" i="1"/>
  <c r="F15" i="1"/>
  <c r="F6" i="1"/>
  <c r="F16" i="1" l="1"/>
  <c r="H7" i="1" l="1"/>
  <c r="J7" i="1" s="1"/>
  <c r="H11" i="1"/>
  <c r="J11" i="1" s="1"/>
  <c r="H15" i="1"/>
  <c r="J15" i="1" s="1"/>
  <c r="H9" i="1"/>
  <c r="J9" i="1" s="1"/>
  <c r="H13" i="1"/>
  <c r="J13" i="1" s="1"/>
  <c r="H8" i="1"/>
  <c r="J8" i="1" s="1"/>
  <c r="H12" i="1"/>
  <c r="J12" i="1" s="1"/>
  <c r="H10" i="1"/>
  <c r="J10" i="1" s="1"/>
  <c r="H6" i="1"/>
  <c r="H14" i="1"/>
  <c r="J14" i="1" s="1"/>
  <c r="H16" i="1" l="1"/>
  <c r="J6" i="1"/>
</calcChain>
</file>

<file path=xl/sharedStrings.xml><?xml version="1.0" encoding="utf-8"?>
<sst xmlns="http://schemas.openxmlformats.org/spreadsheetml/2006/main" count="32" uniqueCount="30">
  <si>
    <t>Timeshares Sold UK Limited</t>
  </si>
  <si>
    <t>July</t>
  </si>
  <si>
    <t>August</t>
  </si>
  <si>
    <t>September</t>
  </si>
  <si>
    <t>October</t>
  </si>
  <si>
    <t>Total Sales</t>
  </si>
  <si>
    <t>Roberta Lamb</t>
  </si>
  <si>
    <t>John Smith</t>
  </si>
  <si>
    <t>Sajid Kayani</t>
  </si>
  <si>
    <t>Peter Lewis</t>
  </si>
  <si>
    <t>Huw Lloyd</t>
  </si>
  <si>
    <t>Mary Jones</t>
  </si>
  <si>
    <t>Manesh patel</t>
  </si>
  <si>
    <t>Tim Stanfield</t>
  </si>
  <si>
    <t>sarah Warwick</t>
  </si>
  <si>
    <t>Luke warmwater</t>
  </si>
  <si>
    <t>Toal sales</t>
  </si>
  <si>
    <t>Average Sales</t>
  </si>
  <si>
    <t>%</t>
  </si>
  <si>
    <t>Attainment</t>
  </si>
  <si>
    <t>Target</t>
  </si>
  <si>
    <t>Performance Table</t>
  </si>
  <si>
    <t>% of total Sales</t>
  </si>
  <si>
    <t>Class 1</t>
  </si>
  <si>
    <t>Class 2</t>
  </si>
  <si>
    <t>Class 3</t>
  </si>
  <si>
    <t>Class 4</t>
  </si>
  <si>
    <t>Class 5</t>
  </si>
  <si>
    <t>Class 6</t>
  </si>
  <si>
    <t>Timeshares sold from July to October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</si>
</sst>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" fontId="0" fillId="0" borderId="0" xfId="0" applyNumberFormat="1"/>
    <xf numFmtId="9" fontId="0" fillId="0" borderId="0" xfId="0" applyNumberFormat="1"/>
    <xf numFmtId="0" fontId="2" fillId="0" borderId="0" xfId="0" applyFont="1"/>
    <xf numFmtId="0" fontId="3" fillId="0" borderId="0" xfId="0" applyFont="1"/>
    <xf numFmtId="1" fontId="3" fillId="0" borderId="0" xfId="0" applyNumberFormat="1" applyFont="1"/>
    <xf numFmtId="9" fontId="3" fillId="0" borderId="0" xfId="1" applyFont="1"/>
    <xf numFmtId="9" fontId="3" fillId="0" borderId="0" xfId="0" applyNumberFormat="1" applyFont="1"/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Timeshares Sold</a:t>
            </a:r>
            <a:r>
              <a:rPr lang="en-GB" baseline="0"/>
              <a:t> July-October 2015</a:t>
            </a:r>
            <a:endParaRPr lang="en-GB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'Timeshares Sold'!$B$5</c:f>
              <c:strCache>
                <c:ptCount val="1"/>
                <c:pt idx="0">
                  <c:v>July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Sold'!$B$6:$B$15</c:f>
              <c:numCache>
                <c:formatCode>General</c:formatCode>
                <c:ptCount val="10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</c:numCache>
            </c:numRef>
          </c:val>
        </c:ser>
        <c:ser>
          <c:idx val="1"/>
          <c:order val="1"/>
          <c:tx>
            <c:strRef>
              <c:f>'Timeshares Sold'!$C$5</c:f>
              <c:strCache>
                <c:ptCount val="1"/>
                <c:pt idx="0">
                  <c:v>August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Sold'!$C$6:$C$15</c:f>
              <c:numCache>
                <c:formatCode>General</c:formatCode>
                <c:ptCount val="10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40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</c:numCache>
            </c:numRef>
          </c:val>
        </c:ser>
        <c:ser>
          <c:idx val="2"/>
          <c:order val="2"/>
          <c:tx>
            <c:strRef>
              <c:f>'Timeshares Sold'!$D$5</c:f>
              <c:strCache>
                <c:ptCount val="1"/>
                <c:pt idx="0">
                  <c:v>September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Sold'!$D$6:$D$15</c:f>
              <c:numCache>
                <c:formatCode>General</c:formatCode>
                <c:ptCount val="10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19</c:v>
                </c:pt>
              </c:numCache>
            </c:numRef>
          </c:val>
        </c:ser>
        <c:ser>
          <c:idx val="3"/>
          <c:order val="3"/>
          <c:tx>
            <c:strRef>
              <c:f>'Timeshares Sold'!$E$5</c:f>
              <c:strCache>
                <c:ptCount val="1"/>
                <c:pt idx="0">
                  <c:v>October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Sold'!$E$6:$E$15</c:f>
              <c:numCache>
                <c:formatCode>General</c:formatCode>
                <c:ptCount val="10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72657224"/>
        <c:axId val="472657616"/>
        <c:axId val="0"/>
      </c:bar3DChart>
      <c:catAx>
        <c:axId val="472657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Sales Representatives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crossAx val="472657616"/>
        <c:crosses val="autoZero"/>
        <c:auto val="1"/>
        <c:lblAlgn val="ctr"/>
        <c:lblOffset val="100"/>
        <c:noMultiLvlLbl val="0"/>
      </c:catAx>
      <c:valAx>
        <c:axId val="4726576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Number sold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2657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18</xdr:row>
      <xdr:rowOff>142875</xdr:rowOff>
    </xdr:from>
    <xdr:to>
      <xdr:col>10</xdr:col>
      <xdr:colOff>9525</xdr:colOff>
      <xdr:row>34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0.85501</cdr:x>
      <cdr:y>0.07595</cdr:y>
    </cdr:from>
    <cdr:to>
      <cdr:x>0.97696</cdr:x>
      <cdr:y>0.25949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0275" y="228600"/>
          <a:ext cx="8572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L18" sqref="L18"/>
    </sheetView>
  </sheetViews>
  <sheetFormatPr defaultRowHeight="15" x14ac:dyDescent="0.25"/>
  <cols>
    <col min="1" max="1" width="15.5703125" customWidth="1"/>
    <col min="4" max="4" width="10.85546875" bestFit="1" customWidth="1"/>
    <col min="6" max="6" width="10.42578125" bestFit="1" customWidth="1"/>
    <col min="7" max="7" width="13.42578125" bestFit="1" customWidth="1"/>
    <col min="9" max="9" width="16.140625" bestFit="1" customWidth="1"/>
    <col min="10" max="10" width="11.140625" bestFit="1" customWidth="1"/>
    <col min="13" max="13" width="15" customWidth="1"/>
    <col min="14" max="14" width="15.85546875" customWidth="1"/>
  </cols>
  <sheetData>
    <row r="1" spans="1:14" x14ac:dyDescent="0.25">
      <c r="A1" t="s">
        <v>0</v>
      </c>
    </row>
    <row r="3" spans="1:14" x14ac:dyDescent="0.25">
      <c r="A3" s="8" t="s">
        <v>29</v>
      </c>
      <c r="B3" s="8"/>
      <c r="C3" s="8"/>
      <c r="D3" s="8"/>
      <c r="E3" s="8"/>
      <c r="F3" s="8"/>
    </row>
    <row r="5" spans="1:14" x14ac:dyDescent="0.25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17</v>
      </c>
      <c r="H5" s="4" t="s">
        <v>18</v>
      </c>
      <c r="I5" s="4" t="s">
        <v>20</v>
      </c>
      <c r="J5" s="4" t="s">
        <v>19</v>
      </c>
      <c r="M5" t="s">
        <v>21</v>
      </c>
    </row>
    <row r="6" spans="1:14" x14ac:dyDescent="0.25">
      <c r="A6" s="3" t="s">
        <v>6</v>
      </c>
      <c r="B6">
        <v>55</v>
      </c>
      <c r="C6">
        <v>65</v>
      </c>
      <c r="D6">
        <v>54</v>
      </c>
      <c r="E6">
        <v>45</v>
      </c>
      <c r="F6">
        <f>SUM(B6:E6)</f>
        <v>219</v>
      </c>
      <c r="G6" s="1">
        <f>AVERAGE(B6:E6)</f>
        <v>54.75</v>
      </c>
      <c r="H6" s="6">
        <f>F6/$F$16</f>
        <v>0.11242299794661191</v>
      </c>
      <c r="I6" s="4" t="str">
        <f>IF(G6&gt;50,"Gold Award", "Need to improve")</f>
        <v>Gold Award</v>
      </c>
      <c r="J6" s="4" t="str">
        <f>VLOOKUP(H6,$M$7:$N$12,2)</f>
        <v>Class 2</v>
      </c>
      <c r="M6" s="3" t="s">
        <v>22</v>
      </c>
      <c r="N6" s="3" t="s">
        <v>19</v>
      </c>
    </row>
    <row r="7" spans="1:14" x14ac:dyDescent="0.25">
      <c r="A7" s="3" t="s">
        <v>7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  <c r="G7" s="1">
        <f t="shared" ref="G7:G15" si="1">AVERAGE(B7:E7)</f>
        <v>67.75</v>
      </c>
      <c r="H7" s="6">
        <f t="shared" ref="H7:H15" si="2">F7/$F$16</f>
        <v>0.13911704312114989</v>
      </c>
      <c r="I7" s="4" t="str">
        <f t="shared" ref="I7:I15" si="3">IF(G7&gt;50,"Gold Award", "Need to improve")</f>
        <v>Gold Award</v>
      </c>
      <c r="J7" s="4" t="str">
        <f t="shared" ref="J7:J15" si="4">VLOOKUP(H7,$M$7:$N$12,2)</f>
        <v>Class 2</v>
      </c>
      <c r="M7" s="7">
        <v>0</v>
      </c>
      <c r="N7" s="4" t="s">
        <v>23</v>
      </c>
    </row>
    <row r="8" spans="1:14" x14ac:dyDescent="0.25">
      <c r="A8" s="3" t="s">
        <v>8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  <c r="G8" s="1">
        <f t="shared" si="1"/>
        <v>44.25</v>
      </c>
      <c r="H8" s="6">
        <f t="shared" si="2"/>
        <v>9.0862422997946612E-2</v>
      </c>
      <c r="I8" s="4" t="str">
        <f t="shared" si="3"/>
        <v>Need to improve</v>
      </c>
      <c r="J8" s="4" t="str">
        <f t="shared" si="4"/>
        <v>Class 1</v>
      </c>
      <c r="M8" s="7">
        <v>0.1</v>
      </c>
      <c r="N8" s="4" t="s">
        <v>24</v>
      </c>
    </row>
    <row r="9" spans="1:14" x14ac:dyDescent="0.25">
      <c r="A9" s="3" t="s">
        <v>11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  <c r="G9" s="1">
        <f t="shared" si="1"/>
        <v>32.75</v>
      </c>
      <c r="H9" s="6">
        <f t="shared" si="2"/>
        <v>6.7248459958932236E-2</v>
      </c>
      <c r="I9" s="4" t="str">
        <f t="shared" si="3"/>
        <v>Need to improve</v>
      </c>
      <c r="J9" s="4" t="str">
        <f t="shared" si="4"/>
        <v>Class 1</v>
      </c>
      <c r="M9" s="7">
        <v>0.2</v>
      </c>
      <c r="N9" s="4" t="s">
        <v>25</v>
      </c>
    </row>
    <row r="10" spans="1:14" x14ac:dyDescent="0.25">
      <c r="A10" s="3" t="s">
        <v>12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  <c r="G10" s="1">
        <f t="shared" si="1"/>
        <v>48</v>
      </c>
      <c r="H10" s="6">
        <f t="shared" si="2"/>
        <v>9.856262833675565E-2</v>
      </c>
      <c r="I10" s="4" t="str">
        <f t="shared" si="3"/>
        <v>Need to improve</v>
      </c>
      <c r="J10" s="4" t="str">
        <f t="shared" si="4"/>
        <v>Class 1</v>
      </c>
      <c r="M10" s="7">
        <v>0.3</v>
      </c>
      <c r="N10" s="4" t="s">
        <v>26</v>
      </c>
    </row>
    <row r="11" spans="1:14" x14ac:dyDescent="0.25">
      <c r="A11" s="3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  <c r="G11" s="1">
        <f t="shared" si="1"/>
        <v>71</v>
      </c>
      <c r="H11" s="6">
        <f t="shared" si="2"/>
        <v>0.14579055441478439</v>
      </c>
      <c r="I11" s="4" t="str">
        <f t="shared" si="3"/>
        <v>Gold Award</v>
      </c>
      <c r="J11" s="4" t="str">
        <f t="shared" si="4"/>
        <v>Class 2</v>
      </c>
      <c r="M11" s="7">
        <v>0.4</v>
      </c>
      <c r="N11" s="4" t="s">
        <v>27</v>
      </c>
    </row>
    <row r="12" spans="1:14" x14ac:dyDescent="0.25">
      <c r="A12" s="3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  <c r="G12" s="1">
        <f t="shared" si="1"/>
        <v>38.75</v>
      </c>
      <c r="H12" s="6">
        <f t="shared" si="2"/>
        <v>7.9568788501026694E-2</v>
      </c>
      <c r="I12" s="4" t="str">
        <f t="shared" si="3"/>
        <v>Need to improve</v>
      </c>
      <c r="J12" s="4" t="str">
        <f t="shared" si="4"/>
        <v>Class 1</v>
      </c>
      <c r="M12" s="7">
        <v>0.5</v>
      </c>
      <c r="N12" s="4" t="s">
        <v>28</v>
      </c>
    </row>
    <row r="13" spans="1:14" x14ac:dyDescent="0.25">
      <c r="A13" s="3" t="s">
        <v>13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  <c r="G13" s="1">
        <f t="shared" si="1"/>
        <v>27.25</v>
      </c>
      <c r="H13" s="6">
        <f t="shared" si="2"/>
        <v>5.5954825462012317E-2</v>
      </c>
      <c r="I13" s="4" t="str">
        <f t="shared" si="3"/>
        <v>Need to improve</v>
      </c>
      <c r="J13" s="4" t="str">
        <f t="shared" si="4"/>
        <v>Class 1</v>
      </c>
    </row>
    <row r="14" spans="1:14" x14ac:dyDescent="0.25">
      <c r="A14" s="3" t="s">
        <v>14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  <c r="G14" s="1">
        <f t="shared" si="1"/>
        <v>69.75</v>
      </c>
      <c r="H14" s="6">
        <f t="shared" si="2"/>
        <v>0.14322381930184805</v>
      </c>
      <c r="I14" s="4" t="str">
        <f t="shared" si="3"/>
        <v>Gold Award</v>
      </c>
      <c r="J14" s="4" t="str">
        <f t="shared" si="4"/>
        <v>Class 2</v>
      </c>
    </row>
    <row r="15" spans="1:14" x14ac:dyDescent="0.25">
      <c r="A15" s="3" t="s">
        <v>15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  <c r="G15" s="1">
        <f t="shared" si="1"/>
        <v>32.75</v>
      </c>
      <c r="H15" s="6">
        <f t="shared" si="2"/>
        <v>6.7248459958932236E-2</v>
      </c>
      <c r="I15" s="4" t="str">
        <f t="shared" si="3"/>
        <v>Need to improve</v>
      </c>
      <c r="J15" s="4" t="str">
        <f t="shared" si="4"/>
        <v>Class 1</v>
      </c>
    </row>
    <row r="16" spans="1:14" x14ac:dyDescent="0.25">
      <c r="A16" s="4" t="s">
        <v>16</v>
      </c>
      <c r="B16" s="4">
        <f>SUM(B6:B15)</f>
        <v>504</v>
      </c>
      <c r="C16" s="4">
        <f t="shared" ref="C16:E16" si="5">SUM(C6:C15)</f>
        <v>561</v>
      </c>
      <c r="D16" s="4">
        <f t="shared" si="5"/>
        <v>430</v>
      </c>
      <c r="E16" s="4">
        <f t="shared" si="5"/>
        <v>453</v>
      </c>
      <c r="F16" s="4">
        <f>SUM(F6:F15)</f>
        <v>1948</v>
      </c>
      <c r="H16" s="2">
        <f>SUM(H6:H15)</f>
        <v>1</v>
      </c>
    </row>
    <row r="17" spans="1:6" x14ac:dyDescent="0.25">
      <c r="A17" s="4" t="s">
        <v>17</v>
      </c>
      <c r="B17" s="5">
        <f>AVERAGE(B6:B15)</f>
        <v>50.4</v>
      </c>
      <c r="C17" s="5">
        <f t="shared" ref="C17:E17" si="6">AVERAGE(C6:C15)</f>
        <v>56.1</v>
      </c>
      <c r="D17" s="5">
        <f t="shared" si="6"/>
        <v>43</v>
      </c>
      <c r="E17" s="5">
        <f t="shared" si="6"/>
        <v>45.3</v>
      </c>
      <c r="F17" s="4"/>
    </row>
  </sheetData>
  <mergeCells count="1">
    <mergeCell ref="A3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Timeshares Sold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sa005</dc:creator>
  <cp:lastModifiedBy>Thomas, Christopher (Business)</cp:lastModifiedBy>
  <dcterms:created xsi:type="dcterms:W3CDTF">2012-10-02T11:48:36Z</dcterms:created>
  <dcterms:modified xsi:type="dcterms:W3CDTF">2019-01-31T09:10:39Z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76856eb6-10b1-4718-959f-bb3c4bfead7a</vt:lpwstr>
  </property>
</Properties>
</file>