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s_tindall_uwtsd_ac_uk/Documents/ACBA4000/"/>
    </mc:Choice>
  </mc:AlternateContent>
  <xr:revisionPtr revIDLastSave="528" documentId="8_{D1865213-D91B-4408-AFF3-F547FDF39C7D}" xr6:coauthVersionLast="47" xr6:coauthVersionMax="47" xr10:uidLastSave="{202EDAEC-F799-4AF5-A3EE-8C1B9A6EA7EE}"/>
  <bookViews>
    <workbookView xWindow="-90" yWindow="-90" windowWidth="19380" windowHeight="10380" activeTab="1" xr2:uid="{73836463-8FA7-4AC4-B95A-BDECDDF05BC1}"/>
  </bookViews>
  <sheets>
    <sheet name="Take-Off List" sheetId="3" r:id="rId1"/>
    <sheet name="Direct Bill Sheet" sheetId="1" r:id="rId2"/>
    <sheet name="BoQ Summary" sheetId="2" r:id="rId3"/>
  </sheets>
  <calcPr calcId="191029" calcMode="manual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1" l="1"/>
  <c r="Q9" i="1"/>
  <c r="Q10" i="1"/>
  <c r="Q12" i="1"/>
  <c r="R19" i="1"/>
  <c r="R22" i="1"/>
  <c r="R23" i="1"/>
  <c r="R24" i="1"/>
  <c r="R26" i="1"/>
  <c r="R31" i="1"/>
  <c r="R34" i="1"/>
  <c r="R35" i="1"/>
  <c r="R36" i="1"/>
  <c r="R38" i="1"/>
  <c r="D48" i="1"/>
  <c r="D34" i="1"/>
  <c r="D18" i="1"/>
  <c r="D21" i="2" l="1"/>
  <c r="L49" i="1"/>
  <c r="L54" i="1" s="1"/>
  <c r="L98" i="1" s="1"/>
  <c r="F14" i="2" s="1"/>
  <c r="F16" i="2" s="1"/>
  <c r="F21" i="2" s="1"/>
  <c r="F23" i="2" l="1"/>
  <c r="F24" i="2" l="1"/>
  <c r="F25" i="2" s="1"/>
  <c r="F27" i="2" s="1"/>
  <c r="F28" i="2" l="1"/>
  <c r="F29" i="2" s="1"/>
  <c r="F31" i="2" l="1"/>
  <c r="F33" i="2" s="1"/>
</calcChain>
</file>

<file path=xl/sharedStrings.xml><?xml version="1.0" encoding="utf-8"?>
<sst xmlns="http://schemas.openxmlformats.org/spreadsheetml/2006/main" count="147" uniqueCount="103">
  <si>
    <t>Title:</t>
  </si>
  <si>
    <t>Times</t>
  </si>
  <si>
    <t>Dims</t>
  </si>
  <si>
    <t>Square</t>
  </si>
  <si>
    <t>Unit</t>
  </si>
  <si>
    <t>Total</t>
  </si>
  <si>
    <t>Total £</t>
  </si>
  <si>
    <t>Unit Rate</t>
  </si>
  <si>
    <t>Code</t>
  </si>
  <si>
    <t>Description</t>
  </si>
  <si>
    <t>Carried Forward £</t>
  </si>
  <si>
    <t xml:space="preserve">Contract: </t>
  </si>
  <si>
    <t>Bill Number: 3</t>
  </si>
  <si>
    <t xml:space="preserve">NRM Title: 14 Masonary </t>
  </si>
  <si>
    <t xml:space="preserve">Bill Number: </t>
  </si>
  <si>
    <t xml:space="preserve">NRM Title: </t>
  </si>
  <si>
    <t>Brought Forward £</t>
  </si>
  <si>
    <t>Total Carried to main summary £</t>
  </si>
  <si>
    <t>nil</t>
  </si>
  <si>
    <t>Cost Centre</t>
  </si>
  <si>
    <t>Element</t>
  </si>
  <si>
    <t>Facilities works</t>
  </si>
  <si>
    <t>Substructure</t>
  </si>
  <si>
    <t>Superstructure</t>
  </si>
  <si>
    <t>Internal finishes</t>
  </si>
  <si>
    <t>Fittings, furnishings &amp; equipment</t>
  </si>
  <si>
    <t>Services</t>
  </si>
  <si>
    <t>Prefabricated Buildings &amp; Building Units</t>
  </si>
  <si>
    <t>Work to existing buildings</t>
  </si>
  <si>
    <t>External Works</t>
  </si>
  <si>
    <t>TOTAL (Building works, including M&amp;E services)</t>
  </si>
  <si>
    <t>Main Contractors Preliminaries</t>
  </si>
  <si>
    <t>Sub-total</t>
  </si>
  <si>
    <t>Provisional Sums:</t>
  </si>
  <si>
    <t>Defined provisional sums</t>
  </si>
  <si>
    <t>Undefined provisional sums</t>
  </si>
  <si>
    <t>Works to be carried out by statutory undertakers</t>
  </si>
  <si>
    <t>Risks</t>
  </si>
  <si>
    <t>Main Contractors overheads &amp; profit (insert required % adjustment)</t>
  </si>
  <si>
    <t>Credit (for retained arisings)</t>
  </si>
  <si>
    <t>Main Contractors fixed price adjustment (insert required % adjustment)</t>
  </si>
  <si>
    <t>Dayworks (provisional)</t>
  </si>
  <si>
    <t>TOTAL TENDER PRICE, exclusive of VAT (carried to 'Form of Tender')</t>
  </si>
  <si>
    <t>£/p</t>
  </si>
  <si>
    <t>%</t>
  </si>
  <si>
    <t>**Hide**</t>
  </si>
  <si>
    <t>Ddt.</t>
  </si>
  <si>
    <t>Contract:</t>
  </si>
  <si>
    <r>
      <t>Directors adjustments (insert required adjustment (</t>
    </r>
    <r>
      <rPr>
        <b/>
        <sz val="11"/>
        <color theme="1"/>
        <rFont val="Calibri"/>
        <family val="2"/>
      </rPr>
      <t>+/-))</t>
    </r>
  </si>
  <si>
    <t>+/-</t>
  </si>
  <si>
    <t>Bill Summary (condensed version)</t>
  </si>
  <si>
    <t>NRM2 Description/Waste</t>
  </si>
  <si>
    <t>Class example - Substructure</t>
  </si>
  <si>
    <t>Take-off List</t>
  </si>
  <si>
    <t>NRM2 Ref.</t>
  </si>
  <si>
    <t>Measured?</t>
  </si>
  <si>
    <t>m2</t>
  </si>
  <si>
    <t>14.14.1</t>
  </si>
  <si>
    <t>Facing Bricks</t>
  </si>
  <si>
    <t>Form Cavity</t>
  </si>
  <si>
    <t>Cavity Insulation</t>
  </si>
  <si>
    <t>Gable Ends</t>
  </si>
  <si>
    <t>Internal Walls:</t>
  </si>
  <si>
    <t>Blocks</t>
  </si>
  <si>
    <t>Stud Partitions</t>
  </si>
  <si>
    <t xml:space="preserve">Cavity Walls: </t>
  </si>
  <si>
    <t>ûü</t>
  </si>
  <si>
    <t>14.1.2.1</t>
  </si>
  <si>
    <t>14.1.1.1</t>
  </si>
  <si>
    <t>14.15.1</t>
  </si>
  <si>
    <t>16.1.1.7</t>
  </si>
  <si>
    <t>Class Worked Example 1</t>
  </si>
  <si>
    <t xml:space="preserve">Walls (Superstructure) </t>
  </si>
  <si>
    <t>Calculation of Centre Lines</t>
  </si>
  <si>
    <t>Length</t>
  </si>
  <si>
    <t>Width</t>
  </si>
  <si>
    <t>Ddt</t>
  </si>
  <si>
    <t>4/2/0.5/112.5</t>
  </si>
  <si>
    <t>Facings CL:</t>
  </si>
  <si>
    <t xml:space="preserve"> </t>
  </si>
  <si>
    <t>Cavity</t>
  </si>
  <si>
    <t>2/102.5</t>
  </si>
  <si>
    <t>2/127.5</t>
  </si>
  <si>
    <t>4/2/0.5/75</t>
  </si>
  <si>
    <t>Insulation</t>
  </si>
  <si>
    <t xml:space="preserve">Length </t>
  </si>
  <si>
    <t>4/2/0.5/50</t>
  </si>
  <si>
    <t xml:space="preserve">Walls, in facing brickwork 102.5mm, to skins of hollow walls. </t>
  </si>
  <si>
    <t>Stretcher bond in sand cement mortar (1:3:6)</t>
  </si>
  <si>
    <t>Forming 75mm wide cavity, as work proceeds. With 5 number</t>
  </si>
  <si>
    <t xml:space="preserve">galvanised twist type wall ties per metre square. </t>
  </si>
  <si>
    <t>Cavity wall insulation, 50mm thick Kingspan. Fixed with plastic</t>
  </si>
  <si>
    <t>insulation retainers attached to wall ties 5 per metre square.</t>
  </si>
  <si>
    <t>Blockwork</t>
  </si>
  <si>
    <t xml:space="preserve">Page Number:          1        </t>
  </si>
  <si>
    <t xml:space="preserve">Page Number:                2  </t>
  </si>
  <si>
    <t xml:space="preserve">Gable Ends </t>
  </si>
  <si>
    <t>Add walls in Facing Brickwork 102.5mm abd.</t>
  </si>
  <si>
    <t>2/0.5/</t>
  </si>
  <si>
    <t xml:space="preserve">Walls, in 'name' facing brickwork 102.5mm. To </t>
  </si>
  <si>
    <t>cavity walls. Strecher bond in S&amp;C mortar.</t>
  </si>
  <si>
    <r>
      <t>m</t>
    </r>
    <r>
      <rPr>
        <sz val="11"/>
        <color theme="1"/>
        <rFont val="Aptos Narrow"/>
        <family val="2"/>
      </rPr>
      <t>²</t>
    </r>
  </si>
  <si>
    <t>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</si>
</sst>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£&quot;#,##0.00;\-&quot;£&quot;#,##0.00"/>
    <numFmt numFmtId="44" formatCode="_-&quot;£&quot;* #,##0.00_-;\-&quot;£&quot;* #,##0.00_-;_-&quot;£&quot;* &quot;-&quot;??_-;_-@_-"/>
    <numFmt numFmtId="164" formatCode="0.0"/>
    <numFmt numFmtId="165" formatCode="&quot;£&quot;#,##0.00"/>
    <numFmt numFmtId="166" formatCode="#,##0_ ;\-#,##0\ "/>
    <numFmt numFmtId="167" formatCode="0.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Wingdings"/>
      <charset val="2"/>
    </font>
    <font>
      <sz val="8"/>
      <name val="Calibri"/>
      <family val="2"/>
      <scheme val="minor"/>
    </font>
    <font>
      <sz val="11"/>
      <color theme="1"/>
      <name val="Wingdings"/>
      <charset val="2"/>
    </font>
    <font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Dashed">
        <color auto="1"/>
      </left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Dashed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Dashed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double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4">
    <xf numFmtId="0" fontId="0" fillId="0" borderId="0" xfId="0"/>
    <xf numFmtId="0" fontId="0" fillId="0" borderId="3" xfId="0" applyBorder="1"/>
    <xf numFmtId="0" fontId="0" fillId="0" borderId="5" xfId="0" applyBorder="1" applyAlignment="1">
      <alignment horizontal="right"/>
    </xf>
    <xf numFmtId="2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3" xfId="0" applyBorder="1" applyAlignment="1">
      <alignment horizontal="left"/>
    </xf>
    <xf numFmtId="0" fontId="0" fillId="0" borderId="6" xfId="0" applyBorder="1" applyAlignment="1">
      <alignment horizontal="right"/>
    </xf>
    <xf numFmtId="2" fontId="0" fillId="0" borderId="7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7" xfId="0" applyBorder="1" applyAlignment="1">
      <alignment horizontal="left"/>
    </xf>
    <xf numFmtId="2" fontId="0" fillId="0" borderId="1" xfId="0" applyNumberForma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0" fillId="0" borderId="14" xfId="0" applyBorder="1" applyAlignment="1">
      <alignment horizontal="left"/>
    </xf>
    <xf numFmtId="2" fontId="0" fillId="0" borderId="14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3" xfId="0" applyFont="1" applyBorder="1" applyAlignment="1">
      <alignment horizontal="left"/>
    </xf>
    <xf numFmtId="44" fontId="0" fillId="0" borderId="14" xfId="1" applyFont="1" applyBorder="1"/>
    <xf numFmtId="44" fontId="0" fillId="0" borderId="2" xfId="1" applyFont="1" applyBorder="1"/>
    <xf numFmtId="44" fontId="0" fillId="0" borderId="3" xfId="1" applyFont="1" applyBorder="1"/>
    <xf numFmtId="44" fontId="0" fillId="0" borderId="13" xfId="1" applyFont="1" applyBorder="1"/>
    <xf numFmtId="44" fontId="0" fillId="0" borderId="12" xfId="1" applyFont="1" applyBorder="1" applyAlignment="1">
      <alignment horizontal="right"/>
    </xf>
    <xf numFmtId="0" fontId="0" fillId="0" borderId="11" xfId="0" applyBorder="1" applyAlignment="1">
      <alignment horizontal="left"/>
    </xf>
    <xf numFmtId="2" fontId="0" fillId="0" borderId="12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10" xfId="0" applyFill="1" applyBorder="1" applyAlignment="1">
      <alignment horizontal="center"/>
    </xf>
    <xf numFmtId="2" fontId="0" fillId="2" borderId="8" xfId="0" applyNumberForma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3" fillId="0" borderId="0" xfId="0" applyFont="1" applyAlignment="1">
      <alignment horizontal="left"/>
    </xf>
    <xf numFmtId="0" fontId="0" fillId="3" borderId="0" xfId="0" applyFill="1" applyAlignment="1">
      <alignment horizontal="center"/>
    </xf>
    <xf numFmtId="0" fontId="3" fillId="0" borderId="2" xfId="0" applyFont="1" applyBorder="1" applyAlignment="1">
      <alignment horizontal="left"/>
    </xf>
    <xf numFmtId="164" fontId="0" fillId="0" borderId="0" xfId="0" applyNumberFormat="1" applyAlignment="1">
      <alignment horizontal="center"/>
    </xf>
    <xf numFmtId="165" fontId="0" fillId="0" borderId="0" xfId="0" applyNumberFormat="1"/>
    <xf numFmtId="165" fontId="0" fillId="0" borderId="16" xfId="0" applyNumberFormat="1" applyBorder="1"/>
    <xf numFmtId="7" fontId="0" fillId="0" borderId="0" xfId="1" applyNumberFormat="1" applyFont="1"/>
    <xf numFmtId="7" fontId="0" fillId="0" borderId="0" xfId="1" applyNumberFormat="1" applyFont="1" applyBorder="1"/>
    <xf numFmtId="166" fontId="0" fillId="0" borderId="0" xfId="1" applyNumberFormat="1" applyFont="1"/>
    <xf numFmtId="7" fontId="0" fillId="0" borderId="0" xfId="0" applyNumberFormat="1"/>
    <xf numFmtId="164" fontId="2" fillId="0" borderId="0" xfId="0" applyNumberFormat="1" applyFont="1" applyAlignment="1">
      <alignment horizontal="center"/>
    </xf>
    <xf numFmtId="0" fontId="6" fillId="0" borderId="0" xfId="0" applyFont="1" applyAlignment="1">
      <alignment horizontal="right"/>
    </xf>
    <xf numFmtId="164" fontId="8" fillId="0" borderId="0" xfId="0" applyNumberFormat="1" applyFont="1" applyAlignment="1">
      <alignment horizontal="left"/>
    </xf>
    <xf numFmtId="165" fontId="9" fillId="0" borderId="17" xfId="0" applyNumberFormat="1" applyFont="1" applyBorder="1"/>
    <xf numFmtId="7" fontId="0" fillId="0" borderId="15" xfId="1" applyNumberFormat="1" applyFont="1" applyBorder="1" applyAlignment="1">
      <alignment horizontal="right"/>
    </xf>
    <xf numFmtId="164" fontId="0" fillId="2" borderId="15" xfId="0" applyNumberFormat="1" applyFill="1" applyBorder="1" applyAlignment="1">
      <alignment horizontal="center" wrapText="1"/>
    </xf>
    <xf numFmtId="7" fontId="2" fillId="2" borderId="15" xfId="1" applyNumberFormat="1" applyFont="1" applyFill="1" applyBorder="1" applyAlignment="1">
      <alignment horizontal="right"/>
    </xf>
    <xf numFmtId="165" fontId="2" fillId="2" borderId="15" xfId="0" applyNumberFormat="1" applyFont="1" applyFill="1" applyBorder="1" applyAlignment="1">
      <alignment horizontal="right"/>
    </xf>
    <xf numFmtId="0" fontId="7" fillId="0" borderId="0" xfId="0" applyFont="1"/>
    <xf numFmtId="0" fontId="7" fillId="2" borderId="18" xfId="0" applyFont="1" applyFill="1" applyBorder="1"/>
    <xf numFmtId="0" fontId="0" fillId="0" borderId="19" xfId="0" applyBorder="1"/>
    <xf numFmtId="0" fontId="2" fillId="0" borderId="19" xfId="0" applyFont="1" applyBorder="1"/>
    <xf numFmtId="0" fontId="7" fillId="0" borderId="19" xfId="0" applyFont="1" applyBorder="1"/>
    <xf numFmtId="166" fontId="0" fillId="0" borderId="0" xfId="1" applyNumberFormat="1" applyFont="1" applyBorder="1"/>
    <xf numFmtId="0" fontId="0" fillId="2" borderId="15" xfId="0" applyFill="1" applyBorder="1" applyAlignment="1">
      <alignment horizontal="right"/>
    </xf>
    <xf numFmtId="0" fontId="10" fillId="0" borderId="0" xfId="0" applyFont="1"/>
    <xf numFmtId="0" fontId="8" fillId="0" borderId="0" xfId="0" applyFont="1"/>
    <xf numFmtId="0" fontId="3" fillId="0" borderId="0" xfId="0" applyFont="1"/>
    <xf numFmtId="0" fontId="11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13" fillId="0" borderId="0" xfId="0" applyFont="1"/>
    <xf numFmtId="0" fontId="14" fillId="0" borderId="0" xfId="0" applyFont="1"/>
    <xf numFmtId="2" fontId="0" fillId="0" borderId="5" xfId="0" applyNumberFormat="1" applyBorder="1" applyAlignment="1">
      <alignment horizontal="left"/>
    </xf>
    <xf numFmtId="0" fontId="15" fillId="0" borderId="3" xfId="0" applyFont="1" applyBorder="1" applyAlignment="1">
      <alignment horizontal="right"/>
    </xf>
    <xf numFmtId="167" fontId="0" fillId="0" borderId="3" xfId="0" applyNumberFormat="1" applyBorder="1" applyAlignment="1">
      <alignment horizontal="left"/>
    </xf>
    <xf numFmtId="167" fontId="0" fillId="0" borderId="3" xfId="0" applyNumberFormat="1" applyBorder="1" applyAlignment="1">
      <alignment horizontal="right"/>
    </xf>
    <xf numFmtId="167" fontId="3" fillId="0" borderId="3" xfId="0" applyNumberFormat="1" applyFont="1" applyBorder="1" applyAlignment="1">
      <alignment horizontal="right"/>
    </xf>
    <xf numFmtId="0" fontId="0" fillId="0" borderId="2" xfId="0" applyBorder="1" applyAlignment="1">
      <alignment horizontal="left"/>
    </xf>
    <xf numFmtId="167" fontId="0" fillId="0" borderId="0" xfId="0" applyNumberFormat="1" applyAlignment="1">
      <alignment horizontal="right"/>
    </xf>
    <xf numFmtId="167" fontId="3" fillId="0" borderId="0" xfId="0" applyNumberFormat="1" applyFont="1" applyAlignment="1">
      <alignment horizontal="right"/>
    </xf>
    <xf numFmtId="167" fontId="0" fillId="0" borderId="20" xfId="0" applyNumberFormat="1" applyBorder="1" applyAlignment="1">
      <alignment horizontal="right"/>
    </xf>
    <xf numFmtId="167" fontId="0" fillId="0" borderId="20" xfId="0" applyNumberFormat="1" applyBorder="1"/>
    <xf numFmtId="0" fontId="15" fillId="0" borderId="0" xfId="0" applyFont="1" applyAlignment="1">
      <alignment horizontal="right"/>
    </xf>
    <xf numFmtId="0" fontId="16" fillId="0" borderId="0" xfId="0" applyFont="1"/>
    <xf numFmtId="167" fontId="0" fillId="0" borderId="0" xfId="0" applyNumberFormat="1"/>
    <xf numFmtId="167" fontId="0" fillId="0" borderId="21" xfId="0" applyNumberFormat="1" applyBorder="1"/>
    <xf numFmtId="0" fontId="15" fillId="0" borderId="0" xfId="0" applyFont="1"/>
    <xf numFmtId="0" fontId="0" fillId="0" borderId="20" xfId="0" applyBorder="1"/>
    <xf numFmtId="167" fontId="0" fillId="0" borderId="22" xfId="0" applyNumberFormat="1" applyBorder="1"/>
    <xf numFmtId="0" fontId="0" fillId="0" borderId="22" xfId="0" applyBorder="1"/>
    <xf numFmtId="0" fontId="17" fillId="0" borderId="0" xfId="0" applyFont="1"/>
    <xf numFmtId="2" fontId="0" fillId="0" borderId="23" xfId="0" applyNumberFormat="1" applyBorder="1" applyAlignment="1">
      <alignment horizontal="center"/>
    </xf>
    <xf numFmtId="44" fontId="0" fillId="0" borderId="12" xfId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2" fontId="0" fillId="0" borderId="24" xfId="0" applyNumberFormat="1" applyBorder="1" applyAlignment="1">
      <alignment horizontal="center"/>
    </xf>
    <xf numFmtId="0" fontId="17" fillId="0" borderId="1" xfId="0" applyFont="1" applyBorder="1" applyAlignment="1">
      <alignment horizontal="left"/>
    </xf>
    <xf numFmtId="44" fontId="18" fillId="0" borderId="3" xfId="1" applyFont="1" applyBorder="1"/>
    <xf numFmtId="44" fontId="18" fillId="0" borderId="2" xfId="1" applyFon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20</xdr:row>
      <xdr:rowOff>0</xdr:rowOff>
    </xdr:from>
    <xdr:to>
      <xdr:col>15</xdr:col>
      <xdr:colOff>497204</xdr:colOff>
      <xdr:row>37</xdr:row>
      <xdr:rowOff>49436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6D606DC-6A77-D745-201C-5696DB27F8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53200" y="4467225"/>
          <a:ext cx="4383404" cy="3316511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3</xdr:row>
      <xdr:rowOff>0</xdr:rowOff>
    </xdr:from>
    <xdr:to>
      <xdr:col>25</xdr:col>
      <xdr:colOff>605473</xdr:colOff>
      <xdr:row>15</xdr:row>
      <xdr:rowOff>53959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35B39A83-3320-B93F-A466-B2736750F5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500" y="628650"/>
          <a:ext cx="5139373" cy="27495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1693333</xdr:colOff>
          <xdr:row>6</xdr:row>
          <xdr:rowOff>95250</xdr:rowOff>
        </xdr:from>
        <xdr:to>
          <xdr:col>4</xdr:col>
          <xdr:colOff>3645958</xdr:colOff>
          <xdr:row>13</xdr:row>
          <xdr:rowOff>86783</xdr:rowOff>
        </xdr:to>
        <xdr:pic>
          <xdr:nvPicPr>
            <xdr:cNvPr id="6" name="Picture 5">
              <a:extLst>
                <a:ext uri="{FF2B5EF4-FFF2-40B4-BE49-F238E27FC236}">
                  <a16:creationId xmlns:a16="http://schemas.microsoft.com/office/drawing/2014/main" id="{2DE20F73-F931-47E8-BC3A-AF0EB7CCF52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O$6:$Q$12" spid="_x0000_s219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905250" y="1217083"/>
              <a:ext cx="1952625" cy="137795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4</xdr:col>
      <xdr:colOff>1814512</xdr:colOff>
      <xdr:row>17</xdr:row>
      <xdr:rowOff>158750</xdr:rowOff>
    </xdr:from>
    <xdr:to>
      <xdr:col>4</xdr:col>
      <xdr:colOff>3660426</xdr:colOff>
      <xdr:row>28</xdr:row>
      <xdr:rowOff>150877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B08838D3-9D24-41E3-584B-F58DEEE829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26429" y="3386667"/>
          <a:ext cx="1845914" cy="2010520"/>
        </a:xfrm>
        <a:prstGeom prst="rect">
          <a:avLst/>
        </a:prstGeom>
      </xdr:spPr>
    </xdr:pic>
    <xdr:clientData/>
  </xdr:twoCellAnchor>
  <xdr:twoCellAnchor editAs="oneCell">
    <xdr:from>
      <xdr:col>4</xdr:col>
      <xdr:colOff>1809750</xdr:colOff>
      <xdr:row>33</xdr:row>
      <xdr:rowOff>68262</xdr:rowOff>
    </xdr:from>
    <xdr:to>
      <xdr:col>4</xdr:col>
      <xdr:colOff>3655664</xdr:colOff>
      <xdr:row>44</xdr:row>
      <xdr:rowOff>49530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6FFBE079-4DC3-B789-661E-53EA556CAE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21667" y="6196012"/>
          <a:ext cx="1845914" cy="19996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69052-B133-474D-8CC8-F5AFF3B01DC1}">
  <sheetPr codeName="Sheet1"/>
  <dimension ref="A1:F24"/>
  <sheetViews>
    <sheetView workbookViewId="0">
      <selection activeCell="G8" sqref="G8"/>
    </sheetView>
  </sheetViews>
  <sheetFormatPr defaultRowHeight="14.75" x14ac:dyDescent="0.75"/>
  <cols>
    <col min="1" max="1" width="6.26953125" customWidth="1"/>
    <col min="2" max="2" width="23.6796875" bestFit="1" customWidth="1"/>
    <col min="3" max="3" width="9.54296875" bestFit="1" customWidth="1"/>
    <col min="4" max="4" width="5.7265625" customWidth="1"/>
    <col min="5" max="5" width="10.04296875" bestFit="1" customWidth="1"/>
  </cols>
  <sheetData>
    <row r="1" spans="1:6" ht="21" x14ac:dyDescent="1">
      <c r="A1" s="59" t="s">
        <v>52</v>
      </c>
    </row>
    <row r="3" spans="1:6" x14ac:dyDescent="0.75">
      <c r="B3" t="s">
        <v>53</v>
      </c>
      <c r="C3" t="s">
        <v>54</v>
      </c>
      <c r="E3" t="s">
        <v>55</v>
      </c>
      <c r="F3" s="65" t="s">
        <v>66</v>
      </c>
    </row>
    <row r="5" spans="1:6" ht="18.5" x14ac:dyDescent="0.9">
      <c r="A5" s="8"/>
      <c r="B5" s="66" t="s">
        <v>65</v>
      </c>
      <c r="C5" s="61"/>
      <c r="D5" s="60"/>
      <c r="E5" s="62"/>
    </row>
    <row r="6" spans="1:6" ht="18.5" x14ac:dyDescent="0.9">
      <c r="A6" s="8">
        <v>1</v>
      </c>
      <c r="B6" s="60" t="s">
        <v>63</v>
      </c>
      <c r="C6" s="61" t="s">
        <v>67</v>
      </c>
      <c r="D6" s="60" t="s">
        <v>56</v>
      </c>
      <c r="E6" s="62" t="s">
        <v>102</v>
      </c>
    </row>
    <row r="7" spans="1:6" ht="18.5" x14ac:dyDescent="0.9">
      <c r="A7" s="8">
        <v>2</v>
      </c>
      <c r="B7" s="60" t="s">
        <v>58</v>
      </c>
      <c r="C7" s="61" t="s">
        <v>68</v>
      </c>
      <c r="D7" s="60" t="s">
        <v>56</v>
      </c>
      <c r="E7" s="62" t="s">
        <v>102</v>
      </c>
    </row>
    <row r="8" spans="1:6" ht="18.5" x14ac:dyDescent="0.9">
      <c r="A8" s="8">
        <v>3</v>
      </c>
      <c r="B8" s="60" t="s">
        <v>59</v>
      </c>
      <c r="C8" s="61" t="s">
        <v>57</v>
      </c>
      <c r="D8" s="60" t="s">
        <v>56</v>
      </c>
      <c r="E8" s="62" t="s">
        <v>102</v>
      </c>
    </row>
    <row r="9" spans="1:6" ht="18.5" x14ac:dyDescent="0.9">
      <c r="A9" s="8"/>
      <c r="B9" s="60"/>
      <c r="C9" s="61"/>
      <c r="D9" s="60"/>
      <c r="E9" s="62"/>
    </row>
    <row r="10" spans="1:6" ht="18.5" x14ac:dyDescent="0.9">
      <c r="A10" s="8">
        <v>4</v>
      </c>
      <c r="B10" s="60" t="s">
        <v>60</v>
      </c>
      <c r="C10" s="61" t="s">
        <v>69</v>
      </c>
      <c r="D10" s="60" t="s">
        <v>56</v>
      </c>
      <c r="E10" s="62"/>
    </row>
    <row r="11" spans="1:6" ht="18.5" x14ac:dyDescent="0.9">
      <c r="A11" s="8">
        <v>5</v>
      </c>
      <c r="B11" s="60" t="s">
        <v>61</v>
      </c>
      <c r="C11" s="61"/>
      <c r="D11" s="60" t="s">
        <v>56</v>
      </c>
      <c r="E11" s="62"/>
    </row>
    <row r="12" spans="1:6" ht="18.5" x14ac:dyDescent="0.9">
      <c r="A12" s="8"/>
      <c r="B12" s="60"/>
      <c r="C12" s="61"/>
      <c r="D12" s="60"/>
      <c r="E12" s="62"/>
    </row>
    <row r="13" spans="1:6" ht="18.5" x14ac:dyDescent="0.9">
      <c r="A13" s="8"/>
      <c r="B13" s="66" t="s">
        <v>62</v>
      </c>
      <c r="C13" s="61"/>
      <c r="D13" s="60"/>
      <c r="E13" s="62"/>
    </row>
    <row r="14" spans="1:6" ht="18.5" x14ac:dyDescent="0.9">
      <c r="A14" s="8">
        <v>6</v>
      </c>
      <c r="B14" s="64" t="s">
        <v>63</v>
      </c>
      <c r="C14" s="61" t="s">
        <v>67</v>
      </c>
      <c r="D14" s="60" t="s">
        <v>56</v>
      </c>
      <c r="E14" s="62"/>
    </row>
    <row r="15" spans="1:6" ht="18.5" x14ac:dyDescent="0.9">
      <c r="A15" s="8">
        <v>7</v>
      </c>
      <c r="B15" s="64" t="s">
        <v>64</v>
      </c>
      <c r="C15" s="61" t="s">
        <v>70</v>
      </c>
      <c r="D15" s="60" t="s">
        <v>56</v>
      </c>
      <c r="E15" s="62"/>
    </row>
    <row r="16" spans="1:6" ht="18.5" x14ac:dyDescent="0.9">
      <c r="A16" s="8"/>
      <c r="B16" s="63"/>
      <c r="C16" s="61"/>
      <c r="D16" s="60"/>
      <c r="E16" s="62"/>
    </row>
    <row r="17" spans="1:5" ht="18.5" x14ac:dyDescent="0.9">
      <c r="A17" s="8"/>
      <c r="B17" s="60"/>
      <c r="C17" s="61"/>
      <c r="D17" s="60"/>
      <c r="E17" s="62"/>
    </row>
    <row r="18" spans="1:5" ht="18.5" x14ac:dyDescent="0.9">
      <c r="A18" s="8"/>
      <c r="B18" s="60"/>
      <c r="C18" s="61"/>
      <c r="D18" s="60"/>
      <c r="E18" s="62"/>
    </row>
    <row r="19" spans="1:5" ht="18.5" x14ac:dyDescent="0.9">
      <c r="A19" s="8"/>
      <c r="B19" s="60"/>
      <c r="C19" s="61"/>
      <c r="D19" s="60"/>
      <c r="E19" s="62"/>
    </row>
    <row r="20" spans="1:5" ht="18.5" x14ac:dyDescent="0.9">
      <c r="A20" s="8"/>
      <c r="B20" s="60"/>
      <c r="C20" s="61"/>
      <c r="D20" s="60"/>
      <c r="E20" s="62"/>
    </row>
    <row r="21" spans="1:5" ht="18.5" x14ac:dyDescent="0.9">
      <c r="A21" s="8"/>
      <c r="B21" s="60"/>
      <c r="C21" s="61"/>
      <c r="D21" s="60"/>
      <c r="E21" s="62"/>
    </row>
    <row r="22" spans="1:5" ht="18.5" x14ac:dyDescent="0.9">
      <c r="A22" s="8"/>
      <c r="B22" s="60"/>
      <c r="C22" s="61"/>
      <c r="D22" s="60"/>
      <c r="E22" s="62"/>
    </row>
    <row r="23" spans="1:5" ht="18.5" x14ac:dyDescent="0.9">
      <c r="A23" s="8"/>
      <c r="B23" s="60"/>
      <c r="C23" s="61"/>
      <c r="D23" s="60"/>
      <c r="E23" s="62"/>
    </row>
    <row r="24" spans="1:5" ht="18.5" x14ac:dyDescent="0.9">
      <c r="A24" s="8"/>
      <c r="B24" s="60"/>
      <c r="C24" s="61"/>
      <c r="D24" s="60"/>
      <c r="E24" s="62"/>
    </row>
  </sheetData>
  <phoneticPr fontId="1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EA3EF-1579-4C3F-AA69-36667E3661EF}">
  <sheetPr codeName="Sheet2"/>
  <dimension ref="B1:R98"/>
  <sheetViews>
    <sheetView showGridLines="0" tabSelected="1" zoomScale="70" zoomScaleNormal="70" workbookViewId="0">
      <selection activeCell="I17" sqref="I17"/>
    </sheetView>
  </sheetViews>
  <sheetFormatPr defaultRowHeight="14.75" x14ac:dyDescent="0.75"/>
  <cols>
    <col min="1" max="1" width="2.1328125" customWidth="1"/>
    <col min="2" max="2" width="7.58984375" style="10" customWidth="1"/>
    <col min="3" max="3" width="10.58984375" style="7" customWidth="1"/>
    <col min="4" max="4" width="10.58984375" style="8" customWidth="1"/>
    <col min="5" max="5" width="53.86328125" customWidth="1"/>
    <col min="6" max="6" width="2.1328125" customWidth="1"/>
    <col min="7" max="7" width="6.6796875" customWidth="1"/>
    <col min="8" max="8" width="42" customWidth="1"/>
    <col min="9" max="9" width="9.04296875" style="8"/>
    <col min="10" max="10" width="7.58984375" style="8" customWidth="1"/>
    <col min="11" max="12" width="10.58984375" customWidth="1"/>
  </cols>
  <sheetData>
    <row r="1" spans="2:17" x14ac:dyDescent="0.75">
      <c r="B1" s="10" t="s">
        <v>11</v>
      </c>
      <c r="C1" s="7" t="s">
        <v>71</v>
      </c>
      <c r="G1" s="88" t="s">
        <v>12</v>
      </c>
      <c r="H1" s="88"/>
    </row>
    <row r="2" spans="2:17" ht="15" customHeight="1" thickBot="1" x14ac:dyDescent="0.9">
      <c r="B2" s="2" t="s">
        <v>0</v>
      </c>
      <c r="C2" s="67" t="s">
        <v>72</v>
      </c>
      <c r="D2" s="4"/>
      <c r="E2" s="2" t="s">
        <v>94</v>
      </c>
      <c r="F2" s="10"/>
      <c r="G2" s="89" t="s">
        <v>13</v>
      </c>
      <c r="H2" s="89"/>
    </row>
    <row r="3" spans="2:17" ht="15.5" thickBot="1" x14ac:dyDescent="0.9">
      <c r="B3" s="31" t="s">
        <v>1</v>
      </c>
      <c r="C3" s="32" t="s">
        <v>2</v>
      </c>
      <c r="D3" s="33" t="s">
        <v>3</v>
      </c>
      <c r="E3" s="33" t="s">
        <v>51</v>
      </c>
      <c r="F3" s="35"/>
      <c r="G3" s="33" t="s">
        <v>8</v>
      </c>
      <c r="H3" s="33" t="s">
        <v>9</v>
      </c>
      <c r="I3" s="33" t="s">
        <v>5</v>
      </c>
      <c r="J3" s="33" t="s">
        <v>4</v>
      </c>
      <c r="K3" s="33" t="s">
        <v>7</v>
      </c>
      <c r="L3" s="33" t="s">
        <v>6</v>
      </c>
    </row>
    <row r="4" spans="2:17" ht="15.5" thickBot="1" x14ac:dyDescent="0.9">
      <c r="B4" s="9"/>
      <c r="C4" s="5"/>
      <c r="D4" s="5"/>
      <c r="E4" s="11"/>
      <c r="F4" s="14"/>
      <c r="G4" s="14"/>
      <c r="H4" s="19"/>
      <c r="I4" s="20"/>
      <c r="J4" s="21"/>
      <c r="K4" s="23"/>
      <c r="L4" s="24"/>
    </row>
    <row r="5" spans="2:17" ht="15.5" thickBot="1" x14ac:dyDescent="0.9">
      <c r="B5" s="9"/>
      <c r="C5" s="5"/>
      <c r="D5" s="5"/>
      <c r="E5" s="68" t="s">
        <v>73</v>
      </c>
      <c r="F5" s="14"/>
      <c r="G5" s="14"/>
      <c r="H5" s="11"/>
      <c r="I5" s="6"/>
      <c r="J5" s="87" t="s">
        <v>16</v>
      </c>
      <c r="K5" s="87"/>
      <c r="L5" s="26" t="s">
        <v>18</v>
      </c>
    </row>
    <row r="6" spans="2:17" x14ac:dyDescent="0.75">
      <c r="B6" s="9"/>
      <c r="C6" s="5"/>
      <c r="D6" s="5"/>
      <c r="F6" s="14"/>
      <c r="G6" s="14"/>
      <c r="H6" s="11"/>
      <c r="I6" s="5"/>
      <c r="J6" s="6"/>
      <c r="K6" s="25"/>
      <c r="L6" s="24"/>
      <c r="Q6" s="10" t="s">
        <v>58</v>
      </c>
    </row>
    <row r="7" spans="2:17" x14ac:dyDescent="0.75">
      <c r="B7" s="9"/>
      <c r="C7" s="5"/>
      <c r="D7" s="5"/>
      <c r="F7" s="14"/>
      <c r="G7" s="91" t="s">
        <v>68</v>
      </c>
      <c r="H7" s="11" t="s">
        <v>99</v>
      </c>
      <c r="I7" s="5">
        <v>108.41</v>
      </c>
      <c r="J7" s="6" t="s">
        <v>101</v>
      </c>
      <c r="K7" s="92">
        <v>75</v>
      </c>
      <c r="L7" s="93">
        <f ca="1">SUM(I7*K7)</f>
        <v>8130.75</v>
      </c>
      <c r="P7" t="s">
        <v>74</v>
      </c>
      <c r="Q7" s="73">
        <v>13.5</v>
      </c>
    </row>
    <row r="8" spans="2:17" ht="16" x14ac:dyDescent="0.8">
      <c r="B8" s="9"/>
      <c r="C8" s="5"/>
      <c r="D8" s="5"/>
      <c r="F8" s="14"/>
      <c r="G8" s="14"/>
      <c r="H8" s="18" t="s">
        <v>100</v>
      </c>
      <c r="I8" s="5"/>
      <c r="J8" s="6"/>
      <c r="K8" s="25"/>
      <c r="L8" s="24"/>
      <c r="P8" t="s">
        <v>75</v>
      </c>
      <c r="Q8" s="75">
        <v>6.78</v>
      </c>
    </row>
    <row r="9" spans="2:17" ht="16" x14ac:dyDescent="0.8">
      <c r="B9" s="9"/>
      <c r="C9" s="5"/>
      <c r="D9" s="17"/>
      <c r="E9" s="1"/>
      <c r="F9" s="72"/>
      <c r="G9" s="1"/>
      <c r="H9" s="1"/>
      <c r="I9" s="5"/>
      <c r="J9" s="6"/>
      <c r="K9" s="25"/>
      <c r="L9" s="24"/>
      <c r="P9">
        <v>2</v>
      </c>
      <c r="Q9" s="74">
        <f ca="1">SUM(Q7:Q8)</f>
        <v>20.28</v>
      </c>
    </row>
    <row r="10" spans="2:17" ht="16" x14ac:dyDescent="0.8">
      <c r="B10" s="9"/>
      <c r="C10" s="5"/>
      <c r="D10" s="17"/>
      <c r="E10" s="1"/>
      <c r="F10" s="34"/>
      <c r="G10" s="14"/>
      <c r="H10" s="18"/>
      <c r="I10" s="5"/>
      <c r="J10" s="6"/>
      <c r="K10" s="25"/>
      <c r="L10" s="24"/>
      <c r="Q10" s="79">
        <f ca="1">SUM(Q9*P9)</f>
        <v>40.56</v>
      </c>
    </row>
    <row r="11" spans="2:17" ht="16" x14ac:dyDescent="0.8">
      <c r="B11" s="9"/>
      <c r="C11" s="5"/>
      <c r="D11" s="17"/>
      <c r="E11" s="71"/>
      <c r="F11" s="34"/>
      <c r="G11" s="14"/>
      <c r="H11" s="18"/>
      <c r="I11" s="5"/>
      <c r="J11" s="6"/>
      <c r="K11" s="25"/>
      <c r="L11" s="24"/>
      <c r="O11" s="77" t="s">
        <v>76</v>
      </c>
      <c r="P11" s="78" t="s">
        <v>77</v>
      </c>
      <c r="Q11" s="76">
        <v>0.45</v>
      </c>
    </row>
    <row r="12" spans="2:17" ht="16.75" thickBot="1" x14ac:dyDescent="0.95">
      <c r="B12" s="9"/>
      <c r="C12" s="5"/>
      <c r="D12" s="5"/>
      <c r="E12" s="71"/>
      <c r="F12" s="34"/>
      <c r="G12" s="14"/>
      <c r="H12" s="11"/>
      <c r="I12" s="5"/>
      <c r="J12" s="6"/>
      <c r="K12" s="25"/>
      <c r="L12" s="24"/>
      <c r="P12" s="10" t="s">
        <v>78</v>
      </c>
      <c r="Q12" s="80">
        <f ca="1">SUM(Q10-Q11)</f>
        <v>40.11</v>
      </c>
    </row>
    <row r="13" spans="2:17" ht="15.5" thickTop="1" x14ac:dyDescent="0.75">
      <c r="B13" s="9"/>
      <c r="C13" s="5"/>
      <c r="D13" s="5"/>
      <c r="E13" s="70"/>
      <c r="F13" s="14"/>
      <c r="G13" s="14"/>
      <c r="H13" s="11"/>
      <c r="I13" s="5"/>
      <c r="J13" s="6"/>
      <c r="K13" s="25"/>
      <c r="L13" s="24"/>
    </row>
    <row r="14" spans="2:17" x14ac:dyDescent="0.75">
      <c r="B14" s="9"/>
      <c r="C14" s="5"/>
      <c r="D14" s="5"/>
      <c r="E14" s="70"/>
      <c r="F14" s="14"/>
      <c r="G14" s="14"/>
      <c r="H14" s="11"/>
      <c r="I14" s="5"/>
      <c r="J14" s="6"/>
      <c r="K14" s="25"/>
      <c r="L14" s="24"/>
    </row>
    <row r="15" spans="2:17" x14ac:dyDescent="0.75">
      <c r="B15" s="9"/>
      <c r="C15" s="5"/>
      <c r="D15" s="5"/>
      <c r="E15" s="70"/>
      <c r="F15" s="14"/>
      <c r="G15" s="14"/>
      <c r="H15" s="11"/>
      <c r="I15" s="5"/>
      <c r="J15" s="6"/>
      <c r="K15" s="25"/>
      <c r="L15" s="24"/>
    </row>
    <row r="16" spans="2:17" x14ac:dyDescent="0.75">
      <c r="B16" s="9"/>
      <c r="C16" s="5">
        <v>40.15</v>
      </c>
      <c r="D16" s="5"/>
      <c r="E16" s="11" t="s">
        <v>87</v>
      </c>
      <c r="F16" s="14"/>
      <c r="G16" s="14"/>
      <c r="H16" s="11"/>
      <c r="I16" s="5"/>
      <c r="J16" s="6"/>
      <c r="K16" s="25"/>
      <c r="L16" s="24"/>
      <c r="Q16" s="81" t="s">
        <v>80</v>
      </c>
    </row>
    <row r="17" spans="2:18" x14ac:dyDescent="0.75">
      <c r="B17" s="9"/>
      <c r="C17" s="86">
        <v>2.7</v>
      </c>
      <c r="D17" s="5"/>
      <c r="E17" s="11" t="s">
        <v>88</v>
      </c>
      <c r="F17" s="14"/>
      <c r="G17" s="14"/>
      <c r="H17" s="11"/>
      <c r="I17" s="5"/>
      <c r="J17" s="6"/>
      <c r="K17" s="25"/>
      <c r="L17" s="24"/>
      <c r="Q17" t="s">
        <v>74</v>
      </c>
      <c r="R17" s="79">
        <v>13.5</v>
      </c>
    </row>
    <row r="18" spans="2:18" ht="15.5" thickBot="1" x14ac:dyDescent="0.9">
      <c r="B18" s="9"/>
      <c r="C18" s="5"/>
      <c r="D18" s="90">
        <f ca="1">SUM(C16*C17)</f>
        <v>108.405</v>
      </c>
      <c r="E18" s="70"/>
      <c r="F18" s="14"/>
      <c r="G18" s="14"/>
      <c r="H18" s="11"/>
      <c r="I18" s="5"/>
      <c r="J18" s="6"/>
      <c r="K18" s="25"/>
      <c r="L18" s="24"/>
      <c r="P18" s="10" t="s">
        <v>76</v>
      </c>
      <c r="Q18" t="s">
        <v>81</v>
      </c>
      <c r="R18" s="82">
        <v>0.20499999999999999</v>
      </c>
    </row>
    <row r="19" spans="2:18" ht="15.5" thickTop="1" x14ac:dyDescent="0.75">
      <c r="B19" s="9"/>
      <c r="C19" s="5"/>
      <c r="D19" s="5"/>
      <c r="E19" s="70"/>
      <c r="F19" s="14"/>
      <c r="G19" s="14"/>
      <c r="H19" s="11"/>
      <c r="I19" s="5"/>
      <c r="J19" s="6"/>
      <c r="K19" s="25"/>
      <c r="L19" s="24"/>
      <c r="P19" s="10"/>
      <c r="R19" s="83">
        <f ca="1">SUM(R17-R18)</f>
        <v>13.295</v>
      </c>
    </row>
    <row r="20" spans="2:18" x14ac:dyDescent="0.75">
      <c r="B20" s="9"/>
      <c r="C20" s="5" t="s">
        <v>79</v>
      </c>
      <c r="D20" s="5"/>
      <c r="E20" s="70"/>
      <c r="F20" s="14"/>
      <c r="G20" s="14"/>
      <c r="H20" s="11"/>
      <c r="I20" s="5"/>
      <c r="J20" s="6"/>
      <c r="K20" s="25"/>
      <c r="L20" s="24"/>
      <c r="P20" s="10"/>
      <c r="Q20" t="s">
        <v>75</v>
      </c>
      <c r="R20">
        <v>6.78</v>
      </c>
    </row>
    <row r="21" spans="2:18" x14ac:dyDescent="0.75">
      <c r="B21" s="9"/>
      <c r="C21" s="5"/>
      <c r="D21" s="5"/>
      <c r="E21" s="70"/>
      <c r="F21" s="14"/>
      <c r="G21" s="14"/>
      <c r="H21" s="11"/>
      <c r="I21" s="5"/>
      <c r="J21" s="6"/>
      <c r="K21" s="25"/>
      <c r="L21" s="24"/>
      <c r="P21" s="10" t="s">
        <v>76</v>
      </c>
      <c r="Q21" t="s">
        <v>82</v>
      </c>
      <c r="R21" s="82">
        <v>0.22500000000000001</v>
      </c>
    </row>
    <row r="22" spans="2:18" x14ac:dyDescent="0.75">
      <c r="B22" s="9"/>
      <c r="C22" s="5"/>
      <c r="D22" s="5"/>
      <c r="E22" s="70"/>
      <c r="F22" s="14"/>
      <c r="G22" s="14"/>
      <c r="H22" s="11"/>
      <c r="I22" s="5"/>
      <c r="J22" s="6"/>
      <c r="K22" s="25"/>
      <c r="L22" s="24"/>
      <c r="R22" s="84">
        <f ca="1">SUM(R20-R21)</f>
        <v>6.5550000000000006</v>
      </c>
    </row>
    <row r="23" spans="2:18" x14ac:dyDescent="0.75">
      <c r="B23" s="9"/>
      <c r="C23" s="5"/>
      <c r="D23" s="5"/>
      <c r="E23" s="70"/>
      <c r="F23" s="14"/>
      <c r="G23" s="14"/>
      <c r="H23" s="11"/>
      <c r="I23" s="5"/>
      <c r="J23" s="6"/>
      <c r="K23" s="25"/>
      <c r="L23" s="24"/>
      <c r="R23" s="79">
        <f ca="1">SUM(R22,R19)</f>
        <v>19.850000000000001</v>
      </c>
    </row>
    <row r="24" spans="2:18" x14ac:dyDescent="0.75">
      <c r="B24" s="9"/>
      <c r="C24" s="5"/>
      <c r="D24" s="5"/>
      <c r="E24" s="70"/>
      <c r="F24" s="14"/>
      <c r="G24" s="14"/>
      <c r="H24" s="11"/>
      <c r="I24" s="5"/>
      <c r="J24" s="6"/>
      <c r="K24" s="25"/>
      <c r="L24" s="24"/>
      <c r="Q24">
        <v>2</v>
      </c>
      <c r="R24" s="79">
        <f ca="1">SUM(R23*Q24)</f>
        <v>39.700000000000003</v>
      </c>
    </row>
    <row r="25" spans="2:18" x14ac:dyDescent="0.75">
      <c r="B25" s="9"/>
      <c r="C25" s="5"/>
      <c r="D25" s="5"/>
      <c r="E25" s="70"/>
      <c r="F25" s="14"/>
      <c r="G25" s="14"/>
      <c r="H25" s="11"/>
      <c r="I25" s="5"/>
      <c r="J25" s="6"/>
      <c r="K25" s="25"/>
      <c r="L25" s="24"/>
      <c r="P25" s="10" t="s">
        <v>76</v>
      </c>
      <c r="Q25" s="85" t="s">
        <v>83</v>
      </c>
      <c r="R25" s="79">
        <v>0.3</v>
      </c>
    </row>
    <row r="26" spans="2:18" ht="15.5" thickBot="1" x14ac:dyDescent="0.9">
      <c r="B26" s="9"/>
      <c r="C26" s="5"/>
      <c r="D26" s="5"/>
      <c r="E26" s="70"/>
      <c r="F26" s="14"/>
      <c r="G26" s="14"/>
      <c r="H26" s="11"/>
      <c r="I26" s="5"/>
      <c r="J26" s="6"/>
      <c r="K26" s="25"/>
      <c r="L26" s="24"/>
      <c r="R26" s="80">
        <f ca="1">SUM(R24-R25)</f>
        <v>39.400000000000006</v>
      </c>
    </row>
    <row r="27" spans="2:18" ht="15.5" thickTop="1" x14ac:dyDescent="0.75">
      <c r="B27" s="9"/>
      <c r="C27" s="5"/>
      <c r="D27" s="5"/>
      <c r="E27" s="70"/>
      <c r="F27" s="14"/>
      <c r="G27" s="14"/>
      <c r="H27" s="11"/>
      <c r="I27" s="5"/>
      <c r="J27" s="6"/>
      <c r="K27" s="25"/>
      <c r="L27" s="24"/>
    </row>
    <row r="28" spans="2:18" x14ac:dyDescent="0.75">
      <c r="B28" s="9"/>
      <c r="C28" s="5"/>
      <c r="D28" s="5"/>
      <c r="E28" s="70"/>
      <c r="F28" s="14"/>
      <c r="G28" s="14"/>
      <c r="H28" s="11"/>
      <c r="I28" s="5"/>
      <c r="J28" s="6"/>
      <c r="K28" s="25"/>
      <c r="L28" s="24"/>
      <c r="Q28" s="81" t="s">
        <v>84</v>
      </c>
    </row>
    <row r="29" spans="2:18" x14ac:dyDescent="0.75">
      <c r="B29" s="9"/>
      <c r="C29" s="5"/>
      <c r="D29" s="5"/>
      <c r="E29" s="69"/>
      <c r="F29" s="14"/>
      <c r="G29" s="14"/>
      <c r="H29" s="11"/>
      <c r="I29" s="5"/>
      <c r="J29" s="6"/>
      <c r="K29" s="25"/>
      <c r="L29" s="24"/>
      <c r="Q29" t="s">
        <v>85</v>
      </c>
      <c r="R29" s="79">
        <v>13.5</v>
      </c>
    </row>
    <row r="30" spans="2:18" x14ac:dyDescent="0.75">
      <c r="B30" s="9"/>
      <c r="C30" s="5"/>
      <c r="D30" s="5"/>
      <c r="E30" s="69"/>
      <c r="F30" s="14"/>
      <c r="G30" s="14"/>
      <c r="H30" s="11"/>
      <c r="I30" s="5"/>
      <c r="J30" s="6"/>
      <c r="K30" s="25"/>
      <c r="L30" s="24"/>
      <c r="P30" s="10" t="s">
        <v>76</v>
      </c>
      <c r="Q30" t="s">
        <v>82</v>
      </c>
      <c r="R30" s="82">
        <v>0.22500000000000001</v>
      </c>
    </row>
    <row r="31" spans="2:18" x14ac:dyDescent="0.75">
      <c r="B31" s="9"/>
      <c r="C31" s="5"/>
      <c r="D31" s="5"/>
      <c r="E31" s="69"/>
      <c r="F31" s="14"/>
      <c r="G31" s="14"/>
      <c r="H31" s="11"/>
      <c r="I31" s="5"/>
      <c r="J31" s="6"/>
      <c r="K31" s="25"/>
      <c r="L31" s="24"/>
      <c r="P31" s="10"/>
      <c r="R31" s="83">
        <f ca="1">SUM(R29-R30)</f>
        <v>13.275</v>
      </c>
    </row>
    <row r="32" spans="2:18" x14ac:dyDescent="0.75">
      <c r="B32" s="9"/>
      <c r="C32" s="5">
        <v>39.44</v>
      </c>
      <c r="D32" s="5"/>
      <c r="E32" s="11" t="s">
        <v>89</v>
      </c>
      <c r="F32" s="14"/>
      <c r="G32" s="14"/>
      <c r="H32" s="11"/>
      <c r="I32" s="5"/>
      <c r="J32" s="6"/>
      <c r="K32" s="25"/>
      <c r="L32" s="24"/>
      <c r="P32" s="10"/>
      <c r="Q32" t="s">
        <v>75</v>
      </c>
      <c r="R32" s="79">
        <v>6.78</v>
      </c>
    </row>
    <row r="33" spans="2:18" x14ac:dyDescent="0.75">
      <c r="B33" s="9"/>
      <c r="C33" s="86">
        <v>2.7</v>
      </c>
      <c r="D33" s="5"/>
      <c r="E33" s="11" t="s">
        <v>90</v>
      </c>
      <c r="F33" s="14"/>
      <c r="G33" s="14"/>
      <c r="H33" s="11"/>
      <c r="I33" s="5"/>
      <c r="J33" s="6"/>
      <c r="K33" s="25"/>
      <c r="L33" s="24"/>
      <c r="P33" s="10" t="s">
        <v>76</v>
      </c>
      <c r="Q33" t="s">
        <v>82</v>
      </c>
      <c r="R33" s="82">
        <v>0.22500000000000001</v>
      </c>
    </row>
    <row r="34" spans="2:18" ht="15.5" thickBot="1" x14ac:dyDescent="0.9">
      <c r="B34" s="9"/>
      <c r="C34" s="5"/>
      <c r="D34" s="90">
        <f ca="1">SUM(C32*C33)</f>
        <v>106.488</v>
      </c>
      <c r="E34" s="69"/>
      <c r="F34" s="14"/>
      <c r="G34" s="14"/>
      <c r="H34" s="11"/>
      <c r="I34" s="5"/>
      <c r="J34" s="6"/>
      <c r="K34" s="25"/>
      <c r="L34" s="24"/>
      <c r="R34" s="84">
        <f ca="1">SUM(R32-R33)</f>
        <v>6.5550000000000006</v>
      </c>
    </row>
    <row r="35" spans="2:18" ht="15.5" thickTop="1" x14ac:dyDescent="0.75">
      <c r="B35" s="9"/>
      <c r="C35" s="5"/>
      <c r="D35" s="5"/>
      <c r="E35" s="69"/>
      <c r="F35" s="14"/>
      <c r="G35" s="14"/>
      <c r="H35" s="11"/>
      <c r="I35" s="5"/>
      <c r="J35" s="6"/>
      <c r="K35" s="25"/>
      <c r="L35" s="24"/>
      <c r="R35" s="79">
        <f ca="1">SUM(R34,R31)</f>
        <v>19.830000000000002</v>
      </c>
    </row>
    <row r="36" spans="2:18" x14ac:dyDescent="0.75">
      <c r="B36" s="9"/>
      <c r="C36" s="5"/>
      <c r="D36" s="5"/>
      <c r="E36" s="69"/>
      <c r="F36" s="14"/>
      <c r="G36" s="14"/>
      <c r="H36" s="11"/>
      <c r="I36" s="5"/>
      <c r="J36" s="6"/>
      <c r="K36" s="25"/>
      <c r="L36" s="24"/>
      <c r="Q36">
        <v>2</v>
      </c>
      <c r="R36" s="79">
        <f ca="1">SUM(R35*Q36)</f>
        <v>39.660000000000004</v>
      </c>
    </row>
    <row r="37" spans="2:18" x14ac:dyDescent="0.75">
      <c r="B37" s="9"/>
      <c r="C37" s="5"/>
      <c r="D37" s="5"/>
      <c r="E37" s="11"/>
      <c r="F37" s="14"/>
      <c r="G37" s="14"/>
      <c r="H37" s="11"/>
      <c r="I37" s="5"/>
      <c r="J37" s="6"/>
      <c r="K37" s="25"/>
      <c r="L37" s="24"/>
      <c r="P37" s="10" t="s">
        <v>76</v>
      </c>
      <c r="Q37" s="85" t="s">
        <v>86</v>
      </c>
      <c r="R37" s="79">
        <v>0.2</v>
      </c>
    </row>
    <row r="38" spans="2:18" ht="15.5" thickBot="1" x14ac:dyDescent="0.9">
      <c r="B38" s="9"/>
      <c r="C38" s="5"/>
      <c r="D38" s="5"/>
      <c r="E38" s="11"/>
      <c r="F38" s="14"/>
      <c r="G38" s="14"/>
      <c r="H38" s="11"/>
      <c r="I38" s="5"/>
      <c r="J38" s="6"/>
      <c r="K38" s="25"/>
      <c r="L38" s="24"/>
      <c r="R38" s="80">
        <f ca="1">SUM(R36-R37)</f>
        <v>39.46</v>
      </c>
    </row>
    <row r="39" spans="2:18" ht="15.5" thickTop="1" x14ac:dyDescent="0.75">
      <c r="B39" s="9"/>
      <c r="C39" s="5"/>
      <c r="D39" s="5"/>
      <c r="E39" s="11"/>
      <c r="F39" s="14"/>
      <c r="G39" s="14"/>
      <c r="H39" s="11"/>
      <c r="I39" s="5"/>
      <c r="J39" s="6"/>
      <c r="K39" s="25"/>
      <c r="L39" s="24"/>
    </row>
    <row r="40" spans="2:18" x14ac:dyDescent="0.75">
      <c r="B40" s="9"/>
      <c r="C40" s="5"/>
      <c r="D40" s="5"/>
      <c r="E40" s="11"/>
      <c r="F40" s="14"/>
      <c r="G40" s="14"/>
      <c r="H40" s="11"/>
      <c r="I40" s="5"/>
      <c r="J40" s="6"/>
      <c r="K40" s="25"/>
      <c r="L40" s="24"/>
    </row>
    <row r="41" spans="2:18" x14ac:dyDescent="0.75">
      <c r="B41" s="9"/>
      <c r="C41" s="5"/>
      <c r="D41" s="5"/>
      <c r="E41" s="11"/>
      <c r="F41" s="14"/>
      <c r="G41" s="14"/>
      <c r="H41" s="11"/>
      <c r="I41" s="5"/>
      <c r="J41" s="6"/>
      <c r="K41" s="25"/>
      <c r="L41" s="24"/>
    </row>
    <row r="42" spans="2:18" x14ac:dyDescent="0.75">
      <c r="B42" s="9"/>
      <c r="C42" s="5"/>
      <c r="D42" s="5"/>
      <c r="E42" s="11"/>
      <c r="F42" s="14"/>
      <c r="G42" s="14"/>
      <c r="H42" s="11"/>
      <c r="I42" s="5"/>
      <c r="J42" s="6"/>
      <c r="K42" s="25"/>
      <c r="L42" s="24"/>
    </row>
    <row r="43" spans="2:18" x14ac:dyDescent="0.75">
      <c r="B43" s="9"/>
      <c r="C43" s="5"/>
      <c r="D43" s="5"/>
      <c r="E43" s="11"/>
      <c r="F43" s="14"/>
      <c r="G43" s="14"/>
      <c r="H43" s="11"/>
      <c r="I43" s="5"/>
      <c r="J43" s="6"/>
      <c r="K43" s="25"/>
      <c r="L43" s="24"/>
    </row>
    <row r="44" spans="2:18" x14ac:dyDescent="0.75">
      <c r="B44" s="9"/>
      <c r="C44" s="5"/>
      <c r="D44" s="5"/>
      <c r="E44" s="11"/>
      <c r="F44" s="14"/>
      <c r="G44" s="14"/>
      <c r="H44" s="11"/>
      <c r="I44" s="5"/>
      <c r="J44" s="6"/>
      <c r="K44" s="25"/>
      <c r="L44" s="24"/>
    </row>
    <row r="45" spans="2:18" x14ac:dyDescent="0.75">
      <c r="B45" s="9"/>
      <c r="C45" s="5"/>
      <c r="D45" s="5"/>
      <c r="E45" s="11"/>
      <c r="F45" s="14"/>
      <c r="G45" s="14"/>
      <c r="H45" s="11"/>
      <c r="I45" s="5"/>
      <c r="J45" s="6"/>
      <c r="K45" s="25"/>
      <c r="L45" s="24"/>
    </row>
    <row r="46" spans="2:18" x14ac:dyDescent="0.75">
      <c r="B46" s="9"/>
      <c r="C46" s="5">
        <v>39.46</v>
      </c>
      <c r="D46" s="5"/>
      <c r="E46" s="11" t="s">
        <v>91</v>
      </c>
      <c r="F46" s="14"/>
      <c r="G46" s="14"/>
      <c r="H46" s="11"/>
      <c r="I46" s="5"/>
      <c r="J46" s="6"/>
      <c r="K46" s="25"/>
      <c r="L46" s="24"/>
    </row>
    <row r="47" spans="2:18" x14ac:dyDescent="0.75">
      <c r="B47" s="9"/>
      <c r="C47" s="86">
        <v>2.7</v>
      </c>
      <c r="D47" s="5"/>
      <c r="E47" s="11" t="s">
        <v>92</v>
      </c>
      <c r="F47" s="14"/>
      <c r="G47" s="14"/>
      <c r="H47" s="11"/>
      <c r="I47" s="5"/>
      <c r="J47" s="6"/>
      <c r="K47" s="25"/>
      <c r="L47" s="24"/>
    </row>
    <row r="48" spans="2:18" ht="15.5" thickBot="1" x14ac:dyDescent="0.9">
      <c r="B48" s="9"/>
      <c r="C48" s="5"/>
      <c r="D48" s="90">
        <f ca="1">SUM(C46*C47)</f>
        <v>106.54200000000002</v>
      </c>
      <c r="E48" s="11"/>
      <c r="F48" s="14"/>
      <c r="G48" s="14"/>
      <c r="H48" s="11"/>
      <c r="I48" s="5"/>
      <c r="J48" s="6"/>
      <c r="K48" s="25"/>
      <c r="L48" s="24"/>
    </row>
    <row r="49" spans="2:12" ht="16.25" thickTop="1" thickBot="1" x14ac:dyDescent="0.9">
      <c r="B49" s="12"/>
      <c r="C49" s="13"/>
      <c r="D49" s="13"/>
      <c r="E49" s="16"/>
      <c r="F49" s="11"/>
      <c r="G49" s="15"/>
      <c r="H49" s="28"/>
      <c r="I49" s="29"/>
      <c r="J49" s="30"/>
      <c r="K49" s="27" t="s">
        <v>10</v>
      </c>
      <c r="L49" s="26">
        <f>SUM(L4:L48)</f>
        <v>0</v>
      </c>
    </row>
    <row r="50" spans="2:12" x14ac:dyDescent="0.75">
      <c r="B50" s="10" t="s">
        <v>11</v>
      </c>
      <c r="G50" s="88" t="s">
        <v>14</v>
      </c>
      <c r="H50" s="88"/>
    </row>
    <row r="51" spans="2:12" ht="15.5" thickBot="1" x14ac:dyDescent="0.9">
      <c r="B51" s="2" t="s">
        <v>0</v>
      </c>
      <c r="C51" s="3"/>
      <c r="D51" s="4"/>
      <c r="E51" s="2" t="s">
        <v>95</v>
      </c>
      <c r="G51" s="89" t="s">
        <v>15</v>
      </c>
      <c r="H51" s="89"/>
    </row>
    <row r="52" spans="2:12" ht="15.5" thickBot="1" x14ac:dyDescent="0.9">
      <c r="B52" s="31" t="s">
        <v>1</v>
      </c>
      <c r="C52" s="32" t="s">
        <v>2</v>
      </c>
      <c r="D52" s="33" t="s">
        <v>3</v>
      </c>
      <c r="E52" s="33" t="s">
        <v>51</v>
      </c>
      <c r="G52" s="33" t="s">
        <v>8</v>
      </c>
      <c r="H52" s="33" t="s">
        <v>9</v>
      </c>
      <c r="I52" s="33" t="s">
        <v>5</v>
      </c>
      <c r="J52" s="33" t="s">
        <v>4</v>
      </c>
      <c r="K52" s="33" t="s">
        <v>7</v>
      </c>
      <c r="L52" s="33" t="s">
        <v>6</v>
      </c>
    </row>
    <row r="53" spans="2:12" ht="15.5" thickBot="1" x14ac:dyDescent="0.9">
      <c r="B53" s="9"/>
      <c r="C53" s="5"/>
      <c r="D53" s="5"/>
      <c r="E53" s="11"/>
      <c r="G53" s="14"/>
      <c r="H53" s="19"/>
      <c r="I53" s="20"/>
      <c r="J53" s="21"/>
      <c r="K53" s="23"/>
      <c r="L53" s="24"/>
    </row>
    <row r="54" spans="2:12" ht="15.5" thickBot="1" x14ac:dyDescent="0.9">
      <c r="B54" s="9"/>
      <c r="C54" s="5"/>
      <c r="D54" s="5"/>
      <c r="E54" s="11" t="s">
        <v>93</v>
      </c>
      <c r="G54" s="14"/>
      <c r="H54" s="11"/>
      <c r="I54" s="6"/>
      <c r="J54" s="87" t="s">
        <v>16</v>
      </c>
      <c r="K54" s="87"/>
      <c r="L54" s="26">
        <f>SUM(L49)</f>
        <v>0</v>
      </c>
    </row>
    <row r="55" spans="2:12" x14ac:dyDescent="0.75">
      <c r="B55" s="9"/>
      <c r="C55" s="5"/>
      <c r="D55" s="5"/>
      <c r="E55" s="11"/>
      <c r="G55" s="14"/>
      <c r="H55" s="11"/>
      <c r="I55" s="5"/>
      <c r="J55" s="6"/>
      <c r="K55" s="25"/>
      <c r="L55" s="24"/>
    </row>
    <row r="56" spans="2:12" x14ac:dyDescent="0.75">
      <c r="B56" s="9"/>
      <c r="C56" s="5"/>
      <c r="D56" s="5"/>
      <c r="E56" s="68" t="s">
        <v>96</v>
      </c>
      <c r="G56" s="14"/>
      <c r="H56" s="11"/>
      <c r="I56" s="5"/>
      <c r="J56" s="6"/>
      <c r="K56" s="25"/>
      <c r="L56" s="24"/>
    </row>
    <row r="57" spans="2:12" ht="16" x14ac:dyDescent="0.8">
      <c r="B57" s="9" t="s">
        <v>98</v>
      </c>
      <c r="C57" s="5">
        <v>6.78</v>
      </c>
      <c r="D57" s="5"/>
      <c r="E57" s="11"/>
      <c r="G57" s="14"/>
      <c r="H57" s="22"/>
      <c r="I57" s="5"/>
      <c r="J57" s="6"/>
      <c r="K57" s="25"/>
      <c r="L57" s="24"/>
    </row>
    <row r="58" spans="2:12" x14ac:dyDescent="0.75">
      <c r="B58" s="9"/>
      <c r="C58" s="86">
        <v>2.1</v>
      </c>
      <c r="D58" s="17"/>
      <c r="E58" s="11" t="s">
        <v>97</v>
      </c>
      <c r="G58" s="1"/>
      <c r="H58" s="1"/>
      <c r="I58" s="5"/>
      <c r="J58" s="6"/>
      <c r="K58" s="25"/>
      <c r="L58" s="24"/>
    </row>
    <row r="59" spans="2:12" ht="16" x14ac:dyDescent="0.8">
      <c r="B59" s="9"/>
      <c r="C59" s="5"/>
      <c r="D59" s="5"/>
      <c r="E59" s="36"/>
      <c r="G59" s="14"/>
      <c r="H59" s="18"/>
      <c r="I59" s="5"/>
      <c r="J59" s="6"/>
      <c r="K59" s="25"/>
      <c r="L59" s="24"/>
    </row>
    <row r="60" spans="2:12" ht="16" x14ac:dyDescent="0.8">
      <c r="B60" s="9"/>
      <c r="C60" s="5"/>
      <c r="D60" s="5"/>
      <c r="E60" s="36"/>
      <c r="G60" s="14"/>
      <c r="H60" s="18"/>
      <c r="I60" s="5"/>
      <c r="J60" s="6"/>
      <c r="K60" s="25"/>
      <c r="L60" s="24"/>
    </row>
    <row r="61" spans="2:12" ht="16" x14ac:dyDescent="0.8">
      <c r="B61" s="9"/>
      <c r="C61" s="5"/>
      <c r="D61" s="5"/>
      <c r="E61" s="36"/>
      <c r="G61" s="14"/>
      <c r="H61" s="11"/>
      <c r="I61" s="5"/>
      <c r="J61" s="6"/>
      <c r="K61" s="25"/>
      <c r="L61" s="24"/>
    </row>
    <row r="62" spans="2:12" x14ac:dyDescent="0.75">
      <c r="B62" s="9"/>
      <c r="C62" s="5"/>
      <c r="D62" s="5"/>
      <c r="E62" s="11"/>
      <c r="G62" s="14"/>
      <c r="H62" s="11"/>
      <c r="I62" s="5"/>
      <c r="J62" s="6"/>
      <c r="K62" s="25"/>
      <c r="L62" s="24"/>
    </row>
    <row r="63" spans="2:12" x14ac:dyDescent="0.75">
      <c r="B63" s="9"/>
      <c r="C63" s="5"/>
      <c r="D63" s="5"/>
      <c r="E63" s="11"/>
      <c r="G63" s="14"/>
      <c r="H63" s="11"/>
      <c r="I63" s="5"/>
      <c r="J63" s="6"/>
      <c r="K63" s="25"/>
      <c r="L63" s="24"/>
    </row>
    <row r="64" spans="2:12" x14ac:dyDescent="0.75">
      <c r="B64" s="9"/>
      <c r="C64" s="5"/>
      <c r="D64" s="5"/>
      <c r="E64" s="11"/>
      <c r="G64" s="14"/>
      <c r="H64" s="11"/>
      <c r="I64" s="5"/>
      <c r="J64" s="6"/>
      <c r="K64" s="25"/>
      <c r="L64" s="24"/>
    </row>
    <row r="65" spans="2:12" x14ac:dyDescent="0.75">
      <c r="B65" s="9"/>
      <c r="C65" s="5"/>
      <c r="D65" s="5"/>
      <c r="E65" s="11"/>
      <c r="G65" s="14"/>
      <c r="H65" s="11"/>
      <c r="I65" s="5"/>
      <c r="J65" s="6"/>
      <c r="K65" s="25"/>
      <c r="L65" s="24"/>
    </row>
    <row r="66" spans="2:12" x14ac:dyDescent="0.75">
      <c r="B66" s="9"/>
      <c r="C66" s="5"/>
      <c r="D66" s="5"/>
      <c r="E66" s="11"/>
      <c r="G66" s="14"/>
      <c r="H66" s="11"/>
      <c r="I66" s="5"/>
      <c r="J66" s="6"/>
      <c r="K66" s="25"/>
      <c r="L66" s="24"/>
    </row>
    <row r="67" spans="2:12" x14ac:dyDescent="0.75">
      <c r="B67" s="9"/>
      <c r="C67" s="5"/>
      <c r="D67" s="5"/>
      <c r="E67" s="11"/>
      <c r="G67" s="14"/>
      <c r="H67" s="11"/>
      <c r="I67" s="5"/>
      <c r="J67" s="6"/>
      <c r="K67" s="25"/>
      <c r="L67" s="24"/>
    </row>
    <row r="68" spans="2:12" x14ac:dyDescent="0.75">
      <c r="B68" s="9"/>
      <c r="C68" s="5"/>
      <c r="D68" s="5"/>
      <c r="E68" s="11"/>
      <c r="G68" s="14"/>
      <c r="H68" s="11"/>
      <c r="I68" s="5"/>
      <c r="J68" s="6"/>
      <c r="K68" s="25"/>
      <c r="L68" s="24"/>
    </row>
    <row r="69" spans="2:12" x14ac:dyDescent="0.75">
      <c r="B69" s="9"/>
      <c r="C69" s="5"/>
      <c r="D69" s="5"/>
      <c r="E69" s="11"/>
      <c r="G69" s="14"/>
      <c r="H69" s="11"/>
      <c r="I69" s="5"/>
      <c r="J69" s="6"/>
      <c r="K69" s="25"/>
      <c r="L69" s="24"/>
    </row>
    <row r="70" spans="2:12" x14ac:dyDescent="0.75">
      <c r="B70" s="9"/>
      <c r="C70" s="5"/>
      <c r="D70" s="5"/>
      <c r="E70" s="11"/>
      <c r="G70" s="14"/>
      <c r="H70" s="11"/>
      <c r="I70" s="5"/>
      <c r="J70" s="6"/>
      <c r="K70" s="25"/>
      <c r="L70" s="24"/>
    </row>
    <row r="71" spans="2:12" x14ac:dyDescent="0.75">
      <c r="B71" s="9"/>
      <c r="C71" s="5"/>
      <c r="D71" s="5"/>
      <c r="E71" s="11"/>
      <c r="G71" s="14"/>
      <c r="H71" s="11"/>
      <c r="I71" s="5"/>
      <c r="J71" s="6"/>
      <c r="K71" s="25"/>
      <c r="L71" s="24"/>
    </row>
    <row r="72" spans="2:12" x14ac:dyDescent="0.75">
      <c r="B72" s="9"/>
      <c r="C72" s="5"/>
      <c r="D72" s="5"/>
      <c r="E72" s="11"/>
      <c r="G72" s="14"/>
      <c r="H72" s="11"/>
      <c r="I72" s="5"/>
      <c r="J72" s="6"/>
      <c r="K72" s="25"/>
      <c r="L72" s="24"/>
    </row>
    <row r="73" spans="2:12" x14ac:dyDescent="0.75">
      <c r="B73" s="9"/>
      <c r="C73" s="5"/>
      <c r="D73" s="5"/>
      <c r="E73" s="11"/>
      <c r="G73" s="14"/>
      <c r="H73" s="11"/>
      <c r="I73" s="5"/>
      <c r="J73" s="6"/>
      <c r="K73" s="25"/>
      <c r="L73" s="24"/>
    </row>
    <row r="74" spans="2:12" x14ac:dyDescent="0.75">
      <c r="B74" s="9"/>
      <c r="C74" s="5"/>
      <c r="D74" s="5"/>
      <c r="E74" s="11"/>
      <c r="G74" s="14"/>
      <c r="H74" s="11"/>
      <c r="I74" s="5"/>
      <c r="J74" s="6"/>
      <c r="K74" s="25"/>
      <c r="L74" s="24"/>
    </row>
    <row r="75" spans="2:12" x14ac:dyDescent="0.75">
      <c r="B75" s="9"/>
      <c r="C75" s="5"/>
      <c r="D75" s="5"/>
      <c r="E75" s="11"/>
      <c r="G75" s="14"/>
      <c r="H75" s="11"/>
      <c r="I75" s="5"/>
      <c r="J75" s="6"/>
      <c r="K75" s="25"/>
      <c r="L75" s="24"/>
    </row>
    <row r="76" spans="2:12" x14ac:dyDescent="0.75">
      <c r="B76" s="9"/>
      <c r="C76" s="5"/>
      <c r="D76" s="5"/>
      <c r="E76" s="11"/>
      <c r="G76" s="14"/>
      <c r="H76" s="11"/>
      <c r="I76" s="5"/>
      <c r="J76" s="6"/>
      <c r="K76" s="25"/>
      <c r="L76" s="24"/>
    </row>
    <row r="77" spans="2:12" x14ac:dyDescent="0.75">
      <c r="B77" s="9"/>
      <c r="C77" s="5"/>
      <c r="D77" s="5"/>
      <c r="E77" s="11"/>
      <c r="G77" s="14"/>
      <c r="H77" s="11"/>
      <c r="I77" s="5"/>
      <c r="J77" s="6"/>
      <c r="K77" s="25"/>
      <c r="L77" s="24"/>
    </row>
    <row r="78" spans="2:12" x14ac:dyDescent="0.75">
      <c r="B78" s="9"/>
      <c r="C78" s="5"/>
      <c r="D78" s="5"/>
      <c r="E78" s="11"/>
      <c r="G78" s="14"/>
      <c r="H78" s="11"/>
      <c r="I78" s="5"/>
      <c r="J78" s="6"/>
      <c r="K78" s="25"/>
      <c r="L78" s="24"/>
    </row>
    <row r="79" spans="2:12" x14ac:dyDescent="0.75">
      <c r="B79" s="9"/>
      <c r="C79" s="5"/>
      <c r="D79" s="5"/>
      <c r="E79" s="11"/>
      <c r="G79" s="14"/>
      <c r="H79" s="11"/>
      <c r="I79" s="5"/>
      <c r="J79" s="6"/>
      <c r="K79" s="25"/>
      <c r="L79" s="24"/>
    </row>
    <row r="80" spans="2:12" x14ac:dyDescent="0.75">
      <c r="B80" s="9"/>
      <c r="C80" s="5"/>
      <c r="D80" s="5"/>
      <c r="E80" s="11"/>
      <c r="G80" s="14"/>
      <c r="H80" s="11"/>
      <c r="I80" s="5"/>
      <c r="J80" s="6"/>
      <c r="K80" s="25"/>
      <c r="L80" s="24"/>
    </row>
    <row r="81" spans="2:12" x14ac:dyDescent="0.75">
      <c r="B81" s="9"/>
      <c r="C81" s="5"/>
      <c r="D81" s="5"/>
      <c r="E81" s="11"/>
      <c r="G81" s="14"/>
      <c r="H81" s="11"/>
      <c r="I81" s="5"/>
      <c r="J81" s="6"/>
      <c r="K81" s="25"/>
      <c r="L81" s="24"/>
    </row>
    <row r="82" spans="2:12" x14ac:dyDescent="0.75">
      <c r="B82" s="9"/>
      <c r="C82" s="5"/>
      <c r="D82" s="5"/>
      <c r="E82" s="11"/>
      <c r="G82" s="14"/>
      <c r="H82" s="11"/>
      <c r="I82" s="5"/>
      <c r="J82" s="6"/>
      <c r="K82" s="25"/>
      <c r="L82" s="24"/>
    </row>
    <row r="83" spans="2:12" x14ac:dyDescent="0.75">
      <c r="B83" s="9"/>
      <c r="C83" s="5"/>
      <c r="D83" s="5"/>
      <c r="E83" s="11"/>
      <c r="G83" s="14"/>
      <c r="H83" s="11"/>
      <c r="I83" s="5"/>
      <c r="J83" s="6"/>
      <c r="K83" s="25"/>
      <c r="L83" s="24"/>
    </row>
    <row r="84" spans="2:12" x14ac:dyDescent="0.75">
      <c r="B84" s="9"/>
      <c r="C84" s="5"/>
      <c r="D84" s="5"/>
      <c r="E84" s="11"/>
      <c r="G84" s="14"/>
      <c r="H84" s="11"/>
      <c r="I84" s="5"/>
      <c r="J84" s="6"/>
      <c r="K84" s="25"/>
      <c r="L84" s="24"/>
    </row>
    <row r="85" spans="2:12" x14ac:dyDescent="0.75">
      <c r="B85" s="9"/>
      <c r="C85" s="5"/>
      <c r="D85" s="5"/>
      <c r="E85" s="11"/>
      <c r="G85" s="14"/>
      <c r="H85" s="11"/>
      <c r="I85" s="5"/>
      <c r="J85" s="6"/>
      <c r="K85" s="25"/>
      <c r="L85" s="24"/>
    </row>
    <row r="86" spans="2:12" x14ac:dyDescent="0.75">
      <c r="B86" s="9"/>
      <c r="C86" s="5"/>
      <c r="D86" s="5"/>
      <c r="E86" s="11"/>
      <c r="G86" s="14"/>
      <c r="H86" s="11"/>
      <c r="I86" s="5"/>
      <c r="J86" s="6"/>
      <c r="K86" s="25"/>
      <c r="L86" s="24"/>
    </row>
    <row r="87" spans="2:12" x14ac:dyDescent="0.75">
      <c r="B87" s="9"/>
      <c r="C87" s="5"/>
      <c r="D87" s="5"/>
      <c r="E87" s="11"/>
      <c r="G87" s="14"/>
      <c r="H87" s="11"/>
      <c r="I87" s="5"/>
      <c r="J87" s="6"/>
      <c r="K87" s="25"/>
      <c r="L87" s="24"/>
    </row>
    <row r="88" spans="2:12" x14ac:dyDescent="0.75">
      <c r="B88" s="9"/>
      <c r="C88" s="5"/>
      <c r="D88" s="5"/>
      <c r="E88" s="11"/>
      <c r="G88" s="14"/>
      <c r="H88" s="11"/>
      <c r="I88" s="5"/>
      <c r="J88" s="6"/>
      <c r="K88" s="25"/>
      <c r="L88" s="24"/>
    </row>
    <row r="89" spans="2:12" x14ac:dyDescent="0.75">
      <c r="B89" s="9"/>
      <c r="C89" s="5"/>
      <c r="D89" s="5"/>
      <c r="E89" s="11"/>
      <c r="G89" s="14"/>
      <c r="H89" s="11"/>
      <c r="I89" s="5"/>
      <c r="J89" s="6"/>
      <c r="K89" s="25"/>
      <c r="L89" s="24"/>
    </row>
    <row r="90" spans="2:12" x14ac:dyDescent="0.75">
      <c r="B90" s="9"/>
      <c r="C90" s="5"/>
      <c r="D90" s="5"/>
      <c r="E90" s="11"/>
      <c r="G90" s="14"/>
      <c r="H90" s="11"/>
      <c r="I90" s="5"/>
      <c r="J90" s="6"/>
      <c r="K90" s="25"/>
      <c r="L90" s="24"/>
    </row>
    <row r="91" spans="2:12" x14ac:dyDescent="0.75">
      <c r="B91" s="9"/>
      <c r="C91" s="5"/>
      <c r="D91" s="5"/>
      <c r="E91" s="11"/>
      <c r="G91" s="14"/>
      <c r="H91" s="11"/>
      <c r="I91" s="5"/>
      <c r="J91" s="6"/>
      <c r="K91" s="25"/>
      <c r="L91" s="24"/>
    </row>
    <row r="92" spans="2:12" x14ac:dyDescent="0.75">
      <c r="B92" s="9"/>
      <c r="C92" s="5"/>
      <c r="D92" s="5"/>
      <c r="E92" s="11"/>
      <c r="G92" s="14"/>
      <c r="H92" s="11"/>
      <c r="I92" s="5"/>
      <c r="J92" s="6"/>
      <c r="K92" s="25"/>
      <c r="L92" s="24"/>
    </row>
    <row r="93" spans="2:12" x14ac:dyDescent="0.75">
      <c r="B93" s="9"/>
      <c r="C93" s="5"/>
      <c r="D93" s="5"/>
      <c r="E93" s="11"/>
      <c r="G93" s="14"/>
      <c r="H93" s="11"/>
      <c r="I93" s="5"/>
      <c r="J93" s="6"/>
      <c r="K93" s="25"/>
      <c r="L93" s="24"/>
    </row>
    <row r="94" spans="2:12" x14ac:dyDescent="0.75">
      <c r="B94" s="9"/>
      <c r="C94" s="5"/>
      <c r="D94" s="5"/>
      <c r="E94" s="11"/>
      <c r="G94" s="14"/>
      <c r="H94" s="11"/>
      <c r="I94" s="5"/>
      <c r="J94" s="6"/>
      <c r="K94" s="25"/>
      <c r="L94" s="24"/>
    </row>
    <row r="95" spans="2:12" x14ac:dyDescent="0.75">
      <c r="B95" s="9"/>
      <c r="C95" s="5"/>
      <c r="D95" s="5"/>
      <c r="E95" s="11"/>
      <c r="G95" s="14"/>
      <c r="H95" s="11"/>
      <c r="I95" s="5"/>
      <c r="J95" s="6"/>
      <c r="K95" s="25"/>
      <c r="L95" s="24"/>
    </row>
    <row r="96" spans="2:12" x14ac:dyDescent="0.75">
      <c r="B96" s="9"/>
      <c r="C96" s="5"/>
      <c r="D96" s="5"/>
      <c r="E96" s="11"/>
      <c r="G96" s="14"/>
      <c r="H96" s="11"/>
      <c r="I96" s="5"/>
      <c r="J96" s="6"/>
      <c r="K96" s="25"/>
      <c r="L96" s="24"/>
    </row>
    <row r="97" spans="2:12" ht="15.5" thickBot="1" x14ac:dyDescent="0.9">
      <c r="B97" s="9"/>
      <c r="C97" s="5"/>
      <c r="D97" s="5"/>
      <c r="E97" s="11"/>
      <c r="G97" s="14"/>
      <c r="H97" s="11"/>
      <c r="I97" s="5"/>
      <c r="J97" s="6"/>
      <c r="K97" s="25"/>
      <c r="L97" s="24"/>
    </row>
    <row r="98" spans="2:12" ht="15.5" thickBot="1" x14ac:dyDescent="0.9">
      <c r="B98" s="12"/>
      <c r="C98" s="13"/>
      <c r="D98" s="13"/>
      <c r="E98" s="16"/>
      <c r="G98" s="15"/>
      <c r="H98" s="28"/>
      <c r="I98" s="29"/>
      <c r="J98" s="30"/>
      <c r="K98" s="27" t="s">
        <v>17</v>
      </c>
      <c r="L98" s="26">
        <f>SUM(L54:L97)</f>
        <v>0</v>
      </c>
    </row>
  </sheetData>
  <mergeCells count="6">
    <mergeCell ref="J54:K54"/>
    <mergeCell ref="G1:H1"/>
    <mergeCell ref="G2:H2"/>
    <mergeCell ref="G50:H50"/>
    <mergeCell ref="G51:H51"/>
    <mergeCell ref="J5:K5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19CE5-1E80-4806-B7D0-507CD14A7FA7}">
  <sheetPr codeName="Sheet3"/>
  <dimension ref="A1:F34"/>
  <sheetViews>
    <sheetView workbookViewId="0">
      <selection activeCell="H7" sqref="H7"/>
    </sheetView>
  </sheetViews>
  <sheetFormatPr defaultRowHeight="14.75" x14ac:dyDescent="0.75"/>
  <cols>
    <col min="1" max="1" width="7.26953125" style="37" customWidth="1"/>
    <col min="2" max="2" width="71" customWidth="1"/>
    <col min="3" max="3" width="9.04296875" style="40"/>
    <col min="4" max="4" width="0" style="40" hidden="1" customWidth="1"/>
    <col min="5" max="5" width="4.04296875" bestFit="1" customWidth="1"/>
    <col min="6" max="6" width="11.04296875" style="38" bestFit="1" customWidth="1"/>
  </cols>
  <sheetData>
    <row r="1" spans="1:6" ht="18.5" x14ac:dyDescent="0.9">
      <c r="A1" s="46" t="s">
        <v>50</v>
      </c>
    </row>
    <row r="2" spans="1:6" ht="19.25" thickBot="1" x14ac:dyDescent="1.05">
      <c r="A2" s="46" t="s">
        <v>47</v>
      </c>
    </row>
    <row r="3" spans="1:6" ht="31.75" thickTop="1" thickBot="1" x14ac:dyDescent="1.05">
      <c r="A3" s="49" t="s">
        <v>19</v>
      </c>
      <c r="B3" s="53" t="s">
        <v>20</v>
      </c>
      <c r="C3" s="50" t="s">
        <v>43</v>
      </c>
      <c r="D3" s="48" t="s">
        <v>45</v>
      </c>
      <c r="E3" s="58"/>
      <c r="F3" s="51" t="s">
        <v>43</v>
      </c>
    </row>
    <row r="4" spans="1:6" ht="15.5" thickTop="1" x14ac:dyDescent="0.75">
      <c r="B4" s="54"/>
      <c r="C4" s="41"/>
    </row>
    <row r="5" spans="1:6" x14ac:dyDescent="0.75">
      <c r="A5" s="44">
        <v>0</v>
      </c>
      <c r="B5" s="55" t="s">
        <v>21</v>
      </c>
      <c r="C5" s="41"/>
      <c r="F5" s="38">
        <v>0</v>
      </c>
    </row>
    <row r="6" spans="1:6" x14ac:dyDescent="0.75">
      <c r="A6" s="44">
        <v>1</v>
      </c>
      <c r="B6" s="55" t="s">
        <v>22</v>
      </c>
      <c r="C6" s="41"/>
      <c r="F6" s="38">
        <v>0</v>
      </c>
    </row>
    <row r="7" spans="1:6" x14ac:dyDescent="0.75">
      <c r="A7" s="44">
        <v>2</v>
      </c>
      <c r="B7" s="55" t="s">
        <v>23</v>
      </c>
      <c r="C7" s="41"/>
      <c r="F7" s="38">
        <v>0</v>
      </c>
    </row>
    <row r="8" spans="1:6" x14ac:dyDescent="0.75">
      <c r="A8" s="44">
        <v>3</v>
      </c>
      <c r="B8" s="55" t="s">
        <v>24</v>
      </c>
      <c r="C8" s="41"/>
      <c r="F8" s="38">
        <v>0</v>
      </c>
    </row>
    <row r="9" spans="1:6" x14ac:dyDescent="0.75">
      <c r="A9" s="44">
        <v>4</v>
      </c>
      <c r="B9" s="55" t="s">
        <v>25</v>
      </c>
      <c r="C9" s="41"/>
      <c r="F9" s="38">
        <v>0</v>
      </c>
    </row>
    <row r="10" spans="1:6" x14ac:dyDescent="0.75">
      <c r="A10" s="44">
        <v>5</v>
      </c>
      <c r="B10" s="55" t="s">
        <v>26</v>
      </c>
      <c r="C10" s="41"/>
      <c r="F10" s="38">
        <v>0</v>
      </c>
    </row>
    <row r="11" spans="1:6" x14ac:dyDescent="0.75">
      <c r="A11" s="44">
        <v>6</v>
      </c>
      <c r="B11" s="55" t="s">
        <v>27</v>
      </c>
      <c r="C11" s="41"/>
      <c r="F11" s="38">
        <v>0</v>
      </c>
    </row>
    <row r="12" spans="1:6" x14ac:dyDescent="0.75">
      <c r="A12" s="44">
        <v>7</v>
      </c>
      <c r="B12" s="55" t="s">
        <v>28</v>
      </c>
      <c r="C12" s="41"/>
      <c r="F12" s="38">
        <v>0</v>
      </c>
    </row>
    <row r="13" spans="1:6" ht="15.5" thickBot="1" x14ac:dyDescent="0.9">
      <c r="A13" s="44">
        <v>8</v>
      </c>
      <c r="B13" s="55" t="s">
        <v>29</v>
      </c>
      <c r="C13" s="41"/>
      <c r="F13" s="38">
        <v>0</v>
      </c>
    </row>
    <row r="14" spans="1:6" ht="15.5" thickTop="1" x14ac:dyDescent="0.75">
      <c r="A14" s="44"/>
      <c r="B14" s="55" t="s">
        <v>30</v>
      </c>
      <c r="C14" s="41"/>
      <c r="F14" s="39">
        <f ca="1">SUM(F5:F13)</f>
        <v>0</v>
      </c>
    </row>
    <row r="15" spans="1:6" ht="15.5" thickBot="1" x14ac:dyDescent="0.9">
      <c r="A15" s="44">
        <v>9</v>
      </c>
      <c r="B15" s="55" t="s">
        <v>31</v>
      </c>
      <c r="C15" s="41"/>
      <c r="F15" s="38">
        <v>0</v>
      </c>
    </row>
    <row r="16" spans="1:6" ht="15.5" thickTop="1" x14ac:dyDescent="0.75">
      <c r="A16" s="44"/>
      <c r="B16" s="54" t="s">
        <v>32</v>
      </c>
      <c r="C16" s="41"/>
      <c r="F16" s="39">
        <f ca="1">SUM(F14:F15)</f>
        <v>0</v>
      </c>
    </row>
    <row r="17" spans="1:6" x14ac:dyDescent="0.75">
      <c r="A17" s="44">
        <v>10</v>
      </c>
      <c r="B17" s="55" t="s">
        <v>33</v>
      </c>
      <c r="C17" s="41"/>
    </row>
    <row r="18" spans="1:6" x14ac:dyDescent="0.75">
      <c r="A18" s="37">
        <v>10.1</v>
      </c>
      <c r="B18" s="54" t="s">
        <v>34</v>
      </c>
      <c r="C18" s="41">
        <v>0</v>
      </c>
    </row>
    <row r="19" spans="1:6" x14ac:dyDescent="0.75">
      <c r="A19" s="37">
        <v>10.199999999999999</v>
      </c>
      <c r="B19" s="54" t="s">
        <v>35</v>
      </c>
      <c r="C19" s="41">
        <v>0</v>
      </c>
    </row>
    <row r="20" spans="1:6" ht="15.5" thickBot="1" x14ac:dyDescent="0.9">
      <c r="A20" s="37">
        <v>10.3</v>
      </c>
      <c r="B20" s="54" t="s">
        <v>36</v>
      </c>
      <c r="C20" s="41">
        <v>0</v>
      </c>
      <c r="D20" s="41"/>
    </row>
    <row r="21" spans="1:6" ht="15.5" thickTop="1" x14ac:dyDescent="0.75">
      <c r="B21" s="54" t="s">
        <v>32</v>
      </c>
      <c r="C21" s="41"/>
      <c r="D21" s="41">
        <f>SUM(C18:C20)</f>
        <v>0</v>
      </c>
      <c r="F21" s="39">
        <f ca="1">SUM(F16+D21)</f>
        <v>0</v>
      </c>
    </row>
    <row r="22" spans="1:6" ht="15.5" thickBot="1" x14ac:dyDescent="0.9">
      <c r="A22" s="44">
        <v>11</v>
      </c>
      <c r="B22" s="55" t="s">
        <v>37</v>
      </c>
      <c r="C22" s="41"/>
      <c r="F22" s="38">
        <v>0</v>
      </c>
    </row>
    <row r="23" spans="1:6" ht="15.5" thickTop="1" x14ac:dyDescent="0.75">
      <c r="A23" s="37">
        <v>11.1</v>
      </c>
      <c r="B23" s="54" t="s">
        <v>32</v>
      </c>
      <c r="C23" s="41"/>
      <c r="F23" s="39">
        <f ca="1">SUM(F21:F22)</f>
        <v>0</v>
      </c>
    </row>
    <row r="24" spans="1:6" ht="15.5" thickBot="1" x14ac:dyDescent="0.9">
      <c r="A24" s="44">
        <v>12</v>
      </c>
      <c r="B24" s="55" t="s">
        <v>38</v>
      </c>
      <c r="C24" s="57">
        <v>15</v>
      </c>
      <c r="D24" s="42"/>
      <c r="E24" t="s">
        <v>44</v>
      </c>
      <c r="F24" s="38">
        <f ca="1">SUM(F23/100)*C24</f>
        <v>0</v>
      </c>
    </row>
    <row r="25" spans="1:6" ht="15.5" thickTop="1" x14ac:dyDescent="0.75">
      <c r="A25" s="37">
        <v>12.1</v>
      </c>
      <c r="B25" s="54" t="s">
        <v>32</v>
      </c>
      <c r="C25" s="41"/>
      <c r="F25" s="39">
        <f ca="1">SUM(F23:F24)</f>
        <v>0</v>
      </c>
    </row>
    <row r="26" spans="1:6" ht="15.5" thickBot="1" x14ac:dyDescent="0.9">
      <c r="A26" s="37">
        <v>13</v>
      </c>
      <c r="B26" s="54" t="s">
        <v>39</v>
      </c>
      <c r="C26" s="41"/>
      <c r="E26" s="10" t="s">
        <v>46</v>
      </c>
      <c r="F26" s="43">
        <v>0</v>
      </c>
    </row>
    <row r="27" spans="1:6" ht="15.5" thickTop="1" x14ac:dyDescent="0.75">
      <c r="A27" s="37">
        <v>13.1</v>
      </c>
      <c r="B27" s="54" t="s">
        <v>32</v>
      </c>
      <c r="C27" s="41"/>
      <c r="F27" s="39">
        <f ca="1">SUM(F25-F26)</f>
        <v>0</v>
      </c>
    </row>
    <row r="28" spans="1:6" ht="15.5" thickBot="1" x14ac:dyDescent="0.9">
      <c r="A28" s="44">
        <v>14</v>
      </c>
      <c r="B28" s="55" t="s">
        <v>40</v>
      </c>
      <c r="C28" s="57">
        <v>10</v>
      </c>
      <c r="E28" t="s">
        <v>44</v>
      </c>
      <c r="F28" s="38">
        <f ca="1">SUM(F27/100)*C28</f>
        <v>0</v>
      </c>
    </row>
    <row r="29" spans="1:6" ht="15.5" thickTop="1" x14ac:dyDescent="0.75">
      <c r="A29" s="37">
        <v>14.1</v>
      </c>
      <c r="B29" s="54" t="s">
        <v>32</v>
      </c>
      <c r="C29" s="41"/>
      <c r="F29" s="39">
        <f ca="1">SUM(F27:F28)</f>
        <v>0</v>
      </c>
    </row>
    <row r="30" spans="1:6" ht="15.5" thickBot="1" x14ac:dyDescent="0.9">
      <c r="A30" s="44">
        <v>15</v>
      </c>
      <c r="B30" s="55" t="s">
        <v>48</v>
      </c>
      <c r="C30" s="41"/>
      <c r="E30" s="45" t="s">
        <v>49</v>
      </c>
      <c r="F30" s="38">
        <v>0</v>
      </c>
    </row>
    <row r="31" spans="1:6" ht="15.5" thickTop="1" x14ac:dyDescent="0.75">
      <c r="A31" s="37">
        <v>15.1</v>
      </c>
      <c r="B31" s="54" t="s">
        <v>32</v>
      </c>
      <c r="C31" s="41"/>
      <c r="F31" s="39">
        <f ca="1">SUM(F29:F30)</f>
        <v>0</v>
      </c>
    </row>
    <row r="32" spans="1:6" ht="15.5" thickBot="1" x14ac:dyDescent="0.9">
      <c r="A32" s="37">
        <v>16</v>
      </c>
      <c r="B32" s="55" t="s">
        <v>41</v>
      </c>
      <c r="C32" s="41"/>
      <c r="F32" s="38">
        <v>0</v>
      </c>
    </row>
    <row r="33" spans="2:6" ht="20" thickTop="1" thickBot="1" x14ac:dyDescent="1.05">
      <c r="B33" s="56" t="s">
        <v>42</v>
      </c>
      <c r="C33" s="52"/>
      <c r="D33" s="52"/>
      <c r="E33" s="52"/>
      <c r="F33" s="47">
        <f ca="1">SUM(F31:F32)</f>
        <v>0</v>
      </c>
    </row>
    <row r="34" spans="2:6" ht="15.5" thickTop="1" x14ac:dyDescent="0.75"/>
  </sheetData>
  <pageMargins left="0.7" right="0.7" top="0.75" bottom="0.75" header="0.3" footer="0.3"/>
  <ignoredErrors>
    <ignoredError sqref="F2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Take-Off List</vt:lpstr>
      <vt:lpstr>Direct Bill Sheet</vt:lpstr>
      <vt:lpstr>BoQ Summary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Tindall</dc:creator>
  <cp:lastModifiedBy>Steve Tindall</cp:lastModifiedBy>
  <cp:lastPrinted>2023-09-20T14:44:23Z</cp:lastPrinted>
  <dcterms:created xsi:type="dcterms:W3CDTF">2023-09-20T13:21:07Z</dcterms:created>
  <dcterms:modified xsi:type="dcterms:W3CDTF">2024-02-12T15:57:46Z</dcterms:modified>
</cp:coreProperties>
</file>