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H68" i="2" s="1"/>
  <c r="K20" i="1" s="1"/>
  <c r="G68" i="2"/>
  <c r="D68" i="2"/>
  <c r="J20" i="1"/>
  <c r="E67" i="2"/>
  <c r="F67" i="2"/>
  <c r="H67" i="2" s="1"/>
  <c r="K12" i="1" s="1"/>
  <c r="G67" i="2"/>
  <c r="D67" i="2"/>
  <c r="J12" i="1"/>
  <c r="E70" i="2"/>
  <c r="F70" i="2"/>
  <c r="G70" i="2"/>
  <c r="D70" i="2"/>
  <c r="J36" i="1"/>
  <c r="H71" i="2"/>
  <c r="K44" i="1"/>
  <c r="H69" i="2"/>
  <c r="K28" i="1"/>
  <c r="H70" i="2"/>
  <c r="K36" i="1" s="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<sst xmlns="http://schemas.openxmlformats.org/spreadsheetml/2006/main" count="76" uniqueCount="74">
  <si>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</si>
  <si>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</si>
  <si>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</si>
  <si>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</si>
  <si>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</si>
  <si>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</si>
  <si>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</si>
  <si>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</si>
  <si>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</si>
  <si>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</si>
  <si>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</si>
  <si>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</si>
  <si>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</si>
  <si>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</si>
  <si>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</si>
  <si>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</si>
  <si>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</si>
  <si>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</si>
  <si>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</si>
  <si>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</si>
  <si>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</si>
  <si>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</si>
  <si>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</si>
  <si>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</si>
  <si>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</si>
  <si>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</si>
  <si>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</si>
  <si>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</si>
  <si>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</si>
  <si>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</si>
  <si>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</si>
  <si>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</si>
  <si>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</si>
  <si>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</si>
  <si>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</si>
  <si>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</si>
  <si>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</si>
  <si>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</si>
  <si>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</si>
  <si>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</si>
  <si>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</si>
  <si>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</si>
  <si>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</si>
  <si>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</si>
  <si>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</si>
  <si>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</si>
  <si>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</si>
  <si>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</si>
  <si>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</si>
  <si>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</si>
  <si>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</si>
  <si>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</si>
  <si>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</si>
  <si>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</si>
  <si>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</si>
  <si>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 and its application to the case study</t>
  </si>
  <si>
    <t>Processes involved in web application development</t>
  </si>
  <si>
    <t>Choice of web development language/framework and DBMS</t>
  </si>
  <si>
    <t>Evaluation of current web application development platforms</t>
  </si>
  <si>
    <t>Evaluation of suitable DBMS</t>
  </si>
  <si>
    <t>Compliance issues with W3C</t>
  </si>
  <si>
    <t>Legal Issues in relation to case study</t>
  </si>
  <si>
    <t>Identification of development process in web application development</t>
  </si>
  <si>
    <t>Recommendation of web application development platform</t>
  </si>
  <si>
    <t>Recommendation of suitable DBMS</t>
  </si>
  <si>
    <t>Any other relevant issues</t>
  </si>
  <si>
    <t>Written and presentational quality of report</t>
  </si>
  <si>
    <t>Paul John</t>
  </si>
  <si>
    <t>Neil Griffiths</t>
  </si>
  <si>
    <t>A fair amount of research has been carried out and has been applied to the context of the case study</t>
  </si>
  <si>
    <t>Presentation of the report has been carried out to a good standard</t>
  </si>
  <si>
    <t>It can be said that this report has the makings of the various elements that make up the web development processes. However, not enough research has been carried out with regards to current technologies i.e. frameworks. Discussion on a suitable DBMS is missing, but student has identified SQL Server could carry out the data requirements of the hosted website</t>
  </si>
  <si>
    <t>A bit of a let down and possibly missed the context of the case study i.e. development processes in creating a web site. No condiseration has been made about the DBMS that could have been utilised. Also, no consideration has been made with regards to web compliance and other legal issues (such as DPA etc). A missed opportunity</t>
  </si>
  <si>
    <t>Generally a good read and elements are relevant to the case study, comments in the analysis apply and the report should be in context against the needs of the organisation i.e. discussion points are too vague and not specific to task. Again if more relevant issues around the development path was obvious, this would have scored higher. Other relevant sections i.e. security was discussed to a very good standard.</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</si>
</sst>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42" sqref="B42:I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69</v>
      </c>
      <c r="C12" s="68"/>
      <c r="D12" s="68"/>
      <c r="E12" s="68"/>
      <c r="F12" s="68"/>
      <c r="G12" s="68"/>
      <c r="H12" s="68"/>
      <c r="I12" s="68"/>
      <c r="J12" s="73">
        <f>IF('Marking Criteria'!D67 = 0, "", 'Marking Criteria'!D67)</f>
        <v>10</v>
      </c>
      <c r="K12" s="74">
        <f>IF('Marking Criteria'!H67 = 0, "", 'Marking Criteria'!H67)</f>
        <v>6</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71</v>
      </c>
      <c r="C20" s="68"/>
      <c r="D20" s="68"/>
      <c r="E20" s="68"/>
      <c r="F20" s="68"/>
      <c r="G20" s="68"/>
      <c r="H20" s="68"/>
      <c r="I20" s="68"/>
      <c r="J20" s="73">
        <f>IF('Marking Criteria'!D68 = 0, "", 'Marking Criteria'!D68)</f>
        <v>20</v>
      </c>
      <c r="K20" s="74">
        <f>IF('Marking Criteria'!H68 = 0, "", 'Marking Criteria'!H68)</f>
        <v>10</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72</v>
      </c>
      <c r="C28" s="78"/>
      <c r="D28" s="78"/>
      <c r="E28" s="78"/>
      <c r="F28" s="78"/>
      <c r="G28" s="78"/>
      <c r="H28" s="78"/>
      <c r="I28" s="78"/>
      <c r="J28" s="73">
        <f>IF('Marking Criteria'!D69 = 0, "", 'Marking Criteria'!D69)</f>
        <v>20</v>
      </c>
      <c r="K28" s="74">
        <f>IF('Marking Criteria'!H69 = 0, "", 'Marking Criteria'!H69)</f>
        <v>7</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73</v>
      </c>
      <c r="C36" s="78"/>
      <c r="D36" s="78"/>
      <c r="E36" s="78"/>
      <c r="F36" s="78"/>
      <c r="G36" s="78"/>
      <c r="H36" s="78"/>
      <c r="I36" s="78"/>
      <c r="J36" s="73">
        <f>IF('Marking Criteria'!D70 = 0, "", 'Marking Criteria'!D70)</f>
        <v>40</v>
      </c>
      <c r="K36" s="74">
        <f>IF('Marking Criteria'!H70 = 0, "", 'Marking Criteria'!H70)</f>
        <v>21</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70</v>
      </c>
      <c r="C44" s="78"/>
      <c r="D44" s="78"/>
      <c r="E44" s="78"/>
      <c r="F44" s="78"/>
      <c r="G44" s="78"/>
      <c r="H44" s="78"/>
      <c r="I44" s="78"/>
      <c r="J44" s="73">
        <f>IF('Marking Criteria'!D71 = 0, "", 'Marking Criteria'!D71)</f>
        <v>10</v>
      </c>
      <c r="K44" s="74">
        <f>IF('Marking Criteria'!H71 = 0, "", 'Marking Criteria'!H71)</f>
        <v>7</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Criteria'!M66</f>
        <v>51</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8" zoomScaleNormal="100" workbookViewId="0">
      <selection activeCell="J25" sqref="J25"/>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3"/>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c r="D12" s="84"/>
      <c r="E12" s="84"/>
      <c r="F12" s="84"/>
      <c r="G12" s="84"/>
      <c r="H12" s="84"/>
      <c r="I12" s="41"/>
      <c r="J12" s="42"/>
      <c r="K12" s="43"/>
      <c r="L12" s="33"/>
      <c r="M12" s="81"/>
      <c r="N12" s="35" t="str">
        <f t="shared" ref="N12:N64" si="0">IF(J12&gt;I12,"*",IF(K12&gt;I12,"*",IF(L12&gt;I12,"*"," ")))</f>
        <v xml:space="preserve"> </v>
      </c>
    </row>
    <row r="13" spans="2:14" x14ac:dyDescent="0.25">
      <c r="B13" s="19"/>
      <c r="C13" s="83" t="s">
        <v>55</v>
      </c>
      <c r="D13" s="84"/>
      <c r="E13" s="84"/>
      <c r="F13" s="84"/>
      <c r="G13" s="84"/>
      <c r="H13" s="84"/>
      <c r="I13" s="41">
        <v>10</v>
      </c>
      <c r="J13" s="42">
        <v>6</v>
      </c>
      <c r="K13" s="43">
        <v>6</v>
      </c>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110"/>
      <c r="L18" s="22"/>
      <c r="M18" s="81"/>
      <c r="N18" s="35" t="str">
        <f t="shared" si="0"/>
        <v xml:space="preserve"> </v>
      </c>
    </row>
    <row r="19" spans="2:14" ht="15.75" x14ac:dyDescent="0.25">
      <c r="B19" s="44">
        <v>2</v>
      </c>
      <c r="C19" s="92" t="s">
        <v>28</v>
      </c>
      <c r="D19" s="85"/>
      <c r="E19" s="85"/>
      <c r="F19" s="85"/>
      <c r="G19" s="85"/>
      <c r="H19" s="85"/>
      <c r="I19" s="40"/>
      <c r="J19" s="40"/>
      <c r="K19" s="43"/>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15</v>
      </c>
      <c r="J21" s="42">
        <v>5</v>
      </c>
      <c r="K21" s="43">
        <v>6</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57</v>
      </c>
      <c r="D23" s="84"/>
      <c r="E23" s="84"/>
      <c r="F23" s="84"/>
      <c r="G23" s="84"/>
      <c r="H23" s="84"/>
      <c r="I23" s="40">
        <v>5</v>
      </c>
      <c r="J23" s="42">
        <v>4</v>
      </c>
      <c r="K23" s="43">
        <v>4</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c r="D25" s="84"/>
      <c r="E25" s="84"/>
      <c r="F25" s="84"/>
      <c r="G25" s="84"/>
      <c r="H25" s="84"/>
      <c r="I25" s="40"/>
      <c r="J25" s="42"/>
      <c r="K25" s="43"/>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19"/>
      <c r="C29" s="83"/>
      <c r="D29" s="84"/>
      <c r="E29" s="84"/>
      <c r="F29" s="84"/>
      <c r="G29" s="84"/>
      <c r="H29" s="84"/>
      <c r="I29" s="40"/>
      <c r="J29" s="42"/>
      <c r="K29" s="43"/>
      <c r="L29" s="33"/>
      <c r="M29" s="81"/>
      <c r="N29" s="35" t="str">
        <f t="shared" si="0"/>
        <v xml:space="preserve"> </v>
      </c>
    </row>
    <row r="30" spans="2:14" x14ac:dyDescent="0.25">
      <c r="B30" s="19"/>
      <c r="C30" s="83"/>
      <c r="D30" s="84"/>
      <c r="E30" s="84"/>
      <c r="F30" s="84"/>
      <c r="G30" s="84"/>
      <c r="H30" s="84"/>
      <c r="I30" s="40"/>
      <c r="J30" s="42"/>
      <c r="K30" s="43"/>
      <c r="L30" s="33"/>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20"/>
      <c r="C32" s="99"/>
      <c r="D32" s="100"/>
      <c r="E32" s="100"/>
      <c r="F32" s="100"/>
      <c r="G32" s="100"/>
      <c r="H32" s="100"/>
      <c r="I32" s="22"/>
      <c r="J32" s="22"/>
      <c r="K32" s="110"/>
      <c r="L32" s="22"/>
      <c r="M32" s="81"/>
      <c r="N32" s="35" t="str">
        <f t="shared" si="0"/>
        <v xml:space="preserve"> </v>
      </c>
    </row>
    <row r="33" spans="2:14" ht="15.75" x14ac:dyDescent="0.25">
      <c r="B33" s="44">
        <v>3</v>
      </c>
      <c r="C33" s="85" t="s">
        <v>29</v>
      </c>
      <c r="D33" s="85"/>
      <c r="E33" s="85"/>
      <c r="F33" s="85"/>
      <c r="G33" s="85"/>
      <c r="H33" s="85"/>
      <c r="I33" s="40"/>
      <c r="J33" s="40"/>
      <c r="K33" s="43"/>
      <c r="L33" s="40"/>
      <c r="M33" s="81"/>
      <c r="N33" s="35" t="str">
        <f t="shared" si="0"/>
        <v xml:space="preserve"> </v>
      </c>
    </row>
    <row r="34" spans="2:14" x14ac:dyDescent="0.25">
      <c r="B34" s="19"/>
      <c r="C34" s="83"/>
      <c r="D34" s="84"/>
      <c r="E34" s="84"/>
      <c r="F34" s="84"/>
      <c r="G34" s="84"/>
      <c r="H34" s="84"/>
      <c r="I34" s="40"/>
      <c r="J34" s="42"/>
      <c r="K34" s="43"/>
      <c r="L34" s="33"/>
      <c r="M34" s="81"/>
      <c r="N34" s="35" t="str">
        <f t="shared" si="0"/>
        <v xml:space="preserve"> </v>
      </c>
    </row>
    <row r="35" spans="2:14" x14ac:dyDescent="0.25">
      <c r="B35" s="19"/>
      <c r="C35" s="83" t="s">
        <v>58</v>
      </c>
      <c r="D35" s="84"/>
      <c r="E35" s="84"/>
      <c r="F35" s="84"/>
      <c r="G35" s="84"/>
      <c r="H35" s="84"/>
      <c r="I35" s="40">
        <v>10</v>
      </c>
      <c r="J35" s="42">
        <v>5</v>
      </c>
      <c r="K35" s="43">
        <v>5</v>
      </c>
      <c r="L35" s="33"/>
      <c r="M35" s="81"/>
      <c r="N35" s="35" t="str">
        <f t="shared" si="0"/>
        <v xml:space="preserve"> </v>
      </c>
    </row>
    <row r="36" spans="2:14" x14ac:dyDescent="0.25">
      <c r="B36" s="19"/>
      <c r="C36" s="83"/>
      <c r="D36" s="84"/>
      <c r="E36" s="84"/>
      <c r="F36" s="84"/>
      <c r="G36" s="84"/>
      <c r="H36" s="84"/>
      <c r="I36" s="40"/>
      <c r="J36" s="42"/>
      <c r="K36" s="43"/>
      <c r="L36" s="33"/>
      <c r="M36" s="81"/>
      <c r="N36" s="35" t="str">
        <f t="shared" si="0"/>
        <v xml:space="preserve"> </v>
      </c>
    </row>
    <row r="37" spans="2:14" x14ac:dyDescent="0.25">
      <c r="B37" s="19"/>
      <c r="C37" s="83" t="s">
        <v>59</v>
      </c>
      <c r="D37" s="84"/>
      <c r="E37" s="84"/>
      <c r="F37" s="84"/>
      <c r="G37" s="84"/>
      <c r="H37" s="84"/>
      <c r="I37" s="40">
        <v>4</v>
      </c>
      <c r="J37" s="42">
        <v>2</v>
      </c>
      <c r="K37" s="43">
        <v>2</v>
      </c>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t="s">
        <v>60</v>
      </c>
      <c r="D39" s="84"/>
      <c r="E39" s="84"/>
      <c r="F39" s="84"/>
      <c r="G39" s="84"/>
      <c r="H39" s="84"/>
      <c r="I39" s="40">
        <v>3</v>
      </c>
      <c r="J39" s="42">
        <v>0</v>
      </c>
      <c r="K39" s="43">
        <v>0</v>
      </c>
      <c r="L39" s="33"/>
      <c r="M39" s="81"/>
      <c r="N39" s="35" t="str">
        <f t="shared" si="0"/>
        <v xml:space="preserve"> </v>
      </c>
    </row>
    <row r="40" spans="2:14" x14ac:dyDescent="0.25">
      <c r="B40" s="19"/>
      <c r="C40" s="83"/>
      <c r="D40" s="84"/>
      <c r="E40" s="84"/>
      <c r="F40" s="84"/>
      <c r="G40" s="84"/>
      <c r="H40" s="84"/>
      <c r="I40" s="40"/>
      <c r="J40" s="42"/>
      <c r="K40" s="43"/>
      <c r="L40" s="33"/>
      <c r="M40" s="81"/>
      <c r="N40" s="35" t="str">
        <f t="shared" si="0"/>
        <v xml:space="preserve"> </v>
      </c>
    </row>
    <row r="41" spans="2:14" x14ac:dyDescent="0.25">
      <c r="B41" s="19"/>
      <c r="C41" s="83" t="s">
        <v>61</v>
      </c>
      <c r="D41" s="84"/>
      <c r="E41" s="84"/>
      <c r="F41" s="84"/>
      <c r="G41" s="84"/>
      <c r="H41" s="84"/>
      <c r="I41" s="40">
        <v>3</v>
      </c>
      <c r="J41" s="42">
        <v>0</v>
      </c>
      <c r="K41" s="43">
        <v>0</v>
      </c>
      <c r="L41" s="33"/>
      <c r="M41" s="81"/>
      <c r="N41" s="35" t="str">
        <f t="shared" si="0"/>
        <v xml:space="preserve"> </v>
      </c>
    </row>
    <row r="42" spans="2:14" x14ac:dyDescent="0.25">
      <c r="B42" s="19"/>
      <c r="C42" s="83"/>
      <c r="D42" s="84"/>
      <c r="E42" s="84"/>
      <c r="F42" s="84"/>
      <c r="G42" s="84"/>
      <c r="H42" s="84"/>
      <c r="I42" s="40"/>
      <c r="J42" s="42"/>
      <c r="K42" s="43"/>
      <c r="L42" s="33"/>
      <c r="M42" s="81"/>
      <c r="N42" s="35" t="str">
        <f t="shared" si="0"/>
        <v xml:space="preserve"> </v>
      </c>
    </row>
    <row r="43" spans="2:14" x14ac:dyDescent="0.25">
      <c r="B43" s="20"/>
      <c r="C43" s="99"/>
      <c r="D43" s="100"/>
      <c r="E43" s="100"/>
      <c r="F43" s="100"/>
      <c r="G43" s="100"/>
      <c r="H43" s="100"/>
      <c r="I43" s="22"/>
      <c r="J43" s="22"/>
      <c r="K43" s="110"/>
      <c r="L43" s="22"/>
      <c r="M43" s="81"/>
      <c r="N43" s="35" t="str">
        <f t="shared" si="0"/>
        <v xml:space="preserve"> </v>
      </c>
    </row>
    <row r="44" spans="2:14" ht="15.75" x14ac:dyDescent="0.25">
      <c r="B44" s="44">
        <v>4</v>
      </c>
      <c r="C44" s="85" t="s">
        <v>30</v>
      </c>
      <c r="D44" s="85"/>
      <c r="E44" s="85"/>
      <c r="F44" s="85"/>
      <c r="G44" s="85"/>
      <c r="H44" s="85"/>
      <c r="I44" s="40"/>
      <c r="J44" s="40"/>
      <c r="K44" s="43"/>
      <c r="L44" s="40"/>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62</v>
      </c>
      <c r="D46" s="84"/>
      <c r="E46" s="84"/>
      <c r="F46" s="84"/>
      <c r="G46" s="84"/>
      <c r="H46" s="84"/>
      <c r="I46" s="40">
        <v>15</v>
      </c>
      <c r="J46" s="42">
        <v>7</v>
      </c>
      <c r="K46" s="43">
        <v>8</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63</v>
      </c>
      <c r="D48" s="84"/>
      <c r="E48" s="84"/>
      <c r="F48" s="84"/>
      <c r="G48" s="84"/>
      <c r="H48" s="84"/>
      <c r="I48" s="40">
        <v>10</v>
      </c>
      <c r="J48" s="42">
        <v>7</v>
      </c>
      <c r="K48" s="43">
        <v>7</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t="s">
        <v>64</v>
      </c>
      <c r="D50" s="84"/>
      <c r="E50" s="84"/>
      <c r="F50" s="84"/>
      <c r="G50" s="84"/>
      <c r="H50" s="84"/>
      <c r="I50" s="40">
        <v>10</v>
      </c>
      <c r="J50" s="42">
        <v>2</v>
      </c>
      <c r="K50" s="43">
        <v>2</v>
      </c>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t="s">
        <v>65</v>
      </c>
      <c r="D52" s="84"/>
      <c r="E52" s="84"/>
      <c r="F52" s="84"/>
      <c r="G52" s="84"/>
      <c r="H52" s="84"/>
      <c r="I52" s="40">
        <v>5</v>
      </c>
      <c r="J52" s="42">
        <v>4</v>
      </c>
      <c r="K52" s="43">
        <v>4</v>
      </c>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19"/>
      <c r="C55" s="83"/>
      <c r="D55" s="84"/>
      <c r="E55" s="84"/>
      <c r="F55" s="84"/>
      <c r="G55" s="84"/>
      <c r="H55" s="84"/>
      <c r="I55" s="40"/>
      <c r="J55" s="42"/>
      <c r="K55" s="43"/>
      <c r="L55" s="33"/>
      <c r="M55" s="81"/>
      <c r="N55" s="35" t="str">
        <f t="shared" si="0"/>
        <v xml:space="preserve"> </v>
      </c>
    </row>
    <row r="56" spans="2:14" x14ac:dyDescent="0.25">
      <c r="B56" s="19"/>
      <c r="C56" s="83"/>
      <c r="D56" s="84"/>
      <c r="E56" s="84"/>
      <c r="F56" s="84"/>
      <c r="G56" s="84"/>
      <c r="H56" s="84"/>
      <c r="I56" s="40"/>
      <c r="J56" s="42"/>
      <c r="K56" s="43"/>
      <c r="L56" s="33"/>
      <c r="M56" s="81"/>
      <c r="N56" s="35" t="str">
        <f t="shared" si="0"/>
        <v xml:space="preserve"> </v>
      </c>
    </row>
    <row r="57" spans="2:14" x14ac:dyDescent="0.25">
      <c r="B57" s="20"/>
      <c r="C57" s="99"/>
      <c r="D57" s="100"/>
      <c r="E57" s="100"/>
      <c r="F57" s="100"/>
      <c r="G57" s="100"/>
      <c r="H57" s="100"/>
      <c r="I57" s="22"/>
      <c r="J57" s="22"/>
      <c r="K57" s="110"/>
      <c r="L57" s="22"/>
      <c r="M57" s="81"/>
      <c r="N57" s="35" t="str">
        <f t="shared" si="0"/>
        <v xml:space="preserve"> </v>
      </c>
    </row>
    <row r="58" spans="2:14" ht="15.75" x14ac:dyDescent="0.25">
      <c r="B58" s="44">
        <v>5</v>
      </c>
      <c r="C58" s="85" t="s">
        <v>31</v>
      </c>
      <c r="D58" s="85"/>
      <c r="E58" s="85"/>
      <c r="F58" s="85"/>
      <c r="G58" s="85"/>
      <c r="H58" s="85"/>
      <c r="I58" s="40"/>
      <c r="J58" s="40"/>
      <c r="K58" s="43"/>
      <c r="L58" s="40"/>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t="s">
        <v>66</v>
      </c>
      <c r="D60" s="84"/>
      <c r="E60" s="84"/>
      <c r="F60" s="84"/>
      <c r="G60" s="84"/>
      <c r="H60" s="84"/>
      <c r="I60" s="40">
        <v>10</v>
      </c>
      <c r="J60" s="42">
        <v>6</v>
      </c>
      <c r="K60" s="43">
        <v>7</v>
      </c>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19"/>
      <c r="C63" s="83"/>
      <c r="D63" s="84"/>
      <c r="E63" s="84"/>
      <c r="F63" s="84"/>
      <c r="G63" s="84"/>
      <c r="H63" s="84"/>
      <c r="I63" s="40"/>
      <c r="J63" s="42"/>
      <c r="K63" s="43"/>
      <c r="L63" s="33"/>
      <c r="M63" s="81"/>
      <c r="N63" s="35" t="str">
        <f t="shared" si="0"/>
        <v xml:space="preserve"> </v>
      </c>
    </row>
    <row r="64" spans="2:14" x14ac:dyDescent="0.25">
      <c r="B64" s="19"/>
      <c r="C64" s="83"/>
      <c r="D64" s="84"/>
      <c r="E64" s="84"/>
      <c r="F64" s="84"/>
      <c r="G64" s="84"/>
      <c r="H64" s="84"/>
      <c r="I64" s="40"/>
      <c r="J64" s="42"/>
      <c r="K64" s="43"/>
      <c r="L64" s="33"/>
      <c r="M64" s="81"/>
      <c r="N64" s="35" t="str">
        <f t="shared" si="0"/>
        <v xml:space="preserve"> </v>
      </c>
    </row>
    <row r="65" spans="2:14" x14ac:dyDescent="0.25">
      <c r="B65" s="20"/>
      <c r="C65" s="99"/>
      <c r="D65" s="100"/>
      <c r="E65" s="100"/>
      <c r="F65" s="100"/>
      <c r="G65" s="100"/>
      <c r="H65" s="100"/>
      <c r="I65" s="22"/>
      <c r="J65" s="22"/>
      <c r="K65" s="110"/>
      <c r="L65" s="22"/>
      <c r="M65" s="81"/>
    </row>
    <row r="66" spans="2:14" ht="22.5" customHeight="1" x14ac:dyDescent="0.25">
      <c r="B66" s="4"/>
      <c r="C66" s="86" t="s">
        <v>32</v>
      </c>
      <c r="D66" s="87"/>
      <c r="E66" s="87"/>
      <c r="F66" s="87"/>
      <c r="G66" s="87"/>
      <c r="H66" s="88"/>
      <c r="I66" s="23">
        <f>SUM(I11:I65)</f>
        <v>100</v>
      </c>
      <c r="J66" s="24">
        <f>SUM(J11:J65)</f>
        <v>48</v>
      </c>
      <c r="K66" s="25">
        <f>SUM(K11:K65)</f>
        <v>51</v>
      </c>
      <c r="L66" s="26">
        <f>SUM(L11:L65)</f>
        <v>0</v>
      </c>
      <c r="M66" s="39">
        <f>IF(L66&lt;&gt;0, L66,IF(K66&lt;&gt;0,K66,IF(J66&lt;&gt;0,J66,0)))</f>
        <v>51</v>
      </c>
    </row>
    <row r="67" spans="2:14" ht="22.5" hidden="1" customHeight="1" x14ac:dyDescent="0.25">
      <c r="B67" s="21"/>
      <c r="C67" s="32" t="s">
        <v>43</v>
      </c>
      <c r="D67" s="32">
        <f>SUM(I11:I18)</f>
        <v>10</v>
      </c>
      <c r="E67" s="32">
        <f>SUM(J11:J18)</f>
        <v>6</v>
      </c>
      <c r="F67" s="32">
        <f>SUM(K11:K18)</f>
        <v>6</v>
      </c>
      <c r="G67" s="32">
        <f>SUM(L11:L18)</f>
        <v>0</v>
      </c>
      <c r="H67" s="47">
        <f>IF(G67&gt;0,G67,IF(F67&gt;0,F67,IF(E67&gt;0,E67,0)))</f>
        <v>6</v>
      </c>
      <c r="I67" s="34"/>
      <c r="K67" s="34"/>
      <c r="L67" s="33"/>
      <c r="M67" s="33"/>
    </row>
    <row r="68" spans="2:14" ht="22.5" hidden="1" customHeight="1" x14ac:dyDescent="0.25">
      <c r="B68" s="21"/>
      <c r="C68" s="32" t="s">
        <v>44</v>
      </c>
      <c r="D68" s="32">
        <f>SUM(I20:I32)</f>
        <v>20</v>
      </c>
      <c r="E68" s="32">
        <f t="shared" ref="E68:G68" si="1">SUM(J20:J32)</f>
        <v>9</v>
      </c>
      <c r="F68" s="32">
        <f t="shared" si="1"/>
        <v>10</v>
      </c>
      <c r="G68" s="32">
        <f t="shared" si="1"/>
        <v>0</v>
      </c>
      <c r="H68" s="47">
        <f t="shared" ref="H68:H71" si="2">IF(G68&gt;0,G68,IF(F68&gt;0,F68,IF(E68&gt;0,E68,0)))</f>
        <v>10</v>
      </c>
      <c r="I68" s="34"/>
      <c r="J68" s="32"/>
      <c r="K68" s="34"/>
      <c r="L68" s="33"/>
      <c r="M68" s="33"/>
    </row>
    <row r="69" spans="2:14" ht="22.5" hidden="1" customHeight="1" x14ac:dyDescent="0.25">
      <c r="B69" s="21"/>
      <c r="C69" s="32" t="s">
        <v>45</v>
      </c>
      <c r="D69" s="32">
        <f>SUM(I34:I43)</f>
        <v>20</v>
      </c>
      <c r="E69" s="32">
        <f t="shared" ref="E69:F69" si="3">SUM(J34:J43)</f>
        <v>7</v>
      </c>
      <c r="F69" s="32">
        <f t="shared" si="3"/>
        <v>7</v>
      </c>
      <c r="G69" s="32">
        <f>SUM(L34:L43)</f>
        <v>0</v>
      </c>
      <c r="H69" s="47">
        <f t="shared" si="2"/>
        <v>7</v>
      </c>
      <c r="I69" s="34"/>
      <c r="J69" s="32"/>
      <c r="K69" s="34"/>
      <c r="L69" s="33"/>
      <c r="M69" s="33"/>
    </row>
    <row r="70" spans="2:14" ht="22.5" hidden="1" customHeight="1" x14ac:dyDescent="0.25">
      <c r="B70" s="21"/>
      <c r="C70" s="32" t="s">
        <v>46</v>
      </c>
      <c r="D70" s="32">
        <f>SUM(I45:I57)</f>
        <v>40</v>
      </c>
      <c r="E70" s="32">
        <f t="shared" ref="E70:G70" si="4">SUM(J45:J57)</f>
        <v>20</v>
      </c>
      <c r="F70" s="32">
        <f t="shared" si="4"/>
        <v>21</v>
      </c>
      <c r="G70" s="32">
        <f t="shared" si="4"/>
        <v>0</v>
      </c>
      <c r="H70" s="47">
        <f t="shared" si="2"/>
        <v>21</v>
      </c>
      <c r="I70" s="34"/>
      <c r="J70" s="32"/>
      <c r="K70" s="34"/>
      <c r="L70" s="33"/>
      <c r="M70" s="33"/>
    </row>
    <row r="71" spans="2:14" ht="22.5" hidden="1" customHeight="1" x14ac:dyDescent="0.25">
      <c r="B71" s="21"/>
      <c r="C71" s="32" t="s">
        <v>47</v>
      </c>
      <c r="D71" s="32">
        <f>SUM(I59:I65)</f>
        <v>10</v>
      </c>
      <c r="E71" s="32">
        <f t="shared" ref="E71:G71" si="5">SUM(J59:J65)</f>
        <v>6</v>
      </c>
      <c r="F71" s="32">
        <f t="shared" si="5"/>
        <v>7</v>
      </c>
      <c r="G71" s="32">
        <f t="shared" si="5"/>
        <v>0</v>
      </c>
      <c r="H71" s="47">
        <f t="shared" si="2"/>
        <v>7</v>
      </c>
      <c r="I71" s="34"/>
      <c r="J71" s="34"/>
      <c r="K71" s="34"/>
      <c r="L71" s="33"/>
      <c r="M71" s="33"/>
    </row>
    <row r="72" spans="2:14" s="17" customFormat="1" ht="27.75" customHeight="1" x14ac:dyDescent="0.25">
      <c r="B72" s="93" t="s">
        <v>36</v>
      </c>
      <c r="C72" s="94"/>
      <c r="D72" s="95"/>
      <c r="E72" s="96" t="s">
        <v>67</v>
      </c>
      <c r="F72" s="97"/>
      <c r="G72" s="98"/>
      <c r="H72" s="93" t="s">
        <v>39</v>
      </c>
      <c r="I72" s="95"/>
      <c r="J72" s="107" t="s">
        <v>67</v>
      </c>
      <c r="K72" s="108"/>
      <c r="L72" s="108"/>
      <c r="M72" s="109"/>
      <c r="N72" s="35"/>
    </row>
    <row r="73" spans="2:14" s="17" customFormat="1" ht="27.75" customHeight="1" x14ac:dyDescent="0.25">
      <c r="B73" s="93" t="s">
        <v>37</v>
      </c>
      <c r="C73" s="94"/>
      <c r="D73" s="95"/>
      <c r="E73" s="96" t="s">
        <v>68</v>
      </c>
      <c r="F73" s="97"/>
      <c r="G73" s="98"/>
      <c r="H73" s="93" t="s">
        <v>40</v>
      </c>
      <c r="I73" s="95"/>
      <c r="J73" s="107" t="s">
        <v>68</v>
      </c>
      <c r="K73" s="108"/>
      <c r="L73" s="108"/>
      <c r="M73" s="109"/>
      <c r="N73" s="35"/>
    </row>
    <row r="74" spans="2:14" s="17" customFormat="1" ht="27.75" customHeight="1" x14ac:dyDescent="0.25">
      <c r="B74" s="93" t="s">
        <v>38</v>
      </c>
      <c r="C74" s="94"/>
      <c r="D74" s="95"/>
      <c r="E74" s="96"/>
      <c r="F74" s="97"/>
      <c r="G74" s="98"/>
      <c r="H74" s="93" t="s">
        <v>41</v>
      </c>
      <c r="I74" s="95"/>
      <c r="J74" s="107"/>
      <c r="K74" s="108"/>
      <c r="L74" s="108"/>
      <c r="M74" s="109"/>
      <c r="N74" s="35"/>
    </row>
    <row r="75" spans="2:14" ht="28.5" customHeight="1" x14ac:dyDescent="0.25">
      <c r="B75" s="102" t="s">
        <v>34</v>
      </c>
      <c r="C75" s="102"/>
      <c r="D75" s="102"/>
      <c r="E75" s="102"/>
      <c r="F75" s="102"/>
      <c r="G75" s="102"/>
      <c r="H75" s="102"/>
      <c r="I75" s="102"/>
      <c r="J75" s="102"/>
      <c r="K75" s="102"/>
      <c r="L75" s="102"/>
      <c r="M75" s="102"/>
    </row>
    <row r="76" spans="2:14" ht="28.5" customHeight="1" x14ac:dyDescent="0.25">
      <c r="B76" s="103" t="s">
        <v>35</v>
      </c>
      <c r="C76" s="104"/>
      <c r="D76" s="104"/>
      <c r="E76" s="104"/>
      <c r="F76" s="104"/>
      <c r="G76" s="104"/>
      <c r="H76" s="104"/>
      <c r="I76" s="104"/>
      <c r="J76" s="104"/>
      <c r="K76" s="104"/>
      <c r="L76" s="104"/>
      <c r="M76" s="104"/>
    </row>
    <row r="78" spans="2:14" x14ac:dyDescent="0.25">
      <c r="B78" s="30" t="s">
        <v>42</v>
      </c>
    </row>
    <row r="79" spans="2:14" ht="41.25" customHeight="1" x14ac:dyDescent="0.25">
      <c r="B79" s="31">
        <v>1</v>
      </c>
      <c r="C79" s="105" t="s">
        <v>50</v>
      </c>
      <c r="D79" s="105"/>
      <c r="E79" s="105"/>
      <c r="F79" s="105"/>
      <c r="G79" s="105"/>
      <c r="H79" s="105"/>
      <c r="I79" s="105"/>
      <c r="J79" s="105"/>
      <c r="K79" s="105"/>
      <c r="L79" s="105"/>
      <c r="M79" s="105"/>
    </row>
    <row r="80" spans="2:14" ht="30.75" customHeight="1" x14ac:dyDescent="0.25">
      <c r="B80" s="31">
        <v>2</v>
      </c>
      <c r="C80" s="106" t="s">
        <v>51</v>
      </c>
      <c r="D80" s="106"/>
      <c r="E80" s="106"/>
      <c r="F80" s="106"/>
      <c r="G80" s="106"/>
      <c r="H80" s="106"/>
      <c r="I80" s="106"/>
      <c r="J80" s="106"/>
      <c r="K80" s="106"/>
      <c r="L80" s="106"/>
      <c r="M80" s="106"/>
    </row>
    <row r="81" spans="2:13" ht="26.25" customHeight="1" x14ac:dyDescent="0.25">
      <c r="B81" s="31">
        <v>3</v>
      </c>
      <c r="C81" s="101" t="s">
        <v>52</v>
      </c>
      <c r="D81" s="101"/>
      <c r="E81" s="101"/>
      <c r="F81" s="101"/>
      <c r="G81" s="101"/>
      <c r="H81" s="101"/>
      <c r="I81" s="101"/>
      <c r="J81" s="101"/>
      <c r="K81" s="101"/>
      <c r="L81" s="101"/>
      <c r="M81" s="101"/>
    </row>
  </sheetData>
  <mergeCells count="76">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26:H26"/>
    <mergeCell ref="C27:H27"/>
    <mergeCell ref="C51:H51"/>
    <mergeCell ref="C52:H52"/>
    <mergeCell ref="C53:H53"/>
    <mergeCell ref="C45:H45"/>
    <mergeCell ref="C46:H4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2018-06-07T15:27:14Z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1604089340</vt:i4>
  </property>
  <property fmtid="{D5CDD505-2E9C-101B-9397-08002B2CF9AE}" pid="3" name="_NewReviewCycle">
    <vt:lpwstr/>
  </property>
  <property fmtid="{D5CDD505-2E9C-101B-9397-08002B2CF9AE}" pid="4" name="_EmailSubject">
    <vt:lpwstr>webdev 1</vt:lpwstr>
  </property>
  <property fmtid="{D5CDD505-2E9C-101B-9397-08002B2CF9AE}" pid="5" name="_AuthorEmail">
    <vt:lpwstr>Neil.Griffiths@gowercollegeswansea.ac.uk</vt:lpwstr>
  </property>
  <property fmtid="{D5CDD505-2E9C-101B-9397-08002B2CF9AE}" pid="6" name="_AuthorEmailDisplayName">
    <vt:lpwstr>Neil Griffiths</vt:lpwstr>
  </property>
  <property fmtid="{D5CDD505-2E9C-101B-9397-08002B2CF9AE}" pid="7" name="_ReviewingToolsShownOnce">
    <vt:lpwstr/>
  </property>
</Properties>
</file>