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onsolidated P&amp;L" sheetId="1" r:id="rId5"/>
  </sheets>
  <definedNames/>
  <calcPr/>
</workbook>
</file>

<file path=xl/sharedStrings.xml><?xml version="1.0" encoding="utf-8"?>
<sst xmlns="http://schemas.openxmlformats.org/spreadsheetml/2006/main" count="60" uniqueCount="60">
  <si>
    <t>Line Items</t>
  </si>
  <si>
    <t>2015-16</t>
  </si>
  <si>
    <t>2016-17</t>
  </si>
  <si>
    <t>2017-18</t>
  </si>
  <si>
    <t>2018-19</t>
  </si>
  <si>
    <t>2019-20</t>
  </si>
  <si>
    <t>2020-21</t>
  </si>
  <si>
    <t>2021-22</t>
  </si>
  <si>
    <t>2022-23E</t>
  </si>
  <si>
    <t>2023-24E</t>
  </si>
  <si>
    <t>2024-25E</t>
  </si>
  <si>
    <t>2025-26E</t>
  </si>
  <si>
    <t>A. EARNED FROM</t>
  </si>
  <si>
    <t>1. Gross Sales (Coal):</t>
  </si>
  <si>
    <t>Less: Excise Duty &amp; Other Levies:</t>
  </si>
  <si>
    <t>2. Net Sales:</t>
  </si>
  <si>
    <t>3. Other Operating Revenue (Net of Excise Duty):</t>
  </si>
  <si>
    <t>3.i Facilitation charges for coal import:</t>
  </si>
  <si>
    <t>3.ii Subsidy for Sand Stowing &amp; Protective Works:</t>
  </si>
  <si>
    <t>3.iii Recovery of Transportation &amp; Loading Cost (Net of Excise Duty):</t>
  </si>
  <si>
    <t>3.iv Evacuation facilitating Charges (Net of Levies):</t>
  </si>
  <si>
    <t>3.v Revenue from Services (Net of Levies):</t>
  </si>
  <si>
    <t>Total Other Operating Revenue (3):</t>
  </si>
  <si>
    <t>4. Other Income:</t>
  </si>
  <si>
    <t>4.i Interest on Deposits &amp; Investments:</t>
  </si>
  <si>
    <t>4.ii Dividend from Mutual Funds:</t>
  </si>
  <si>
    <t>4.iii Other non-operating Income:</t>
  </si>
  <si>
    <t>Total Other Income (4):</t>
  </si>
  <si>
    <t>TOTAL INCOME (A):</t>
  </si>
  <si>
    <t>B. PAID TO / PROVIDED FOR (EXPENSES)</t>
  </si>
  <si>
    <t>1. Employee Benefits Expenses:</t>
  </si>
  <si>
    <t>1.i Salary, Wages, Allowances, Bonus etc.:</t>
  </si>
  <si>
    <t>1.ii Contribution to P.F. &amp; Other Funds:</t>
  </si>
  <si>
    <t>1.iii Others:</t>
  </si>
  <si>
    <t>Total Employee Benefits Expenses (1):</t>
  </si>
  <si>
    <t>2. Cost of Materials Consumed:</t>
  </si>
  <si>
    <t>3. Purchases of Stock-in-Trade:</t>
  </si>
  <si>
    <t>4. Changes in inventories of finished goods/work in progress and Stock in trade:</t>
  </si>
  <si>
    <t>5. Power Expenses:</t>
  </si>
  <si>
    <t>6. Corporate Social Responsibility Expenses:</t>
  </si>
  <si>
    <t>7. Repairs:</t>
  </si>
  <si>
    <t>8. Contractual Expenses:</t>
  </si>
  <si>
    <t>9. Finance Costs:</t>
  </si>
  <si>
    <t>9.i Unwinding of discounts:</t>
  </si>
  <si>
    <t>9.ii Other finance costs:</t>
  </si>
  <si>
    <t>Total Finance Costs (9):</t>
  </si>
  <si>
    <t>10. Depreciation/Amortization/Impairment:</t>
  </si>
  <si>
    <t>11. Stripping Activity Adjustment:</t>
  </si>
  <si>
    <t>12. Provisions &amp; Write Off:</t>
  </si>
  <si>
    <t>13. Other Expenses:</t>
  </si>
  <si>
    <t>TOTAL EXPENDITURE (B):</t>
  </si>
  <si>
    <t>Profit before Share of Joint Venture/Associate's profit/(loss) (A-B):</t>
  </si>
  <si>
    <t>Share of Joint Venture/Associate's profit / (loss):</t>
  </si>
  <si>
    <t>Profit Before Tax (PBT):</t>
  </si>
  <si>
    <t>Less: Tax Expenses:</t>
  </si>
  <si>
    <t>Profit for the period from continuing operations:</t>
  </si>
  <si>
    <t>Profit/(Loss) from discontinued operations (after Tax):</t>
  </si>
  <si>
    <t>Profit For the Period (PAT):</t>
  </si>
  <si>
    <t>Other Comprehensive Income (Total):</t>
  </si>
  <si>
    <t>Total Comprehensive Income for the period: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</si>
</sst>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0.0"/>
      <color rgb="FF000000"/>
      <name val="Arial"/>
    </font>
    <font>
      <sz val="10.0"/>
      <color rgb="FF000000"/>
      <name val="Arial"/>
    </font>
    <font>
      <sz val="10.0"/>
      <color rgb="FF0000FF"/>
      <name val="Arial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1" fillId="0" fontId="2" numFmtId="0" xfId="0" applyAlignment="1" applyBorder="1" applyFont="1">
      <alignment readingOrder="0"/>
    </xf>
    <xf borderId="1" fillId="0" fontId="2" numFmtId="4" xfId="0" applyAlignment="1" applyBorder="1" applyFont="1" applyNumberFormat="1">
      <alignment horizontal="right"/>
    </xf>
    <xf borderId="1" fillId="3" fontId="2" numFmtId="4" xfId="0" applyAlignment="1" applyBorder="1" applyFill="1" applyFont="1" applyNumberFormat="1">
      <alignment horizontal="right"/>
    </xf>
    <xf borderId="1" fillId="0" fontId="3" numFmtId="4" xfId="0" applyAlignment="1" applyBorder="1" applyFont="1" applyNumberFormat="1">
      <alignment horizontal="right" readingOrder="0"/>
    </xf>
    <xf borderId="1" fillId="0" fontId="1" numFmtId="4" xfId="0" applyAlignment="1" applyBorder="1" applyFont="1" applyNumberFormat="1">
      <alignment horizontal="right"/>
    </xf>
    <xf borderId="1" fillId="3" fontId="1" numFmtId="4" xfId="0" applyAlignment="1" applyBorder="1" applyFill="1" applyFont="1" applyNumberFormat="1">
      <alignment horizontal="right"/>
    </xf>
    <xf borderId="1" fillId="0" fontId="3" numFmtId="4" xfId="0" applyAlignment="1" applyBorder="1" applyFont="1" applyNumberFormat="1">
      <alignment horizontal="right"/>
    </xf>
    <xf borderId="1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8.38"/>
    <col customWidth="1" min="2" max="4" width="9.0"/>
    <col customWidth="1" min="5" max="6" width="9.25"/>
    <col customWidth="1" min="7" max="7" width="9.0"/>
    <col customWidth="1" min="8" max="8" width="9.25"/>
    <col customWidth="1" min="9" max="12" width="8.1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>
      <c r="A2" s="2" t="s">
        <v>12</v>
      </c>
      <c r="B2" s="3"/>
      <c r="C2" s="3"/>
      <c r="D2" s="3"/>
      <c r="E2" s="3"/>
      <c r="F2" s="3"/>
      <c r="G2" s="3"/>
      <c r="H2" s="3"/>
      <c r="I2" s="4"/>
      <c r="J2" s="4"/>
      <c r="K2" s="4"/>
      <c r="L2" s="4"/>
    </row>
    <row r="3">
      <c r="A3" s="2" t="s">
        <v>13</v>
      </c>
      <c r="B3" s="5">
        <v>108147.54</v>
      </c>
      <c r="C3" s="5">
        <v>122286.96</v>
      </c>
      <c r="D3" s="5">
        <v>126543.97</v>
      </c>
      <c r="E3" s="5">
        <v>140603.0</v>
      </c>
      <c r="F3" s="5">
        <v>134979.13</v>
      </c>
      <c r="G3" s="5">
        <v>126786.13</v>
      </c>
      <c r="H3" s="5">
        <v>152667.14</v>
      </c>
      <c r="I3" s="4"/>
      <c r="J3" s="4"/>
      <c r="K3" s="4"/>
      <c r="L3" s="4"/>
    </row>
    <row r="4">
      <c r="A4" s="2" t="s">
        <v>14</v>
      </c>
      <c r="B4" s="5">
        <v>32505.76</v>
      </c>
      <c r="C4" s="5">
        <v>46684.1</v>
      </c>
      <c r="D4" s="5">
        <v>45432.71</v>
      </c>
      <c r="E4" s="5">
        <v>47706.92</v>
      </c>
      <c r="F4" s="5">
        <v>45605.79</v>
      </c>
      <c r="G4" s="5">
        <v>44075.81</v>
      </c>
      <c r="H4" s="5">
        <v>52043.77</v>
      </c>
      <c r="I4" s="4"/>
      <c r="J4" s="4"/>
      <c r="K4" s="4"/>
      <c r="L4" s="4"/>
    </row>
    <row r="5">
      <c r="A5" s="2" t="s">
        <v>15</v>
      </c>
      <c r="B5" s="6">
        <f t="shared" ref="B5:L5" si="1">B3-B4</f>
        <v>75641.78</v>
      </c>
      <c r="C5" s="6">
        <f t="shared" si="1"/>
        <v>75602.86</v>
      </c>
      <c r="D5" s="6">
        <f t="shared" si="1"/>
        <v>81111.26</v>
      </c>
      <c r="E5" s="6">
        <f t="shared" si="1"/>
        <v>92896.08</v>
      </c>
      <c r="F5" s="6">
        <f t="shared" si="1"/>
        <v>89373.34</v>
      </c>
      <c r="G5" s="6">
        <f t="shared" si="1"/>
        <v>82710.32</v>
      </c>
      <c r="H5" s="6">
        <f t="shared" si="1"/>
        <v>100623.37</v>
      </c>
      <c r="I5" s="7">
        <f t="shared" si="1"/>
        <v>0</v>
      </c>
      <c r="J5" s="7">
        <f t="shared" si="1"/>
        <v>0</v>
      </c>
      <c r="K5" s="7">
        <f t="shared" si="1"/>
        <v>0</v>
      </c>
      <c r="L5" s="7">
        <f t="shared" si="1"/>
        <v>0</v>
      </c>
    </row>
    <row r="6">
      <c r="A6" s="2" t="s">
        <v>16</v>
      </c>
      <c r="B6" s="8"/>
      <c r="C6" s="8"/>
      <c r="D6" s="8"/>
      <c r="E6" s="8"/>
      <c r="F6" s="8"/>
      <c r="G6" s="8"/>
      <c r="H6" s="8"/>
      <c r="I6" s="4"/>
      <c r="J6" s="4"/>
      <c r="K6" s="4"/>
      <c r="L6" s="4"/>
    </row>
    <row r="7">
      <c r="A7" s="2" t="s">
        <v>17</v>
      </c>
      <c r="B7" s="5">
        <v>0.38</v>
      </c>
      <c r="C7" s="5">
        <v>0.0</v>
      </c>
      <c r="D7" s="5">
        <v>0.0</v>
      </c>
      <c r="E7" s="5">
        <v>0.0</v>
      </c>
      <c r="F7" s="5">
        <v>0.0</v>
      </c>
      <c r="G7" s="5">
        <v>0.0</v>
      </c>
      <c r="H7" s="5">
        <v>0.0</v>
      </c>
      <c r="I7" s="4"/>
      <c r="J7" s="4"/>
      <c r="K7" s="4"/>
      <c r="L7" s="4"/>
    </row>
    <row r="8">
      <c r="A8" s="2" t="s">
        <v>18</v>
      </c>
      <c r="B8" s="5">
        <v>126.85</v>
      </c>
      <c r="C8" s="5">
        <v>126.84</v>
      </c>
      <c r="D8" s="5">
        <v>80.79</v>
      </c>
      <c r="E8" s="5">
        <v>6.82</v>
      </c>
      <c r="F8" s="5">
        <v>0.76</v>
      </c>
      <c r="G8" s="5">
        <v>8.31</v>
      </c>
      <c r="H8" s="5">
        <v>1.46</v>
      </c>
      <c r="I8" s="4"/>
      <c r="J8" s="4"/>
      <c r="K8" s="4"/>
      <c r="L8" s="4"/>
    </row>
    <row r="9">
      <c r="A9" s="2" t="s">
        <v>19</v>
      </c>
      <c r="B9" s="5">
        <v>2238.62</v>
      </c>
      <c r="C9" s="5">
        <v>2490.91</v>
      </c>
      <c r="D9" s="5">
        <v>2980.6</v>
      </c>
      <c r="E9" s="5">
        <v>3853.99</v>
      </c>
      <c r="F9" s="5">
        <v>3832.02</v>
      </c>
      <c r="G9" s="5">
        <v>4442.95</v>
      </c>
      <c r="H9" s="5">
        <v>5236.39</v>
      </c>
      <c r="I9" s="4"/>
      <c r="J9" s="4"/>
      <c r="K9" s="4"/>
      <c r="L9" s="4"/>
    </row>
    <row r="10">
      <c r="A10" s="2" t="s">
        <v>20</v>
      </c>
      <c r="B10" s="5">
        <v>0.0</v>
      </c>
      <c r="C10" s="5">
        <v>0.0</v>
      </c>
      <c r="D10" s="5">
        <v>743.57</v>
      </c>
      <c r="E10" s="5">
        <v>2520.65</v>
      </c>
      <c r="F10" s="5">
        <v>2392.91</v>
      </c>
      <c r="G10" s="5">
        <v>2321.65</v>
      </c>
      <c r="H10" s="5">
        <v>3571.27</v>
      </c>
      <c r="I10" s="4"/>
      <c r="J10" s="4"/>
      <c r="K10" s="4"/>
      <c r="L10" s="4"/>
    </row>
    <row r="11">
      <c r="A11" s="2" t="s">
        <v>21</v>
      </c>
      <c r="B11" s="5">
        <v>0.0</v>
      </c>
      <c r="C11" s="5">
        <v>190.6</v>
      </c>
      <c r="D11" s="5">
        <v>328.02</v>
      </c>
      <c r="E11" s="5">
        <v>308.07</v>
      </c>
      <c r="F11" s="5">
        <v>481.31</v>
      </c>
      <c r="G11" s="5">
        <v>542.78</v>
      </c>
      <c r="H11" s="5">
        <v>281.01</v>
      </c>
      <c r="I11" s="4"/>
      <c r="J11" s="4"/>
      <c r="K11" s="4"/>
      <c r="L11" s="4"/>
    </row>
    <row r="12">
      <c r="A12" s="2" t="s">
        <v>22</v>
      </c>
      <c r="B12" s="6">
        <f t="shared" ref="B12:L12" si="2">SUM(B7:B11)</f>
        <v>2365.85</v>
      </c>
      <c r="C12" s="6">
        <f t="shared" si="2"/>
        <v>2808.35</v>
      </c>
      <c r="D12" s="6">
        <f t="shared" si="2"/>
        <v>4132.98</v>
      </c>
      <c r="E12" s="6">
        <f t="shared" si="2"/>
        <v>6689.53</v>
      </c>
      <c r="F12" s="6">
        <f t="shared" si="2"/>
        <v>6707</v>
      </c>
      <c r="G12" s="6">
        <f t="shared" si="2"/>
        <v>7315.69</v>
      </c>
      <c r="H12" s="6">
        <f t="shared" si="2"/>
        <v>9090.13</v>
      </c>
      <c r="I12" s="7">
        <f t="shared" si="2"/>
        <v>0</v>
      </c>
      <c r="J12" s="7">
        <f t="shared" si="2"/>
        <v>0</v>
      </c>
      <c r="K12" s="7">
        <f t="shared" si="2"/>
        <v>0</v>
      </c>
      <c r="L12" s="7">
        <f t="shared" si="2"/>
        <v>0</v>
      </c>
    </row>
    <row r="13">
      <c r="A13" s="2" t="s">
        <v>23</v>
      </c>
      <c r="B13" s="8"/>
      <c r="C13" s="8"/>
      <c r="D13" s="8"/>
      <c r="E13" s="8"/>
      <c r="F13" s="8"/>
      <c r="G13" s="8"/>
      <c r="H13" s="8"/>
      <c r="I13" s="4"/>
      <c r="J13" s="4"/>
      <c r="K13" s="4"/>
      <c r="L13" s="4"/>
    </row>
    <row r="14">
      <c r="A14" s="2" t="s">
        <v>24</v>
      </c>
      <c r="B14" s="5">
        <v>4747.97</v>
      </c>
      <c r="C14" s="5">
        <v>3536.11</v>
      </c>
      <c r="D14" s="5">
        <v>2770.9</v>
      </c>
      <c r="E14" s="5">
        <v>3167.04</v>
      </c>
      <c r="F14" s="5">
        <v>3309.66</v>
      </c>
      <c r="G14" s="5">
        <v>1509.47</v>
      </c>
      <c r="H14" s="5">
        <v>1633.49</v>
      </c>
      <c r="I14" s="4"/>
      <c r="J14" s="4"/>
      <c r="K14" s="4"/>
      <c r="L14" s="4"/>
    </row>
    <row r="15">
      <c r="A15" s="2" t="s">
        <v>25</v>
      </c>
      <c r="B15" s="5">
        <v>265.09</v>
      </c>
      <c r="C15" s="5">
        <v>194.49</v>
      </c>
      <c r="D15" s="5">
        <v>180.85</v>
      </c>
      <c r="E15" s="5">
        <v>243.36</v>
      </c>
      <c r="F15" s="5">
        <v>157.44</v>
      </c>
      <c r="G15" s="5">
        <v>3.94</v>
      </c>
      <c r="H15" s="5">
        <v>11.01</v>
      </c>
      <c r="I15" s="4"/>
      <c r="J15" s="4"/>
      <c r="K15" s="4"/>
      <c r="L15" s="4"/>
    </row>
    <row r="16">
      <c r="A16" s="2" t="s">
        <v>26</v>
      </c>
      <c r="B16" s="5">
        <v>927.52</v>
      </c>
      <c r="C16" s="5">
        <v>1593.61</v>
      </c>
      <c r="D16" s="5">
        <v>2023.13</v>
      </c>
      <c r="E16" s="5">
        <v>2426.66</v>
      </c>
      <c r="F16" s="5">
        <v>2977.86</v>
      </c>
      <c r="G16" s="5">
        <v>2229.42</v>
      </c>
      <c r="H16" s="5">
        <v>2260.02</v>
      </c>
      <c r="I16" s="4"/>
      <c r="J16" s="4"/>
      <c r="K16" s="4"/>
      <c r="L16" s="4"/>
    </row>
    <row r="17">
      <c r="A17" s="2" t="s">
        <v>27</v>
      </c>
      <c r="B17" s="6">
        <f t="shared" ref="B17:L17" si="3">SUM(B14:B16)</f>
        <v>5940.58</v>
      </c>
      <c r="C17" s="6">
        <f t="shared" si="3"/>
        <v>5324.21</v>
      </c>
      <c r="D17" s="6">
        <f t="shared" si="3"/>
        <v>4974.88</v>
      </c>
      <c r="E17" s="6">
        <f t="shared" si="3"/>
        <v>5837.06</v>
      </c>
      <c r="F17" s="6">
        <f t="shared" si="3"/>
        <v>6444.96</v>
      </c>
      <c r="G17" s="6">
        <f t="shared" si="3"/>
        <v>3742.83</v>
      </c>
      <c r="H17" s="6">
        <f t="shared" si="3"/>
        <v>3904.52</v>
      </c>
      <c r="I17" s="7">
        <f t="shared" si="3"/>
        <v>0</v>
      </c>
      <c r="J17" s="7">
        <f t="shared" si="3"/>
        <v>0</v>
      </c>
      <c r="K17" s="7">
        <f t="shared" si="3"/>
        <v>0</v>
      </c>
      <c r="L17" s="7">
        <f t="shared" si="3"/>
        <v>0</v>
      </c>
    </row>
    <row r="18">
      <c r="A18" s="2" t="s">
        <v>28</v>
      </c>
      <c r="B18" s="6">
        <f t="shared" ref="B18:L18" si="4">B5+B12+B17</f>
        <v>83948.21</v>
      </c>
      <c r="C18" s="6">
        <f t="shared" si="4"/>
        <v>83735.42</v>
      </c>
      <c r="D18" s="6">
        <f t="shared" si="4"/>
        <v>90219.12</v>
      </c>
      <c r="E18" s="6">
        <f t="shared" si="4"/>
        <v>105422.67</v>
      </c>
      <c r="F18" s="6">
        <f t="shared" si="4"/>
        <v>102525.3</v>
      </c>
      <c r="G18" s="6">
        <f t="shared" si="4"/>
        <v>93768.84</v>
      </c>
      <c r="H18" s="6">
        <f t="shared" si="4"/>
        <v>113618.02</v>
      </c>
      <c r="I18" s="7">
        <f t="shared" si="4"/>
        <v>0</v>
      </c>
      <c r="J18" s="7">
        <f t="shared" si="4"/>
        <v>0</v>
      </c>
      <c r="K18" s="7">
        <f t="shared" si="4"/>
        <v>0</v>
      </c>
      <c r="L18" s="7">
        <f t="shared" si="4"/>
        <v>0</v>
      </c>
    </row>
    <row r="19">
      <c r="A19" s="9"/>
      <c r="B19" s="8"/>
      <c r="C19" s="8"/>
      <c r="D19" s="8"/>
      <c r="E19" s="8"/>
      <c r="F19" s="8"/>
      <c r="G19" s="8"/>
      <c r="H19" s="8"/>
      <c r="I19" s="4"/>
      <c r="J19" s="4"/>
      <c r="K19" s="4"/>
      <c r="L19" s="4"/>
    </row>
    <row r="20">
      <c r="A20" s="2" t="s">
        <v>29</v>
      </c>
      <c r="B20" s="8"/>
      <c r="C20" s="8"/>
      <c r="D20" s="8"/>
      <c r="E20" s="8"/>
      <c r="F20" s="8"/>
      <c r="G20" s="8"/>
      <c r="H20" s="8"/>
      <c r="I20" s="4"/>
      <c r="J20" s="4"/>
      <c r="K20" s="4"/>
      <c r="L20" s="4"/>
    </row>
    <row r="21">
      <c r="A21" s="2" t="s">
        <v>30</v>
      </c>
      <c r="B21" s="8"/>
      <c r="C21" s="8"/>
      <c r="D21" s="8"/>
      <c r="E21" s="8"/>
      <c r="F21" s="8"/>
      <c r="G21" s="8"/>
      <c r="H21" s="8"/>
      <c r="I21" s="4"/>
      <c r="J21" s="4"/>
      <c r="K21" s="4"/>
      <c r="L21" s="4"/>
    </row>
    <row r="22">
      <c r="A22" s="2" t="s">
        <v>31</v>
      </c>
      <c r="B22" s="5">
        <v>23675.76</v>
      </c>
      <c r="C22" s="5">
        <v>25995.43</v>
      </c>
      <c r="D22" s="5">
        <v>28008.89</v>
      </c>
      <c r="E22" s="5">
        <v>28542.12</v>
      </c>
      <c r="F22" s="5">
        <v>28812.51</v>
      </c>
      <c r="G22" s="5">
        <v>28634.74</v>
      </c>
      <c r="H22" s="5">
        <v>30587.18</v>
      </c>
      <c r="I22" s="4"/>
      <c r="J22" s="4"/>
      <c r="K22" s="4"/>
      <c r="L22" s="4"/>
    </row>
    <row r="23">
      <c r="A23" s="2" t="s">
        <v>32</v>
      </c>
      <c r="B23" s="5">
        <v>4301.95</v>
      </c>
      <c r="C23" s="5">
        <v>5045.79</v>
      </c>
      <c r="D23" s="5">
        <v>12035.02</v>
      </c>
      <c r="E23" s="5">
        <v>8080.78</v>
      </c>
      <c r="F23" s="5">
        <v>8271.56</v>
      </c>
      <c r="G23" s="5">
        <v>7753.7</v>
      </c>
      <c r="H23" s="5">
        <v>7813.43</v>
      </c>
      <c r="I23" s="4"/>
      <c r="J23" s="4"/>
      <c r="K23" s="4"/>
      <c r="L23" s="4"/>
    </row>
    <row r="24">
      <c r="A24" s="2" t="s">
        <v>33</v>
      </c>
      <c r="B24" s="5">
        <v>2149.07</v>
      </c>
      <c r="C24" s="5">
        <v>2481.66</v>
      </c>
      <c r="D24" s="5">
        <v>2577.93</v>
      </c>
      <c r="E24" s="5">
        <v>2149.95</v>
      </c>
      <c r="F24" s="5">
        <v>2320.11</v>
      </c>
      <c r="G24" s="5">
        <v>2203.98</v>
      </c>
      <c r="H24" s="5">
        <v>2300.21</v>
      </c>
      <c r="I24" s="4"/>
      <c r="J24" s="4"/>
      <c r="K24" s="4"/>
      <c r="L24" s="4"/>
    </row>
    <row r="25">
      <c r="A25" s="2" t="s">
        <v>34</v>
      </c>
      <c r="B25" s="6">
        <f t="shared" ref="B25:L25" si="5">SUM(B22:B24)</f>
        <v>30126.78</v>
      </c>
      <c r="C25" s="6">
        <f t="shared" si="5"/>
        <v>33522.88</v>
      </c>
      <c r="D25" s="6">
        <f t="shared" si="5"/>
        <v>42621.84</v>
      </c>
      <c r="E25" s="6">
        <f t="shared" si="5"/>
        <v>38772.85</v>
      </c>
      <c r="F25" s="6">
        <f t="shared" si="5"/>
        <v>39404.18</v>
      </c>
      <c r="G25" s="6">
        <f t="shared" si="5"/>
        <v>38592.42</v>
      </c>
      <c r="H25" s="6">
        <f t="shared" si="5"/>
        <v>40700.82</v>
      </c>
      <c r="I25" s="7">
        <f t="shared" si="5"/>
        <v>0</v>
      </c>
      <c r="J25" s="7">
        <f t="shared" si="5"/>
        <v>0</v>
      </c>
      <c r="K25" s="7">
        <f t="shared" si="5"/>
        <v>0</v>
      </c>
      <c r="L25" s="7">
        <f t="shared" si="5"/>
        <v>0</v>
      </c>
    </row>
    <row r="26">
      <c r="A26" s="2" t="s">
        <v>35</v>
      </c>
      <c r="B26" s="5">
        <v>7039.76</v>
      </c>
      <c r="C26" s="5">
        <v>6968.52</v>
      </c>
      <c r="D26" s="5">
        <v>6813.33</v>
      </c>
      <c r="E26" s="5">
        <v>7331.43</v>
      </c>
      <c r="F26" s="5">
        <v>7065.46</v>
      </c>
      <c r="G26" s="5">
        <v>7588.54</v>
      </c>
      <c r="H26" s="5">
        <v>9442.18</v>
      </c>
      <c r="I26" s="4"/>
      <c r="J26" s="4"/>
      <c r="K26" s="4"/>
      <c r="L26" s="4"/>
    </row>
    <row r="27">
      <c r="A27" s="2" t="s">
        <v>36</v>
      </c>
      <c r="B27" s="5">
        <v>0.0</v>
      </c>
      <c r="C27" s="5">
        <v>0.0</v>
      </c>
      <c r="D27" s="5">
        <v>0.0</v>
      </c>
      <c r="E27" s="5">
        <v>0.0</v>
      </c>
      <c r="F27" s="5">
        <v>60.8</v>
      </c>
      <c r="G27" s="5">
        <v>282.34</v>
      </c>
      <c r="H27" s="5">
        <v>103.56</v>
      </c>
      <c r="I27" s="4"/>
      <c r="J27" s="4"/>
      <c r="K27" s="4"/>
      <c r="L27" s="4"/>
    </row>
    <row r="28">
      <c r="A28" s="2" t="s">
        <v>37</v>
      </c>
      <c r="B28" s="5">
        <v>-1444.22</v>
      </c>
      <c r="C28" s="5">
        <v>-1238.38</v>
      </c>
      <c r="D28" s="5">
        <v>1679.46</v>
      </c>
      <c r="E28" s="5">
        <v>856.24</v>
      </c>
      <c r="F28" s="5">
        <v>-1042.5</v>
      </c>
      <c r="G28" s="5">
        <v>-2351.26</v>
      </c>
      <c r="H28" s="5">
        <v>2308.49</v>
      </c>
      <c r="I28" s="4"/>
      <c r="J28" s="4"/>
      <c r="K28" s="4"/>
      <c r="L28" s="4"/>
    </row>
    <row r="29">
      <c r="A29" s="2" t="s">
        <v>38</v>
      </c>
      <c r="B29" s="5">
        <v>2490.54</v>
      </c>
      <c r="C29" s="5">
        <v>2546.45</v>
      </c>
      <c r="D29" s="5">
        <v>2516.42</v>
      </c>
      <c r="E29" s="5">
        <v>2443.08</v>
      </c>
      <c r="F29" s="5">
        <v>2467.22</v>
      </c>
      <c r="G29" s="5">
        <v>2524.67</v>
      </c>
      <c r="H29" s="5">
        <v>2638.46</v>
      </c>
      <c r="I29" s="4"/>
      <c r="J29" s="4"/>
      <c r="K29" s="4"/>
      <c r="L29" s="4"/>
    </row>
    <row r="30">
      <c r="A30" s="2" t="s">
        <v>39</v>
      </c>
      <c r="B30" s="5">
        <v>1082.16</v>
      </c>
      <c r="C30" s="5">
        <v>489.67</v>
      </c>
      <c r="D30" s="5">
        <v>483.78</v>
      </c>
      <c r="E30" s="5">
        <v>416.47</v>
      </c>
      <c r="F30" s="5">
        <v>587.84</v>
      </c>
      <c r="G30" s="5">
        <v>449.31</v>
      </c>
      <c r="H30" s="5">
        <v>548.98</v>
      </c>
      <c r="I30" s="4"/>
      <c r="J30" s="4"/>
      <c r="K30" s="4"/>
      <c r="L30" s="4"/>
    </row>
    <row r="31">
      <c r="A31" s="2" t="s">
        <v>40</v>
      </c>
      <c r="B31" s="5">
        <v>1241.67</v>
      </c>
      <c r="C31" s="5">
        <v>1285.92</v>
      </c>
      <c r="D31" s="5">
        <v>1439.01</v>
      </c>
      <c r="E31" s="5">
        <v>1486.56</v>
      </c>
      <c r="F31" s="5">
        <v>1410.93</v>
      </c>
      <c r="G31" s="5">
        <v>1544.85</v>
      </c>
      <c r="H31" s="5">
        <v>1502.8</v>
      </c>
      <c r="I31" s="4"/>
      <c r="J31" s="4"/>
      <c r="K31" s="4"/>
      <c r="L31" s="4"/>
    </row>
    <row r="32">
      <c r="A32" s="2" t="s">
        <v>41</v>
      </c>
      <c r="B32" s="5">
        <v>11128.42</v>
      </c>
      <c r="C32" s="5">
        <v>12303.03</v>
      </c>
      <c r="D32" s="5">
        <v>12757.28</v>
      </c>
      <c r="E32" s="5">
        <v>13337.84</v>
      </c>
      <c r="F32" s="5">
        <v>13911.55</v>
      </c>
      <c r="G32" s="5">
        <v>16045.91</v>
      </c>
      <c r="H32" s="5">
        <v>18866.86</v>
      </c>
      <c r="I32" s="4"/>
      <c r="J32" s="4"/>
      <c r="K32" s="4"/>
      <c r="L32" s="4"/>
    </row>
    <row r="33">
      <c r="A33" s="2" t="s">
        <v>42</v>
      </c>
      <c r="B33" s="8"/>
      <c r="C33" s="8"/>
      <c r="D33" s="8"/>
      <c r="E33" s="8"/>
      <c r="F33" s="8"/>
      <c r="G33" s="8"/>
      <c r="H33" s="8"/>
      <c r="I33" s="4"/>
      <c r="J33" s="4"/>
      <c r="K33" s="4"/>
      <c r="L33" s="4"/>
    </row>
    <row r="34">
      <c r="A34" s="2" t="s">
        <v>43</v>
      </c>
      <c r="B34" s="5">
        <v>365.51</v>
      </c>
      <c r="C34" s="5">
        <v>378.55</v>
      </c>
      <c r="D34" s="5">
        <v>393.59</v>
      </c>
      <c r="E34" s="5">
        <v>251.33</v>
      </c>
      <c r="F34" s="5">
        <v>434.29</v>
      </c>
      <c r="G34" s="5">
        <v>446.46</v>
      </c>
      <c r="H34" s="5">
        <v>456.81</v>
      </c>
      <c r="I34" s="4"/>
      <c r="J34" s="4"/>
      <c r="K34" s="4"/>
      <c r="L34" s="4"/>
    </row>
    <row r="35">
      <c r="A35" s="2" t="s">
        <v>44</v>
      </c>
      <c r="B35" s="5">
        <v>20.65</v>
      </c>
      <c r="C35" s="5">
        <v>30.63</v>
      </c>
      <c r="D35" s="5">
        <v>36.51</v>
      </c>
      <c r="E35" s="5">
        <v>12.35</v>
      </c>
      <c r="F35" s="5">
        <v>68.63</v>
      </c>
      <c r="G35" s="5">
        <v>195.78</v>
      </c>
      <c r="H35" s="5">
        <v>84.68</v>
      </c>
      <c r="I35" s="4"/>
      <c r="J35" s="4"/>
      <c r="K35" s="4"/>
      <c r="L35" s="4"/>
    </row>
    <row r="36">
      <c r="A36" s="2" t="s">
        <v>45</v>
      </c>
      <c r="B36" s="6">
        <f t="shared" ref="B36:L36" si="6">SUM(B34:B35)</f>
        <v>386.16</v>
      </c>
      <c r="C36" s="6">
        <f t="shared" si="6"/>
        <v>409.18</v>
      </c>
      <c r="D36" s="6">
        <f t="shared" si="6"/>
        <v>430.1</v>
      </c>
      <c r="E36" s="6">
        <f t="shared" si="6"/>
        <v>263.68</v>
      </c>
      <c r="F36" s="6">
        <f t="shared" si="6"/>
        <v>502.92</v>
      </c>
      <c r="G36" s="6">
        <f t="shared" si="6"/>
        <v>642.24</v>
      </c>
      <c r="H36" s="6">
        <f t="shared" si="6"/>
        <v>541.49</v>
      </c>
      <c r="I36" s="7">
        <f t="shared" si="6"/>
        <v>0</v>
      </c>
      <c r="J36" s="7">
        <f t="shared" si="6"/>
        <v>0</v>
      </c>
      <c r="K36" s="7">
        <f t="shared" si="6"/>
        <v>0</v>
      </c>
      <c r="L36" s="7">
        <f t="shared" si="6"/>
        <v>0</v>
      </c>
    </row>
    <row r="37">
      <c r="A37" s="2" t="s">
        <v>46</v>
      </c>
      <c r="B37" s="5">
        <v>2825.91</v>
      </c>
      <c r="C37" s="5">
        <v>2906.75</v>
      </c>
      <c r="D37" s="5">
        <v>3062.7</v>
      </c>
      <c r="E37" s="5">
        <v>3450.36</v>
      </c>
      <c r="F37" s="5">
        <v>3450.83</v>
      </c>
      <c r="G37" s="5">
        <v>3717.85</v>
      </c>
      <c r="H37" s="5">
        <v>4428.67</v>
      </c>
      <c r="I37" s="4"/>
      <c r="J37" s="4"/>
      <c r="K37" s="4"/>
      <c r="L37" s="4"/>
    </row>
    <row r="38">
      <c r="A38" s="2" t="s">
        <v>47</v>
      </c>
      <c r="B38" s="5">
        <v>2811.42</v>
      </c>
      <c r="C38" s="5">
        <v>2672.21</v>
      </c>
      <c r="D38" s="5">
        <v>3358.25</v>
      </c>
      <c r="E38" s="5">
        <v>5071.19</v>
      </c>
      <c r="F38" s="5">
        <v>5541.87</v>
      </c>
      <c r="G38" s="5">
        <v>1450.37</v>
      </c>
      <c r="H38" s="5">
        <v>3760.86</v>
      </c>
      <c r="I38" s="4"/>
      <c r="J38" s="4"/>
      <c r="K38" s="4"/>
      <c r="L38" s="4"/>
    </row>
    <row r="39">
      <c r="A39" s="2" t="s">
        <v>48</v>
      </c>
      <c r="B39" s="5">
        <v>884.57</v>
      </c>
      <c r="C39" s="5">
        <v>2331.95</v>
      </c>
      <c r="D39" s="5">
        <v>82.61</v>
      </c>
      <c r="E39" s="5">
        <v>111.61</v>
      </c>
      <c r="F39" s="5">
        <v>486.41</v>
      </c>
      <c r="G39" s="5">
        <v>1023.21</v>
      </c>
      <c r="H39" s="5">
        <v>184.33</v>
      </c>
      <c r="I39" s="4"/>
      <c r="J39" s="4"/>
      <c r="K39" s="4"/>
      <c r="L39" s="4"/>
    </row>
    <row r="40">
      <c r="A40" s="2" t="s">
        <v>49</v>
      </c>
      <c r="B40" s="5">
        <v>3935.24</v>
      </c>
      <c r="C40" s="5">
        <v>5090.91</v>
      </c>
      <c r="D40" s="5">
        <v>4204.03</v>
      </c>
      <c r="E40" s="5">
        <v>4752.49</v>
      </c>
      <c r="F40" s="5">
        <v>4605.3</v>
      </c>
      <c r="G40" s="5">
        <v>4246.18</v>
      </c>
      <c r="H40" s="5">
        <v>4965.65</v>
      </c>
      <c r="I40" s="4"/>
      <c r="J40" s="4"/>
      <c r="K40" s="4"/>
      <c r="L40" s="4"/>
    </row>
    <row r="41">
      <c r="A41" s="2" t="s">
        <v>50</v>
      </c>
      <c r="B41" s="6">
        <f t="shared" ref="B41:L41" si="7">B25+B26+B27+B28+B29+B30+B31+B32+B36+B37+B38+B39+B40</f>
        <v>62508.41</v>
      </c>
      <c r="C41" s="6">
        <f t="shared" si="7"/>
        <v>69289.09</v>
      </c>
      <c r="D41" s="6">
        <f t="shared" si="7"/>
        <v>79448.81</v>
      </c>
      <c r="E41" s="6">
        <f t="shared" si="7"/>
        <v>78293.8</v>
      </c>
      <c r="F41" s="6">
        <f t="shared" si="7"/>
        <v>78452.81</v>
      </c>
      <c r="G41" s="6">
        <f t="shared" si="7"/>
        <v>75756.63</v>
      </c>
      <c r="H41" s="6">
        <f t="shared" si="7"/>
        <v>89993.15</v>
      </c>
      <c r="I41" s="7">
        <f t="shared" si="7"/>
        <v>0</v>
      </c>
      <c r="J41" s="7">
        <f t="shared" si="7"/>
        <v>0</v>
      </c>
      <c r="K41" s="7">
        <f t="shared" si="7"/>
        <v>0</v>
      </c>
      <c r="L41" s="7">
        <f t="shared" si="7"/>
        <v>0</v>
      </c>
    </row>
    <row r="42">
      <c r="A42" s="9"/>
      <c r="B42" s="8"/>
      <c r="C42" s="8"/>
      <c r="D42" s="8"/>
      <c r="E42" s="8"/>
      <c r="F42" s="8"/>
      <c r="G42" s="8"/>
      <c r="H42" s="8"/>
      <c r="I42" s="4"/>
      <c r="J42" s="4"/>
      <c r="K42" s="4"/>
      <c r="L42" s="4"/>
    </row>
    <row r="43">
      <c r="A43" s="2" t="s">
        <v>51</v>
      </c>
      <c r="B43" s="6">
        <f t="shared" ref="B43:L43" si="8">B18-B41</f>
        <v>21439.8</v>
      </c>
      <c r="C43" s="6">
        <f t="shared" si="8"/>
        <v>14446.33</v>
      </c>
      <c r="D43" s="6">
        <f t="shared" si="8"/>
        <v>10770.31</v>
      </c>
      <c r="E43" s="6">
        <f t="shared" si="8"/>
        <v>27128.87</v>
      </c>
      <c r="F43" s="6">
        <f t="shared" si="8"/>
        <v>24072.49</v>
      </c>
      <c r="G43" s="6">
        <f t="shared" si="8"/>
        <v>18012.21</v>
      </c>
      <c r="H43" s="6">
        <f t="shared" si="8"/>
        <v>23624.87</v>
      </c>
      <c r="I43" s="7">
        <f t="shared" si="8"/>
        <v>0</v>
      </c>
      <c r="J43" s="7">
        <f t="shared" si="8"/>
        <v>0</v>
      </c>
      <c r="K43" s="7">
        <f t="shared" si="8"/>
        <v>0</v>
      </c>
      <c r="L43" s="7">
        <f t="shared" si="8"/>
        <v>0</v>
      </c>
    </row>
    <row r="44">
      <c r="A44" s="2" t="s">
        <v>52</v>
      </c>
      <c r="B44" s="5">
        <v>-1.14</v>
      </c>
      <c r="C44" s="5">
        <v>-1.76</v>
      </c>
      <c r="D44" s="5">
        <v>0.44</v>
      </c>
      <c r="E44" s="5">
        <v>-2.0</v>
      </c>
      <c r="F44" s="5">
        <v>-1.17</v>
      </c>
      <c r="G44" s="5">
        <v>-2.97</v>
      </c>
      <c r="H44" s="5">
        <v>-8.59</v>
      </c>
      <c r="I44" s="4"/>
      <c r="J44" s="4"/>
      <c r="K44" s="4"/>
      <c r="L44" s="4"/>
    </row>
    <row r="45">
      <c r="A45" s="2" t="s">
        <v>53</v>
      </c>
      <c r="B45" s="6">
        <f t="shared" ref="B45:L45" si="9">B43+B44</f>
        <v>21438.66</v>
      </c>
      <c r="C45" s="6">
        <f t="shared" si="9"/>
        <v>14444.57</v>
      </c>
      <c r="D45" s="6">
        <f t="shared" si="9"/>
        <v>10770.75</v>
      </c>
      <c r="E45" s="6">
        <f t="shared" si="9"/>
        <v>27126.87</v>
      </c>
      <c r="F45" s="6">
        <f t="shared" si="9"/>
        <v>24071.32</v>
      </c>
      <c r="G45" s="6">
        <f t="shared" si="9"/>
        <v>18009.24</v>
      </c>
      <c r="H45" s="6">
        <f t="shared" si="9"/>
        <v>23616.28</v>
      </c>
      <c r="I45" s="7">
        <f t="shared" si="9"/>
        <v>0</v>
      </c>
      <c r="J45" s="7">
        <f t="shared" si="9"/>
        <v>0</v>
      </c>
      <c r="K45" s="7">
        <f t="shared" si="9"/>
        <v>0</v>
      </c>
      <c r="L45" s="7">
        <f t="shared" si="9"/>
        <v>0</v>
      </c>
    </row>
    <row r="46">
      <c r="A46" s="2" t="s">
        <v>54</v>
      </c>
      <c r="B46" s="5">
        <v>-7171.87</v>
      </c>
      <c r="C46" s="5">
        <v>-5164.79</v>
      </c>
      <c r="D46" s="5">
        <v>-3732.31</v>
      </c>
      <c r="E46" s="5">
        <v>-9662.45</v>
      </c>
      <c r="F46" s="5">
        <v>-7370.98</v>
      </c>
      <c r="G46" s="5">
        <v>-5307.07</v>
      </c>
      <c r="H46" s="5">
        <v>-6237.86</v>
      </c>
      <c r="I46" s="4"/>
      <c r="J46" s="4"/>
      <c r="K46" s="4"/>
      <c r="L46" s="4"/>
    </row>
    <row r="47">
      <c r="A47" s="2" t="s">
        <v>55</v>
      </c>
      <c r="B47" s="6">
        <f t="shared" ref="B47:L47" si="10">B45+B46</f>
        <v>14266.79</v>
      </c>
      <c r="C47" s="6">
        <f t="shared" si="10"/>
        <v>9279.78</v>
      </c>
      <c r="D47" s="6">
        <f t="shared" si="10"/>
        <v>7038.44</v>
      </c>
      <c r="E47" s="6">
        <f t="shared" si="10"/>
        <v>17464.42</v>
      </c>
      <c r="F47" s="6">
        <f t="shared" si="10"/>
        <v>16700.34</v>
      </c>
      <c r="G47" s="6">
        <f t="shared" si="10"/>
        <v>12702.17</v>
      </c>
      <c r="H47" s="6">
        <f t="shared" si="10"/>
        <v>17378.42</v>
      </c>
      <c r="I47" s="7">
        <f t="shared" si="10"/>
        <v>0</v>
      </c>
      <c r="J47" s="7">
        <f t="shared" si="10"/>
        <v>0</v>
      </c>
      <c r="K47" s="7">
        <f t="shared" si="10"/>
        <v>0</v>
      </c>
      <c r="L47" s="7">
        <f t="shared" si="10"/>
        <v>0</v>
      </c>
    </row>
    <row r="48">
      <c r="A48" s="2" t="s">
        <v>56</v>
      </c>
      <c r="B48" s="5">
        <v>-0.01</v>
      </c>
      <c r="C48" s="5">
        <v>-0.01</v>
      </c>
      <c r="D48" s="5">
        <v>0.0</v>
      </c>
      <c r="E48" s="5">
        <v>0.0</v>
      </c>
      <c r="F48" s="5">
        <v>0.0</v>
      </c>
      <c r="G48" s="5">
        <v>0.0</v>
      </c>
      <c r="H48" s="5">
        <v>0.0</v>
      </c>
      <c r="I48" s="4"/>
      <c r="J48" s="4"/>
      <c r="K48" s="4"/>
      <c r="L48" s="4"/>
    </row>
    <row r="49">
      <c r="A49" s="2" t="s">
        <v>57</v>
      </c>
      <c r="B49" s="6">
        <f t="shared" ref="B49:L49" si="11">B47+B48</f>
        <v>14266.78</v>
      </c>
      <c r="C49" s="6">
        <f t="shared" si="11"/>
        <v>9279.77</v>
      </c>
      <c r="D49" s="6">
        <f t="shared" si="11"/>
        <v>7038.44</v>
      </c>
      <c r="E49" s="6">
        <f t="shared" si="11"/>
        <v>17464.42</v>
      </c>
      <c r="F49" s="6">
        <f t="shared" si="11"/>
        <v>16700.34</v>
      </c>
      <c r="G49" s="6">
        <f t="shared" si="11"/>
        <v>12702.17</v>
      </c>
      <c r="H49" s="6">
        <f t="shared" si="11"/>
        <v>17378.42</v>
      </c>
      <c r="I49" s="7">
        <f t="shared" si="11"/>
        <v>0</v>
      </c>
      <c r="J49" s="7">
        <f t="shared" si="11"/>
        <v>0</v>
      </c>
      <c r="K49" s="7">
        <f t="shared" si="11"/>
        <v>0</v>
      </c>
      <c r="L49" s="7">
        <f t="shared" si="11"/>
        <v>0</v>
      </c>
    </row>
    <row r="50">
      <c r="A50" s="2" t="s">
        <v>58</v>
      </c>
      <c r="B50" s="5">
        <v>294.41</v>
      </c>
      <c r="C50" s="5">
        <v>82.0</v>
      </c>
      <c r="D50" s="5">
        <v>642.82</v>
      </c>
      <c r="E50" s="5">
        <v>17.38</v>
      </c>
      <c r="F50" s="5">
        <v>-1334.73</v>
      </c>
      <c r="G50" s="5">
        <v>-635.51</v>
      </c>
      <c r="H50" s="5">
        <v>51.31</v>
      </c>
      <c r="I50" s="4"/>
      <c r="J50" s="4"/>
      <c r="K50" s="4"/>
      <c r="L50" s="4"/>
    </row>
    <row r="51">
      <c r="A51" s="2" t="s">
        <v>59</v>
      </c>
      <c r="B51" s="6">
        <f t="shared" ref="B51:L51" si="12">B49+B50</f>
        <v>14561.19</v>
      </c>
      <c r="C51" s="6">
        <f t="shared" si="12"/>
        <v>9361.77</v>
      </c>
      <c r="D51" s="6">
        <f t="shared" si="12"/>
        <v>7681.26</v>
      </c>
      <c r="E51" s="6">
        <f t="shared" si="12"/>
        <v>17481.8</v>
      </c>
      <c r="F51" s="6">
        <f t="shared" si="12"/>
        <v>15365.61</v>
      </c>
      <c r="G51" s="6">
        <f t="shared" si="12"/>
        <v>12066.66</v>
      </c>
      <c r="H51" s="6">
        <f t="shared" si="12"/>
        <v>17429.73</v>
      </c>
      <c r="I51" s="7">
        <f t="shared" si="12"/>
        <v>0</v>
      </c>
      <c r="J51" s="7">
        <f t="shared" si="12"/>
        <v>0</v>
      </c>
      <c r="K51" s="7">
        <f t="shared" si="12"/>
        <v>0</v>
      </c>
      <c r="L51" s="7">
        <f t="shared" si="12"/>
        <v>0</v>
      </c>
    </row>
  </sheetData>
  <drawing r:id="rId1"/>
</worksheet>
</file>