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Jeffery\Downloads\"/>
    </mc:Choice>
  </mc:AlternateContent>
  <xr:revisionPtr revIDLastSave="0" documentId="8_{81785D1D-B558-4767-88B8-D845E6F2C05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1" l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I8" i="1"/>
  <c r="J8" i="1" s="1"/>
  <c r="I12" i="1"/>
  <c r="J12" i="1" s="1"/>
  <c r="I16" i="1"/>
  <c r="J16" i="1" s="1"/>
  <c r="I20" i="1"/>
  <c r="J20" i="1" s="1"/>
  <c r="I24" i="1"/>
  <c r="J24" i="1" s="1"/>
  <c r="I28" i="1"/>
  <c r="J28" i="1" s="1"/>
  <c r="I32" i="1"/>
  <c r="J32" i="1" s="1"/>
  <c r="I36" i="1"/>
  <c r="J36" i="1" s="1"/>
  <c r="I40" i="1"/>
  <c r="J40" i="1" s="1"/>
  <c r="I44" i="1"/>
  <c r="J44" i="1" s="1"/>
  <c r="I48" i="1"/>
  <c r="J48" i="1" s="1"/>
  <c r="I52" i="1"/>
  <c r="J52" i="1" s="1"/>
  <c r="I56" i="1"/>
  <c r="J56" i="1" s="1"/>
  <c r="I60" i="1"/>
  <c r="J60" i="1" s="1"/>
  <c r="I64" i="1"/>
  <c r="J64" i="1" s="1"/>
  <c r="I68" i="1"/>
  <c r="J68" i="1" s="1"/>
  <c r="I72" i="1"/>
  <c r="J72" i="1" s="1"/>
  <c r="I76" i="1"/>
  <c r="J76" i="1" s="1"/>
  <c r="I80" i="1"/>
  <c r="J80" i="1" s="1"/>
  <c r="I84" i="1"/>
  <c r="J84" i="1" s="1"/>
  <c r="I88" i="1"/>
  <c r="J88" i="1" s="1"/>
  <c r="I92" i="1"/>
  <c r="J92" i="1" s="1"/>
  <c r="I96" i="1"/>
  <c r="J96" i="1" s="1"/>
  <c r="H7" i="1"/>
  <c r="I7" i="1" s="1"/>
  <c r="J7" i="1" s="1"/>
  <c r="H8" i="1"/>
  <c r="H9" i="1"/>
  <c r="I9" i="1" s="1"/>
  <c r="J9" i="1" s="1"/>
  <c r="H10" i="1"/>
  <c r="I10" i="1" s="1"/>
  <c r="J10" i="1" s="1"/>
  <c r="H11" i="1"/>
  <c r="I11" i="1" s="1"/>
  <c r="J11" i="1" s="1"/>
  <c r="H12" i="1"/>
  <c r="H13" i="1"/>
  <c r="I13" i="1" s="1"/>
  <c r="J13" i="1" s="1"/>
  <c r="H14" i="1"/>
  <c r="I14" i="1" s="1"/>
  <c r="J14" i="1" s="1"/>
  <c r="H15" i="1"/>
  <c r="I15" i="1" s="1"/>
  <c r="J15" i="1" s="1"/>
  <c r="H16" i="1"/>
  <c r="H17" i="1"/>
  <c r="I17" i="1" s="1"/>
  <c r="J17" i="1" s="1"/>
  <c r="H18" i="1"/>
  <c r="I18" i="1" s="1"/>
  <c r="J18" i="1" s="1"/>
  <c r="H19" i="1"/>
  <c r="I19" i="1" s="1"/>
  <c r="J19" i="1" s="1"/>
  <c r="H20" i="1"/>
  <c r="H21" i="1"/>
  <c r="I21" i="1" s="1"/>
  <c r="J21" i="1" s="1"/>
  <c r="H22" i="1"/>
  <c r="I22" i="1" s="1"/>
  <c r="J22" i="1" s="1"/>
  <c r="H23" i="1"/>
  <c r="I23" i="1" s="1"/>
  <c r="J23" i="1" s="1"/>
  <c r="H24" i="1"/>
  <c r="H25" i="1"/>
  <c r="I25" i="1" s="1"/>
  <c r="J25" i="1" s="1"/>
  <c r="H26" i="1"/>
  <c r="I26" i="1" s="1"/>
  <c r="J26" i="1" s="1"/>
  <c r="H27" i="1"/>
  <c r="I27" i="1" s="1"/>
  <c r="J27" i="1" s="1"/>
  <c r="H28" i="1"/>
  <c r="H29" i="1"/>
  <c r="I29" i="1" s="1"/>
  <c r="J29" i="1" s="1"/>
  <c r="H30" i="1"/>
  <c r="I30" i="1" s="1"/>
  <c r="J30" i="1" s="1"/>
  <c r="H31" i="1"/>
  <c r="I31" i="1" s="1"/>
  <c r="J31" i="1" s="1"/>
  <c r="H32" i="1"/>
  <c r="H33" i="1"/>
  <c r="I33" i="1" s="1"/>
  <c r="J33" i="1" s="1"/>
  <c r="H34" i="1"/>
  <c r="I34" i="1" s="1"/>
  <c r="J34" i="1" s="1"/>
  <c r="H35" i="1"/>
  <c r="I35" i="1" s="1"/>
  <c r="J35" i="1" s="1"/>
  <c r="H36" i="1"/>
  <c r="H37" i="1"/>
  <c r="I37" i="1" s="1"/>
  <c r="J37" i="1" s="1"/>
  <c r="H38" i="1"/>
  <c r="I38" i="1" s="1"/>
  <c r="J38" i="1" s="1"/>
  <c r="H39" i="1"/>
  <c r="I39" i="1" s="1"/>
  <c r="J39" i="1" s="1"/>
  <c r="H40" i="1"/>
  <c r="H41" i="1"/>
  <c r="I41" i="1" s="1"/>
  <c r="J41" i="1" s="1"/>
  <c r="H42" i="1"/>
  <c r="I42" i="1" s="1"/>
  <c r="J42" i="1" s="1"/>
  <c r="H43" i="1"/>
  <c r="I43" i="1" s="1"/>
  <c r="J43" i="1" s="1"/>
  <c r="H44" i="1"/>
  <c r="H45" i="1"/>
  <c r="I45" i="1" s="1"/>
  <c r="J45" i="1" s="1"/>
  <c r="H46" i="1"/>
  <c r="I46" i="1" s="1"/>
  <c r="J46" i="1" s="1"/>
  <c r="H47" i="1"/>
  <c r="I47" i="1" s="1"/>
  <c r="J47" i="1" s="1"/>
  <c r="H48" i="1"/>
  <c r="H49" i="1"/>
  <c r="I49" i="1" s="1"/>
  <c r="J49" i="1" s="1"/>
  <c r="H50" i="1"/>
  <c r="I50" i="1" s="1"/>
  <c r="J50" i="1" s="1"/>
  <c r="H51" i="1"/>
  <c r="I51" i="1" s="1"/>
  <c r="J51" i="1" s="1"/>
  <c r="H52" i="1"/>
  <c r="H53" i="1"/>
  <c r="I53" i="1" s="1"/>
  <c r="J53" i="1" s="1"/>
  <c r="H54" i="1"/>
  <c r="I54" i="1" s="1"/>
  <c r="J54" i="1" s="1"/>
  <c r="H55" i="1"/>
  <c r="I55" i="1" s="1"/>
  <c r="J55" i="1" s="1"/>
  <c r="H56" i="1"/>
  <c r="H57" i="1"/>
  <c r="I57" i="1" s="1"/>
  <c r="J57" i="1" s="1"/>
  <c r="H58" i="1"/>
  <c r="I58" i="1" s="1"/>
  <c r="J58" i="1" s="1"/>
  <c r="H59" i="1"/>
  <c r="I59" i="1" s="1"/>
  <c r="J59" i="1" s="1"/>
  <c r="H60" i="1"/>
  <c r="H61" i="1"/>
  <c r="I61" i="1" s="1"/>
  <c r="J61" i="1" s="1"/>
  <c r="H62" i="1"/>
  <c r="I62" i="1" s="1"/>
  <c r="J62" i="1" s="1"/>
  <c r="H63" i="1"/>
  <c r="I63" i="1" s="1"/>
  <c r="J63" i="1" s="1"/>
  <c r="H64" i="1"/>
  <c r="H65" i="1"/>
  <c r="I65" i="1" s="1"/>
  <c r="J65" i="1" s="1"/>
  <c r="H66" i="1"/>
  <c r="I66" i="1" s="1"/>
  <c r="J66" i="1" s="1"/>
  <c r="H67" i="1"/>
  <c r="I67" i="1" s="1"/>
  <c r="J67" i="1" s="1"/>
  <c r="H68" i="1"/>
  <c r="H69" i="1"/>
  <c r="I69" i="1" s="1"/>
  <c r="J69" i="1" s="1"/>
  <c r="H70" i="1"/>
  <c r="I70" i="1" s="1"/>
  <c r="J70" i="1" s="1"/>
  <c r="H71" i="1"/>
  <c r="I71" i="1" s="1"/>
  <c r="J71" i="1" s="1"/>
  <c r="H72" i="1"/>
  <c r="H73" i="1"/>
  <c r="I73" i="1" s="1"/>
  <c r="J73" i="1" s="1"/>
  <c r="H74" i="1"/>
  <c r="I74" i="1" s="1"/>
  <c r="J74" i="1" s="1"/>
  <c r="H75" i="1"/>
  <c r="I75" i="1" s="1"/>
  <c r="J75" i="1" s="1"/>
  <c r="H76" i="1"/>
  <c r="H77" i="1"/>
  <c r="I77" i="1" s="1"/>
  <c r="J77" i="1" s="1"/>
  <c r="H78" i="1"/>
  <c r="I78" i="1" s="1"/>
  <c r="J78" i="1" s="1"/>
  <c r="H79" i="1"/>
  <c r="I79" i="1" s="1"/>
  <c r="J79" i="1" s="1"/>
  <c r="H80" i="1"/>
  <c r="H81" i="1"/>
  <c r="I81" i="1" s="1"/>
  <c r="J81" i="1" s="1"/>
  <c r="H82" i="1"/>
  <c r="I82" i="1" s="1"/>
  <c r="J82" i="1" s="1"/>
  <c r="H83" i="1"/>
  <c r="I83" i="1" s="1"/>
  <c r="J83" i="1" s="1"/>
  <c r="H84" i="1"/>
  <c r="H85" i="1"/>
  <c r="I85" i="1" s="1"/>
  <c r="J85" i="1" s="1"/>
  <c r="H86" i="1"/>
  <c r="I86" i="1" s="1"/>
  <c r="J86" i="1" s="1"/>
  <c r="H87" i="1"/>
  <c r="I87" i="1" s="1"/>
  <c r="J87" i="1" s="1"/>
  <c r="H88" i="1"/>
  <c r="H89" i="1"/>
  <c r="I89" i="1" s="1"/>
  <c r="J89" i="1" s="1"/>
  <c r="H90" i="1"/>
  <c r="I90" i="1" s="1"/>
  <c r="J90" i="1" s="1"/>
  <c r="H91" i="1"/>
  <c r="I91" i="1" s="1"/>
  <c r="J91" i="1" s="1"/>
  <c r="H92" i="1"/>
  <c r="H93" i="1"/>
  <c r="I93" i="1" s="1"/>
  <c r="J93" i="1" s="1"/>
  <c r="H94" i="1"/>
  <c r="I94" i="1" s="1"/>
  <c r="J94" i="1" s="1"/>
  <c r="H95" i="1"/>
  <c r="I95" i="1" s="1"/>
  <c r="J95" i="1" s="1"/>
  <c r="H96" i="1"/>
  <c r="H6" i="1"/>
  <c r="I6" i="1" s="1"/>
  <c r="J6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<sst xmlns="http://schemas.openxmlformats.org/spreadsheetml/2006/main" count="25" uniqueCount="24">
  <si>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</si>
  <si>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</si>
  <si>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</si>
  <si>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</si>
  <si>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</si>
  <si>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</si>
  <si>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</si>
  <si>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</si>
  <si>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</si>
  <si>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</si>
  <si>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</si>
  <si>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</si>
  <si>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</si>
  <si>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</si>
  <si>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N/M</t>
  </si>
  <si>
    <t>Power</t>
  </si>
  <si>
    <t>KW</t>
  </si>
  <si>
    <t>BMEP</t>
  </si>
  <si>
    <t>kPa</t>
  </si>
  <si>
    <t>Fuel Rlow Rate</t>
  </si>
  <si>
    <t>L/H</t>
  </si>
  <si>
    <t>SFC</t>
  </si>
  <si>
    <t>L/kwh</t>
  </si>
  <si>
    <t xml:space="preserve">Overall Thermal Efficency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</si>
</sst>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3" borderId="1" xfId="2" applyBorder="1" applyAlignment="1">
      <alignment horizontal="center"/>
    </xf>
    <xf numFmtId="0" fontId="1" fillId="2" borderId="1" xfId="1" applyBorder="1" applyAlignment="1">
      <alignment horizontal="center"/>
    </xf>
    <xf numFmtId="0" fontId="1" fillId="2" borderId="1" xfId="1" applyBorder="1"/>
    <xf numFmtId="0" fontId="1" fillId="3" borderId="1" xfId="2" applyBorder="1"/>
  </cellXfs>
  <cellStyles count="3">
    <cellStyle name="40% - Accent1" xfId="1" builtinId="31"/>
    <cellStyle name="60% - Accent5" xfId="2" builtinId="4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comapred to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1"/>
          <c:order val="0"/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BsC'!$L$6:$L$96</c:f>
              <c:numCache>
                <c:formatCode>General</c:formatCode>
                <c:ptCount val="91"/>
                <c:pt idx="0">
                  <c:v>0.48345368968535096</c:v>
                </c:pt>
                <c:pt idx="1">
                  <c:v>0.47129603402810727</c:v>
                </c:pt>
                <c:pt idx="2">
                  <c:v>0.45383065168301312</c:v>
                </c:pt>
                <c:pt idx="3">
                  <c:v>0.42665812325274677</c:v>
                </c:pt>
                <c:pt idx="4">
                  <c:v>0.41154049799386272</c:v>
                </c:pt>
                <c:pt idx="5">
                  <c:v>0.41261495776157631</c:v>
                </c:pt>
                <c:pt idx="6">
                  <c:v>0.38982431502345999</c:v>
                </c:pt>
                <c:pt idx="7">
                  <c:v>0.3704254845596196</c:v>
                </c:pt>
                <c:pt idx="8">
                  <c:v>0.36659414279521685</c:v>
                </c:pt>
                <c:pt idx="9">
                  <c:v>0.35434174373573923</c:v>
                </c:pt>
                <c:pt idx="10">
                  <c:v>0.35482075004429997</c:v>
                </c:pt>
                <c:pt idx="11">
                  <c:v>0.35853773834350933</c:v>
                </c:pt>
                <c:pt idx="12">
                  <c:v>0.35533523836602987</c:v>
                </c:pt>
                <c:pt idx="13">
                  <c:v>0.35390834121879539</c:v>
                </c:pt>
                <c:pt idx="14">
                  <c:v>0.34836151926437919</c:v>
                </c:pt>
                <c:pt idx="15">
                  <c:v>0.34795435444377121</c:v>
                </c:pt>
                <c:pt idx="16">
                  <c:v>0.35663691039869277</c:v>
                </c:pt>
                <c:pt idx="17">
                  <c:v>0.36133795070382629</c:v>
                </c:pt>
                <c:pt idx="18">
                  <c:v>0.3612712349365455</c:v>
                </c:pt>
                <c:pt idx="19">
                  <c:v>0.35899270230205577</c:v>
                </c:pt>
                <c:pt idx="20">
                  <c:v>0.36092758113447426</c:v>
                </c:pt>
                <c:pt idx="21">
                  <c:v>0.3565669570497359</c:v>
                </c:pt>
                <c:pt idx="22">
                  <c:v>0.35364331066569754</c:v>
                </c:pt>
                <c:pt idx="23">
                  <c:v>0.35168772768726247</c:v>
                </c:pt>
                <c:pt idx="24">
                  <c:v>0.35129925472037943</c:v>
                </c:pt>
                <c:pt idx="25">
                  <c:v>0.34936165496060873</c:v>
                </c:pt>
                <c:pt idx="26">
                  <c:v>0.34946413238013962</c:v>
                </c:pt>
                <c:pt idx="27">
                  <c:v>0.3531392540782281</c:v>
                </c:pt>
                <c:pt idx="28">
                  <c:v>0.35503567774586708</c:v>
                </c:pt>
                <c:pt idx="29">
                  <c:v>0.35258654539767664</c:v>
                </c:pt>
                <c:pt idx="30">
                  <c:v>0.35462305669963884</c:v>
                </c:pt>
                <c:pt idx="31">
                  <c:v>0.35476316707369465</c:v>
                </c:pt>
                <c:pt idx="32">
                  <c:v>0.35982534812021127</c:v>
                </c:pt>
                <c:pt idx="33">
                  <c:v>0.36107752467053394</c:v>
                </c:pt>
                <c:pt idx="34">
                  <c:v>0.36371050820171424</c:v>
                </c:pt>
                <c:pt idx="35">
                  <c:v>0.36766130791017348</c:v>
                </c:pt>
                <c:pt idx="36">
                  <c:v>0.36513690002696725</c:v>
                </c:pt>
                <c:pt idx="37">
                  <c:v>0.3656947688060273</c:v>
                </c:pt>
                <c:pt idx="38">
                  <c:v>0.37143005863736756</c:v>
                </c:pt>
                <c:pt idx="39">
                  <c:v>0.3762651697875527</c:v>
                </c:pt>
                <c:pt idx="40">
                  <c:v>0.38279022204172058</c:v>
                </c:pt>
                <c:pt idx="41">
                  <c:v>0.3917399545870186</c:v>
                </c:pt>
                <c:pt idx="42">
                  <c:v>0.39290042231210559</c:v>
                </c:pt>
                <c:pt idx="43">
                  <c:v>0.39860723444326673</c:v>
                </c:pt>
                <c:pt idx="44">
                  <c:v>0.39666666061176126</c:v>
                </c:pt>
                <c:pt idx="45">
                  <c:v>0.39889616233888181</c:v>
                </c:pt>
                <c:pt idx="46">
                  <c:v>0.3945780261781614</c:v>
                </c:pt>
                <c:pt idx="47">
                  <c:v>0.39209330804983178</c:v>
                </c:pt>
                <c:pt idx="48">
                  <c:v>0.39354210270374895</c:v>
                </c:pt>
                <c:pt idx="49">
                  <c:v>0.38918633494215643</c:v>
                </c:pt>
                <c:pt idx="50">
                  <c:v>0.39336489385104906</c:v>
                </c:pt>
                <c:pt idx="51">
                  <c:v>0.39097349119046709</c:v>
                </c:pt>
                <c:pt idx="52">
                  <c:v>0.40107145617339346</c:v>
                </c:pt>
                <c:pt idx="53">
                  <c:v>0.39977377987216278</c:v>
                </c:pt>
                <c:pt idx="54">
                  <c:v>0.40543411880837171</c:v>
                </c:pt>
                <c:pt idx="55">
                  <c:v>0.40116709533266787</c:v>
                </c:pt>
                <c:pt idx="56">
                  <c:v>0.40300075472832358</c:v>
                </c:pt>
                <c:pt idx="57">
                  <c:v>0.40709864844937749</c:v>
                </c:pt>
                <c:pt idx="58">
                  <c:v>0.4067433329657259</c:v>
                </c:pt>
                <c:pt idx="59">
                  <c:v>0.4150166420276894</c:v>
                </c:pt>
                <c:pt idx="60">
                  <c:v>0.41634618010163105</c:v>
                </c:pt>
                <c:pt idx="61">
                  <c:v>0.4193288842147237</c:v>
                </c:pt>
                <c:pt idx="62">
                  <c:v>0.42147043131970513</c:v>
                </c:pt>
                <c:pt idx="63">
                  <c:v>0.42571544994712812</c:v>
                </c:pt>
                <c:pt idx="64">
                  <c:v>0.42538053021392125</c:v>
                </c:pt>
                <c:pt idx="65">
                  <c:v>0.42688637263596863</c:v>
                </c:pt>
                <c:pt idx="66">
                  <c:v>0.43150502339466479</c:v>
                </c:pt>
                <c:pt idx="67">
                  <c:v>0.43340012707821057</c:v>
                </c:pt>
                <c:pt idx="68">
                  <c:v>0.43343640171111092</c:v>
                </c:pt>
                <c:pt idx="69">
                  <c:v>0.4291069709447487</c:v>
                </c:pt>
                <c:pt idx="70">
                  <c:v>0.43314956773157048</c:v>
                </c:pt>
                <c:pt idx="71">
                  <c:v>0.43288625652540591</c:v>
                </c:pt>
                <c:pt idx="72">
                  <c:v>0.43466561442385837</c:v>
                </c:pt>
                <c:pt idx="73">
                  <c:v>0.43594626069275344</c:v>
                </c:pt>
                <c:pt idx="74">
                  <c:v>0.43577944113880968</c:v>
                </c:pt>
                <c:pt idx="75">
                  <c:v>0.44207428224458167</c:v>
                </c:pt>
                <c:pt idx="76">
                  <c:v>0.44350645503488811</c:v>
                </c:pt>
                <c:pt idx="77">
                  <c:v>0.44817423790651395</c:v>
                </c:pt>
                <c:pt idx="78">
                  <c:v>0.45325039344570101</c:v>
                </c:pt>
                <c:pt idx="79">
                  <c:v>0.45539848499523544</c:v>
                </c:pt>
                <c:pt idx="80">
                  <c:v>0.45667209928648012</c:v>
                </c:pt>
                <c:pt idx="81">
                  <c:v>0.46191536505389402</c:v>
                </c:pt>
                <c:pt idx="82">
                  <c:v>0.46529993242274309</c:v>
                </c:pt>
                <c:pt idx="83">
                  <c:v>0.4708917597702546</c:v>
                </c:pt>
                <c:pt idx="84">
                  <c:v>0.47556648640194249</c:v>
                </c:pt>
                <c:pt idx="85">
                  <c:v>0.47607497723442432</c:v>
                </c:pt>
                <c:pt idx="86">
                  <c:v>0.47989708038937917</c:v>
                </c:pt>
                <c:pt idx="87">
                  <c:v>0.4793634863299106</c:v>
                </c:pt>
                <c:pt idx="88">
                  <c:v>0.49160025438030119</c:v>
                </c:pt>
                <c:pt idx="89">
                  <c:v>0.49823504756820702</c:v>
                </c:pt>
                <c:pt idx="90">
                  <c:v>0.50245768431500382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278-49D7-962A-485C9E439584}"/>
            </c:ext>
          </c:extLst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BsC'!$L$6:$L$96</c:f>
              <c:numCache>
                <c:formatCode>General</c:formatCode>
                <c:ptCount val="91"/>
                <c:pt idx="0">
                  <c:v>0.48345368968535096</c:v>
                </c:pt>
                <c:pt idx="1">
                  <c:v>0.47129603402810727</c:v>
                </c:pt>
                <c:pt idx="2">
                  <c:v>0.45383065168301312</c:v>
                </c:pt>
                <c:pt idx="3">
                  <c:v>0.42665812325274677</c:v>
                </c:pt>
                <c:pt idx="4">
                  <c:v>0.41154049799386272</c:v>
                </c:pt>
                <c:pt idx="5">
                  <c:v>0.41261495776157631</c:v>
                </c:pt>
                <c:pt idx="6">
                  <c:v>0.38982431502345999</c:v>
                </c:pt>
                <c:pt idx="7">
                  <c:v>0.3704254845596196</c:v>
                </c:pt>
                <c:pt idx="8">
                  <c:v>0.36659414279521685</c:v>
                </c:pt>
                <c:pt idx="9">
                  <c:v>0.35434174373573923</c:v>
                </c:pt>
                <c:pt idx="10">
                  <c:v>0.35482075004429997</c:v>
                </c:pt>
                <c:pt idx="11">
                  <c:v>0.35853773834350933</c:v>
                </c:pt>
                <c:pt idx="12">
                  <c:v>0.35533523836602987</c:v>
                </c:pt>
                <c:pt idx="13">
                  <c:v>0.35390834121879539</c:v>
                </c:pt>
                <c:pt idx="14">
                  <c:v>0.34836151926437919</c:v>
                </c:pt>
                <c:pt idx="15">
                  <c:v>0.34795435444377121</c:v>
                </c:pt>
                <c:pt idx="16">
                  <c:v>0.35663691039869277</c:v>
                </c:pt>
                <c:pt idx="17">
                  <c:v>0.36133795070382629</c:v>
                </c:pt>
                <c:pt idx="18">
                  <c:v>0.3612712349365455</c:v>
                </c:pt>
                <c:pt idx="19">
                  <c:v>0.35899270230205577</c:v>
                </c:pt>
                <c:pt idx="20">
                  <c:v>0.36092758113447426</c:v>
                </c:pt>
                <c:pt idx="21">
                  <c:v>0.3565669570497359</c:v>
                </c:pt>
                <c:pt idx="22">
                  <c:v>0.35364331066569754</c:v>
                </c:pt>
                <c:pt idx="23">
                  <c:v>0.35168772768726247</c:v>
                </c:pt>
                <c:pt idx="24">
                  <c:v>0.35129925472037943</c:v>
                </c:pt>
                <c:pt idx="25">
                  <c:v>0.34936165496060873</c:v>
                </c:pt>
                <c:pt idx="26">
                  <c:v>0.34946413238013962</c:v>
                </c:pt>
                <c:pt idx="27">
                  <c:v>0.3531392540782281</c:v>
                </c:pt>
                <c:pt idx="28">
                  <c:v>0.35503567774586708</c:v>
                </c:pt>
                <c:pt idx="29">
                  <c:v>0.35258654539767664</c:v>
                </c:pt>
                <c:pt idx="30">
                  <c:v>0.35462305669963884</c:v>
                </c:pt>
                <c:pt idx="31">
                  <c:v>0.35476316707369465</c:v>
                </c:pt>
                <c:pt idx="32">
                  <c:v>0.35982534812021127</c:v>
                </c:pt>
                <c:pt idx="33">
                  <c:v>0.36107752467053394</c:v>
                </c:pt>
                <c:pt idx="34">
                  <c:v>0.36371050820171424</c:v>
                </c:pt>
                <c:pt idx="35">
                  <c:v>0.36766130791017348</c:v>
                </c:pt>
                <c:pt idx="36">
                  <c:v>0.36513690002696725</c:v>
                </c:pt>
                <c:pt idx="37">
                  <c:v>0.3656947688060273</c:v>
                </c:pt>
                <c:pt idx="38">
                  <c:v>0.37143005863736756</c:v>
                </c:pt>
                <c:pt idx="39">
                  <c:v>0.3762651697875527</c:v>
                </c:pt>
                <c:pt idx="40">
                  <c:v>0.38279022204172058</c:v>
                </c:pt>
                <c:pt idx="41">
                  <c:v>0.3917399545870186</c:v>
                </c:pt>
                <c:pt idx="42">
                  <c:v>0.39290042231210559</c:v>
                </c:pt>
                <c:pt idx="43">
                  <c:v>0.39860723444326673</c:v>
                </c:pt>
                <c:pt idx="44">
                  <c:v>0.39666666061176126</c:v>
                </c:pt>
                <c:pt idx="45">
                  <c:v>0.39889616233888181</c:v>
                </c:pt>
                <c:pt idx="46">
                  <c:v>0.3945780261781614</c:v>
                </c:pt>
                <c:pt idx="47">
                  <c:v>0.39209330804983178</c:v>
                </c:pt>
                <c:pt idx="48">
                  <c:v>0.39354210270374895</c:v>
                </c:pt>
                <c:pt idx="49">
                  <c:v>0.38918633494215643</c:v>
                </c:pt>
                <c:pt idx="50">
                  <c:v>0.39336489385104906</c:v>
                </c:pt>
                <c:pt idx="51">
                  <c:v>0.39097349119046709</c:v>
                </c:pt>
                <c:pt idx="52">
                  <c:v>0.40107145617339346</c:v>
                </c:pt>
                <c:pt idx="53">
                  <c:v>0.39977377987216278</c:v>
                </c:pt>
                <c:pt idx="54">
                  <c:v>0.40543411880837171</c:v>
                </c:pt>
                <c:pt idx="55">
                  <c:v>0.40116709533266787</c:v>
                </c:pt>
                <c:pt idx="56">
                  <c:v>0.40300075472832358</c:v>
                </c:pt>
                <c:pt idx="57">
                  <c:v>0.40709864844937749</c:v>
                </c:pt>
                <c:pt idx="58">
                  <c:v>0.4067433329657259</c:v>
                </c:pt>
                <c:pt idx="59">
                  <c:v>0.4150166420276894</c:v>
                </c:pt>
                <c:pt idx="60">
                  <c:v>0.41634618010163105</c:v>
                </c:pt>
                <c:pt idx="61">
                  <c:v>0.4193288842147237</c:v>
                </c:pt>
                <c:pt idx="62">
                  <c:v>0.42147043131970513</c:v>
                </c:pt>
                <c:pt idx="63">
                  <c:v>0.42571544994712812</c:v>
                </c:pt>
                <c:pt idx="64">
                  <c:v>0.42538053021392125</c:v>
                </c:pt>
                <c:pt idx="65">
                  <c:v>0.42688637263596863</c:v>
                </c:pt>
                <c:pt idx="66">
                  <c:v>0.43150502339466479</c:v>
                </c:pt>
                <c:pt idx="67">
                  <c:v>0.43340012707821057</c:v>
                </c:pt>
                <c:pt idx="68">
                  <c:v>0.43343640171111092</c:v>
                </c:pt>
                <c:pt idx="69">
                  <c:v>0.4291069709447487</c:v>
                </c:pt>
                <c:pt idx="70">
                  <c:v>0.43314956773157048</c:v>
                </c:pt>
                <c:pt idx="71">
                  <c:v>0.43288625652540591</c:v>
                </c:pt>
                <c:pt idx="72">
                  <c:v>0.43466561442385837</c:v>
                </c:pt>
                <c:pt idx="73">
                  <c:v>0.43594626069275344</c:v>
                </c:pt>
                <c:pt idx="74">
                  <c:v>0.43577944113880968</c:v>
                </c:pt>
                <c:pt idx="75">
                  <c:v>0.44207428224458167</c:v>
                </c:pt>
                <c:pt idx="76">
                  <c:v>0.44350645503488811</c:v>
                </c:pt>
                <c:pt idx="77">
                  <c:v>0.44817423790651395</c:v>
                </c:pt>
                <c:pt idx="78">
                  <c:v>0.45325039344570101</c:v>
                </c:pt>
                <c:pt idx="79">
                  <c:v>0.45539848499523544</c:v>
                </c:pt>
                <c:pt idx="80">
                  <c:v>0.45667209928648012</c:v>
                </c:pt>
                <c:pt idx="81">
                  <c:v>0.46191536505389402</c:v>
                </c:pt>
                <c:pt idx="82">
                  <c:v>0.46529993242274309</c:v>
                </c:pt>
                <c:pt idx="83">
                  <c:v>0.4708917597702546</c:v>
                </c:pt>
                <c:pt idx="84">
                  <c:v>0.47556648640194249</c:v>
                </c:pt>
                <c:pt idx="85">
                  <c:v>0.47607497723442432</c:v>
                </c:pt>
                <c:pt idx="86">
                  <c:v>0.47989708038937917</c:v>
                </c:pt>
                <c:pt idx="87">
                  <c:v>0.4793634863299106</c:v>
                </c:pt>
                <c:pt idx="88">
                  <c:v>0.49160025438030119</c:v>
                </c:pt>
                <c:pt idx="89">
                  <c:v>0.49823504756820702</c:v>
                </c:pt>
                <c:pt idx="90">
                  <c:v>0.50245768431500382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278-49D7-962A-485C9E4395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0580176"/>
        <c:axId val="560582336"/>
      </c:scatterChart>
      <c:valAx>
        <c:axId val="560580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0582336"/>
        <c:crosses val="autoZero"/>
        <c:crossBetween val="midCat"/>
      </c:valAx>
      <c:valAx>
        <c:axId val="560582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L/kwh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0580176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Torque comapred to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1"/>
          <c:order val="0"/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BsC'!$H$6:$H$96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D06-4ECA-A15D-20973DC6C2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0580176"/>
        <c:axId val="560582336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1"/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'GrE HnD BsC'!$B$6:$B$96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'GrE HnD BsC'!$L$6:$L$96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0.48345368968535096</c:v>
                      </c:pt>
                      <c:pt idx="1">
                        <c:v>0.47129603402810727</c:v>
                      </c:pt>
                      <c:pt idx="2">
                        <c:v>0.45383065168301312</c:v>
                      </c:pt>
                      <c:pt idx="3">
                        <c:v>0.42665812325274677</c:v>
                      </c:pt>
                      <c:pt idx="4">
                        <c:v>0.41154049799386272</c:v>
                      </c:pt>
                      <c:pt idx="5">
                        <c:v>0.41261495776157631</c:v>
                      </c:pt>
                      <c:pt idx="6">
                        <c:v>0.38982431502345999</c:v>
                      </c:pt>
                      <c:pt idx="7">
                        <c:v>0.3704254845596196</c:v>
                      </c:pt>
                      <c:pt idx="8">
                        <c:v>0.36659414279521685</c:v>
                      </c:pt>
                      <c:pt idx="9">
                        <c:v>0.35434174373573923</c:v>
                      </c:pt>
                      <c:pt idx="10">
                        <c:v>0.35482075004429997</c:v>
                      </c:pt>
                      <c:pt idx="11">
                        <c:v>0.35853773834350933</c:v>
                      </c:pt>
                      <c:pt idx="12">
                        <c:v>0.35533523836602987</c:v>
                      </c:pt>
                      <c:pt idx="13">
                        <c:v>0.35390834121879539</c:v>
                      </c:pt>
                      <c:pt idx="14">
                        <c:v>0.34836151926437919</c:v>
                      </c:pt>
                      <c:pt idx="15">
                        <c:v>0.34795435444377121</c:v>
                      </c:pt>
                      <c:pt idx="16">
                        <c:v>0.35663691039869277</c:v>
                      </c:pt>
                      <c:pt idx="17">
                        <c:v>0.36133795070382629</c:v>
                      </c:pt>
                      <c:pt idx="18">
                        <c:v>0.3612712349365455</c:v>
                      </c:pt>
                      <c:pt idx="19">
                        <c:v>0.35899270230205577</c:v>
                      </c:pt>
                      <c:pt idx="20">
                        <c:v>0.36092758113447426</c:v>
                      </c:pt>
                      <c:pt idx="21">
                        <c:v>0.3565669570497359</c:v>
                      </c:pt>
                      <c:pt idx="22">
                        <c:v>0.35364331066569754</c:v>
                      </c:pt>
                      <c:pt idx="23">
                        <c:v>0.35168772768726247</c:v>
                      </c:pt>
                      <c:pt idx="24">
                        <c:v>0.35129925472037943</c:v>
                      </c:pt>
                      <c:pt idx="25">
                        <c:v>0.34936165496060873</c:v>
                      </c:pt>
                      <c:pt idx="26">
                        <c:v>0.34946413238013962</c:v>
                      </c:pt>
                      <c:pt idx="27">
                        <c:v>0.3531392540782281</c:v>
                      </c:pt>
                      <c:pt idx="28">
                        <c:v>0.35503567774586708</c:v>
                      </c:pt>
                      <c:pt idx="29">
                        <c:v>0.35258654539767664</c:v>
                      </c:pt>
                      <c:pt idx="30">
                        <c:v>0.35462305669963884</c:v>
                      </c:pt>
                      <c:pt idx="31">
                        <c:v>0.35476316707369465</c:v>
                      </c:pt>
                      <c:pt idx="32">
                        <c:v>0.35982534812021127</c:v>
                      </c:pt>
                      <c:pt idx="33">
                        <c:v>0.36107752467053394</c:v>
                      </c:pt>
                      <c:pt idx="34">
                        <c:v>0.36371050820171424</c:v>
                      </c:pt>
                      <c:pt idx="35">
                        <c:v>0.36766130791017348</c:v>
                      </c:pt>
                      <c:pt idx="36">
                        <c:v>0.36513690002696725</c:v>
                      </c:pt>
                      <c:pt idx="37">
                        <c:v>0.3656947688060273</c:v>
                      </c:pt>
                      <c:pt idx="38">
                        <c:v>0.37143005863736756</c:v>
                      </c:pt>
                      <c:pt idx="39">
                        <c:v>0.3762651697875527</c:v>
                      </c:pt>
                      <c:pt idx="40">
                        <c:v>0.38279022204172058</c:v>
                      </c:pt>
                      <c:pt idx="41">
                        <c:v>0.3917399545870186</c:v>
                      </c:pt>
                      <c:pt idx="42">
                        <c:v>0.39290042231210559</c:v>
                      </c:pt>
                      <c:pt idx="43">
                        <c:v>0.39860723444326673</c:v>
                      </c:pt>
                      <c:pt idx="44">
                        <c:v>0.39666666061176126</c:v>
                      </c:pt>
                      <c:pt idx="45">
                        <c:v>0.39889616233888181</c:v>
                      </c:pt>
                      <c:pt idx="46">
                        <c:v>0.3945780261781614</c:v>
                      </c:pt>
                      <c:pt idx="47">
                        <c:v>0.39209330804983178</c:v>
                      </c:pt>
                      <c:pt idx="48">
                        <c:v>0.39354210270374895</c:v>
                      </c:pt>
                      <c:pt idx="49">
                        <c:v>0.38918633494215643</c:v>
                      </c:pt>
                      <c:pt idx="50">
                        <c:v>0.39336489385104906</c:v>
                      </c:pt>
                      <c:pt idx="51">
                        <c:v>0.39097349119046709</c:v>
                      </c:pt>
                      <c:pt idx="52">
                        <c:v>0.40107145617339346</c:v>
                      </c:pt>
                      <c:pt idx="53">
                        <c:v>0.39977377987216278</c:v>
                      </c:pt>
                      <c:pt idx="54">
                        <c:v>0.40543411880837171</c:v>
                      </c:pt>
                      <c:pt idx="55">
                        <c:v>0.40116709533266787</c:v>
                      </c:pt>
                      <c:pt idx="56">
                        <c:v>0.40300075472832358</c:v>
                      </c:pt>
                      <c:pt idx="57">
                        <c:v>0.40709864844937749</c:v>
                      </c:pt>
                      <c:pt idx="58">
                        <c:v>0.4067433329657259</c:v>
                      </c:pt>
                      <c:pt idx="59">
                        <c:v>0.4150166420276894</c:v>
                      </c:pt>
                      <c:pt idx="60">
                        <c:v>0.41634618010163105</c:v>
                      </c:pt>
                      <c:pt idx="61">
                        <c:v>0.4193288842147237</c:v>
                      </c:pt>
                      <c:pt idx="62">
                        <c:v>0.42147043131970513</c:v>
                      </c:pt>
                      <c:pt idx="63">
                        <c:v>0.42571544994712812</c:v>
                      </c:pt>
                      <c:pt idx="64">
                        <c:v>0.42538053021392125</c:v>
                      </c:pt>
                      <c:pt idx="65">
                        <c:v>0.42688637263596863</c:v>
                      </c:pt>
                      <c:pt idx="66">
                        <c:v>0.43150502339466479</c:v>
                      </c:pt>
                      <c:pt idx="67">
                        <c:v>0.43340012707821057</c:v>
                      </c:pt>
                      <c:pt idx="68">
                        <c:v>0.43343640171111092</c:v>
                      </c:pt>
                      <c:pt idx="69">
                        <c:v>0.4291069709447487</c:v>
                      </c:pt>
                      <c:pt idx="70">
                        <c:v>0.43314956773157048</c:v>
                      </c:pt>
                      <c:pt idx="71">
                        <c:v>0.43288625652540591</c:v>
                      </c:pt>
                      <c:pt idx="72">
                        <c:v>0.43466561442385837</c:v>
                      </c:pt>
                      <c:pt idx="73">
                        <c:v>0.43594626069275344</c:v>
                      </c:pt>
                      <c:pt idx="74">
                        <c:v>0.43577944113880968</c:v>
                      </c:pt>
                      <c:pt idx="75">
                        <c:v>0.44207428224458167</c:v>
                      </c:pt>
                      <c:pt idx="76">
                        <c:v>0.44350645503488811</c:v>
                      </c:pt>
                      <c:pt idx="77">
                        <c:v>0.44817423790651395</c:v>
                      </c:pt>
                      <c:pt idx="78">
                        <c:v>0.45325039344570101</c:v>
                      </c:pt>
                      <c:pt idx="79">
                        <c:v>0.45539848499523544</c:v>
                      </c:pt>
                      <c:pt idx="80">
                        <c:v>0.45667209928648012</c:v>
                      </c:pt>
                      <c:pt idx="81">
                        <c:v>0.46191536505389402</c:v>
                      </c:pt>
                      <c:pt idx="82">
                        <c:v>0.46529993242274309</c:v>
                      </c:pt>
                      <c:pt idx="83">
                        <c:v>0.4708917597702546</c:v>
                      </c:pt>
                      <c:pt idx="84">
                        <c:v>0.47556648640194249</c:v>
                      </c:pt>
                      <c:pt idx="85">
                        <c:v>0.47607497723442432</c:v>
                      </c:pt>
                      <c:pt idx="86">
                        <c:v>0.47989708038937917</c:v>
                      </c:pt>
                      <c:pt idx="87">
                        <c:v>0.4793634863299106</c:v>
                      </c:pt>
                      <c:pt idx="88">
                        <c:v>0.49160025438030119</c:v>
                      </c:pt>
                      <c:pt idx="89">
                        <c:v>0.49823504756820702</c:v>
                      </c:pt>
                      <c:pt idx="90">
                        <c:v>0.50245768431500382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3D06-4ECA-A15D-20973DC6C2DB}"/>
                  </c:ext>
                </c:extLst>
              </c15:ser>
            </c15:filteredScatterSeries>
          </c:ext>
        </c:extLst>
      </c:scatterChart>
      <c:valAx>
        <c:axId val="560580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0582336"/>
        <c:crosses val="autoZero"/>
        <c:crossBetween val="midCat"/>
      </c:valAx>
      <c:valAx>
        <c:axId val="560582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Torkue</a:t>
                </a:r>
                <a:r>
                  <a:rPr lang="en-GB" baseline="0"/>
                  <a:t> N/m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0580176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Brake Power comapred to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1"/>
          <c:order val="0"/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BsC'!$I$6:$I$96</c:f>
              <c:numCache>
                <c:formatCode>General</c:formatCode>
                <c:ptCount val="91"/>
                <c:pt idx="0">
                  <c:v>8.7371346834670582</c:v>
                </c:pt>
                <c:pt idx="1">
                  <c:v>9.217136759824573</c:v>
                </c:pt>
                <c:pt idx="2">
                  <c:v>9.7437226498500848</c:v>
                </c:pt>
                <c:pt idx="3">
                  <c:v>10.237704995979776</c:v>
                </c:pt>
                <c:pt idx="4">
                  <c:v>10.847049128240524</c:v>
                </c:pt>
                <c:pt idx="5">
                  <c:v>11.480436932529257</c:v>
                </c:pt>
                <c:pt idx="6">
                  <c:v>12.159323616626486</c:v>
                </c:pt>
                <c:pt idx="7">
                  <c:v>12.893281372576048</c:v>
                </c:pt>
                <c:pt idx="8">
                  <c:v>13.666339461398969</c:v>
                </c:pt>
                <c:pt idx="9">
                  <c:v>14.342086671532696</c:v>
                </c:pt>
                <c:pt idx="10">
                  <c:v>14.990667821247531</c:v>
                </c:pt>
                <c:pt idx="11">
                  <c:v>15.596684538246276</c:v>
                </c:pt>
                <c:pt idx="12">
                  <c:v>16.19315896295323</c:v>
                </c:pt>
                <c:pt idx="13">
                  <c:v>16.741622928680879</c:v>
                </c:pt>
                <c:pt idx="14">
                  <c:v>17.232098461036369</c:v>
                </c:pt>
                <c:pt idx="15">
                  <c:v>17.769572132195176</c:v>
                </c:pt>
                <c:pt idx="16">
                  <c:v>18.388450013961421</c:v>
                </c:pt>
                <c:pt idx="17">
                  <c:v>18.954554833388759</c:v>
                </c:pt>
                <c:pt idx="18">
                  <c:v>19.506119830541589</c:v>
                </c:pt>
                <c:pt idx="19">
                  <c:v>20.148041878339267</c:v>
                </c:pt>
                <c:pt idx="20">
                  <c:v>20.871222909377373</c:v>
                </c:pt>
                <c:pt idx="21">
                  <c:v>21.513490940020016</c:v>
                </c:pt>
                <c:pt idx="22">
                  <c:v>22.208818216342461</c:v>
                </c:pt>
                <c:pt idx="23">
                  <c:v>22.92090216798303</c:v>
                </c:pt>
                <c:pt idx="24">
                  <c:v>23.518410269831712</c:v>
                </c:pt>
                <c:pt idx="25">
                  <c:v>24.224181102400099</c:v>
                </c:pt>
                <c:pt idx="26">
                  <c:v>24.886674179596742</c:v>
                </c:pt>
                <c:pt idx="27">
                  <c:v>25.460211223100952</c:v>
                </c:pt>
                <c:pt idx="28">
                  <c:v>25.974854297885702</c:v>
                </c:pt>
                <c:pt idx="29">
                  <c:v>26.487113935294083</c:v>
                </c:pt>
                <c:pt idx="30">
                  <c:v>27.003320339970866</c:v>
                </c:pt>
                <c:pt idx="31">
                  <c:v>27.500036377715038</c:v>
                </c:pt>
                <c:pt idx="32">
                  <c:v>28.021928006671306</c:v>
                </c:pt>
                <c:pt idx="33">
                  <c:v>28.489726712806057</c:v>
                </c:pt>
                <c:pt idx="34">
                  <c:v>28.811375431001665</c:v>
                </c:pt>
                <c:pt idx="35">
                  <c:v>29.113751623315192</c:v>
                </c:pt>
                <c:pt idx="36">
                  <c:v>29.586163434049372</c:v>
                </c:pt>
                <c:pt idx="37">
                  <c:v>30.041446958261581</c:v>
                </c:pt>
                <c:pt idx="38">
                  <c:v>30.35295538912473</c:v>
                </c:pt>
                <c:pt idx="39">
                  <c:v>30.704409888704472</c:v>
                </c:pt>
                <c:pt idx="40">
                  <c:v>31.192019316257905</c:v>
                </c:pt>
                <c:pt idx="41">
                  <c:v>31.559201085407192</c:v>
                </c:pt>
                <c:pt idx="42">
                  <c:v>32.076829864002136</c:v>
                </c:pt>
                <c:pt idx="43">
                  <c:v>32.520734396869074</c:v>
                </c:pt>
                <c:pt idx="44">
                  <c:v>32.967227393983471</c:v>
                </c:pt>
                <c:pt idx="45">
                  <c:v>33.550084617335791</c:v>
                </c:pt>
                <c:pt idx="46">
                  <c:v>34.28979593985521</c:v>
                </c:pt>
                <c:pt idx="47">
                  <c:v>34.96616677338848</c:v>
                </c:pt>
                <c:pt idx="48">
                  <c:v>35.706471819555425</c:v>
                </c:pt>
                <c:pt idx="49">
                  <c:v>36.391308554307294</c:v>
                </c:pt>
                <c:pt idx="50">
                  <c:v>36.904665939754615</c:v>
                </c:pt>
                <c:pt idx="51">
                  <c:v>37.667515398954706</c:v>
                </c:pt>
                <c:pt idx="52">
                  <c:v>38.155295682234048</c:v>
                </c:pt>
                <c:pt idx="53">
                  <c:v>38.654360986209412</c:v>
                </c:pt>
                <c:pt idx="54">
                  <c:v>39.13582815041655</c:v>
                </c:pt>
                <c:pt idx="55">
                  <c:v>39.649313677658306</c:v>
                </c:pt>
                <c:pt idx="56">
                  <c:v>40.094217716521776</c:v>
                </c:pt>
                <c:pt idx="57">
                  <c:v>40.346486195820525</c:v>
                </c:pt>
                <c:pt idx="58">
                  <c:v>40.698884673285882</c:v>
                </c:pt>
                <c:pt idx="59">
                  <c:v>40.892336068941823</c:v>
                </c:pt>
                <c:pt idx="60">
                  <c:v>41.006741063007816</c:v>
                </c:pt>
                <c:pt idx="61">
                  <c:v>41.079927113199219</c:v>
                </c:pt>
                <c:pt idx="62">
                  <c:v>41.134558231557342</c:v>
                </c:pt>
                <c:pt idx="63">
                  <c:v>41.302236040960516</c:v>
                </c:pt>
                <c:pt idx="64">
                  <c:v>41.595697835774935</c:v>
                </c:pt>
                <c:pt idx="65">
                  <c:v>41.765212344231585</c:v>
                </c:pt>
                <c:pt idx="66">
                  <c:v>42.020368285298133</c:v>
                </c:pt>
                <c:pt idx="67">
                  <c:v>42.369623017406838</c:v>
                </c:pt>
                <c:pt idx="68">
                  <c:v>42.802127201962762</c:v>
                </c:pt>
                <c:pt idx="69">
                  <c:v>43.33185256595177</c:v>
                </c:pt>
                <c:pt idx="70">
                  <c:v>43.55770247863245</c:v>
                </c:pt>
                <c:pt idx="71">
                  <c:v>43.951499298484592</c:v>
                </c:pt>
                <c:pt idx="72">
                  <c:v>44.089063786196995</c:v>
                </c:pt>
                <c:pt idx="73">
                  <c:v>44.117823076259967</c:v>
                </c:pt>
                <c:pt idx="74">
                  <c:v>44.155364350634443</c:v>
                </c:pt>
                <c:pt idx="75">
                  <c:v>44.089875350895049</c:v>
                </c:pt>
                <c:pt idx="76">
                  <c:v>43.906914496809677</c:v>
                </c:pt>
                <c:pt idx="77">
                  <c:v>43.603577241037947</c:v>
                </c:pt>
                <c:pt idx="78">
                  <c:v>43.379995438118662</c:v>
                </c:pt>
                <c:pt idx="79">
                  <c:v>43.274188758458834</c:v>
                </c:pt>
                <c:pt idx="80">
                  <c:v>43.186347558377925</c:v>
                </c:pt>
                <c:pt idx="81">
                  <c:v>42.84551131502387</c:v>
                </c:pt>
                <c:pt idx="82">
                  <c:v>42.514512944367425</c:v>
                </c:pt>
                <c:pt idx="83">
                  <c:v>42.168926484693891</c:v>
                </c:pt>
                <c:pt idx="84">
                  <c:v>42.11398526319325</c:v>
                </c:pt>
                <c:pt idx="85">
                  <c:v>41.753927323535564</c:v>
                </c:pt>
                <c:pt idx="86">
                  <c:v>41.558910889430344</c:v>
                </c:pt>
                <c:pt idx="87">
                  <c:v>41.404905809492718</c:v>
                </c:pt>
                <c:pt idx="88">
                  <c:v>41.35067022214006</c:v>
                </c:pt>
                <c:pt idx="89">
                  <c:v>41.402145635240728</c:v>
                </c:pt>
                <c:pt idx="90">
                  <c:v>41.651268660625547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E21-48A7-AD75-A5F668BAEB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0580176"/>
        <c:axId val="560582336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1"/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'GrE HnD BsC'!$B$6:$B$96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'GrE HnD BsC'!$L$6:$L$96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0.48345368968535096</c:v>
                      </c:pt>
                      <c:pt idx="1">
                        <c:v>0.47129603402810727</c:v>
                      </c:pt>
                      <c:pt idx="2">
                        <c:v>0.45383065168301312</c:v>
                      </c:pt>
                      <c:pt idx="3">
                        <c:v>0.42665812325274677</c:v>
                      </c:pt>
                      <c:pt idx="4">
                        <c:v>0.41154049799386272</c:v>
                      </c:pt>
                      <c:pt idx="5">
                        <c:v>0.41261495776157631</c:v>
                      </c:pt>
                      <c:pt idx="6">
                        <c:v>0.38982431502345999</c:v>
                      </c:pt>
                      <c:pt idx="7">
                        <c:v>0.3704254845596196</c:v>
                      </c:pt>
                      <c:pt idx="8">
                        <c:v>0.36659414279521685</c:v>
                      </c:pt>
                      <c:pt idx="9">
                        <c:v>0.35434174373573923</c:v>
                      </c:pt>
                      <c:pt idx="10">
                        <c:v>0.35482075004429997</c:v>
                      </c:pt>
                      <c:pt idx="11">
                        <c:v>0.35853773834350933</c:v>
                      </c:pt>
                      <c:pt idx="12">
                        <c:v>0.35533523836602987</c:v>
                      </c:pt>
                      <c:pt idx="13">
                        <c:v>0.35390834121879539</c:v>
                      </c:pt>
                      <c:pt idx="14">
                        <c:v>0.34836151926437919</c:v>
                      </c:pt>
                      <c:pt idx="15">
                        <c:v>0.34795435444377121</c:v>
                      </c:pt>
                      <c:pt idx="16">
                        <c:v>0.35663691039869277</c:v>
                      </c:pt>
                      <c:pt idx="17">
                        <c:v>0.36133795070382629</c:v>
                      </c:pt>
                      <c:pt idx="18">
                        <c:v>0.3612712349365455</c:v>
                      </c:pt>
                      <c:pt idx="19">
                        <c:v>0.35899270230205577</c:v>
                      </c:pt>
                      <c:pt idx="20">
                        <c:v>0.36092758113447426</c:v>
                      </c:pt>
                      <c:pt idx="21">
                        <c:v>0.3565669570497359</c:v>
                      </c:pt>
                      <c:pt idx="22">
                        <c:v>0.35364331066569754</c:v>
                      </c:pt>
                      <c:pt idx="23">
                        <c:v>0.35168772768726247</c:v>
                      </c:pt>
                      <c:pt idx="24">
                        <c:v>0.35129925472037943</c:v>
                      </c:pt>
                      <c:pt idx="25">
                        <c:v>0.34936165496060873</c:v>
                      </c:pt>
                      <c:pt idx="26">
                        <c:v>0.34946413238013962</c:v>
                      </c:pt>
                      <c:pt idx="27">
                        <c:v>0.3531392540782281</c:v>
                      </c:pt>
                      <c:pt idx="28">
                        <c:v>0.35503567774586708</c:v>
                      </c:pt>
                      <c:pt idx="29">
                        <c:v>0.35258654539767664</c:v>
                      </c:pt>
                      <c:pt idx="30">
                        <c:v>0.35462305669963884</c:v>
                      </c:pt>
                      <c:pt idx="31">
                        <c:v>0.35476316707369465</c:v>
                      </c:pt>
                      <c:pt idx="32">
                        <c:v>0.35982534812021127</c:v>
                      </c:pt>
                      <c:pt idx="33">
                        <c:v>0.36107752467053394</c:v>
                      </c:pt>
                      <c:pt idx="34">
                        <c:v>0.36371050820171424</c:v>
                      </c:pt>
                      <c:pt idx="35">
                        <c:v>0.36766130791017348</c:v>
                      </c:pt>
                      <c:pt idx="36">
                        <c:v>0.36513690002696725</c:v>
                      </c:pt>
                      <c:pt idx="37">
                        <c:v>0.3656947688060273</c:v>
                      </c:pt>
                      <c:pt idx="38">
                        <c:v>0.37143005863736756</c:v>
                      </c:pt>
                      <c:pt idx="39">
                        <c:v>0.3762651697875527</c:v>
                      </c:pt>
                      <c:pt idx="40">
                        <c:v>0.38279022204172058</c:v>
                      </c:pt>
                      <c:pt idx="41">
                        <c:v>0.3917399545870186</c:v>
                      </c:pt>
                      <c:pt idx="42">
                        <c:v>0.39290042231210559</c:v>
                      </c:pt>
                      <c:pt idx="43">
                        <c:v>0.39860723444326673</c:v>
                      </c:pt>
                      <c:pt idx="44">
                        <c:v>0.39666666061176126</c:v>
                      </c:pt>
                      <c:pt idx="45">
                        <c:v>0.39889616233888181</c:v>
                      </c:pt>
                      <c:pt idx="46">
                        <c:v>0.3945780261781614</c:v>
                      </c:pt>
                      <c:pt idx="47">
                        <c:v>0.39209330804983178</c:v>
                      </c:pt>
                      <c:pt idx="48">
                        <c:v>0.39354210270374895</c:v>
                      </c:pt>
                      <c:pt idx="49">
                        <c:v>0.38918633494215643</c:v>
                      </c:pt>
                      <c:pt idx="50">
                        <c:v>0.39336489385104906</c:v>
                      </c:pt>
                      <c:pt idx="51">
                        <c:v>0.39097349119046709</c:v>
                      </c:pt>
                      <c:pt idx="52">
                        <c:v>0.40107145617339346</c:v>
                      </c:pt>
                      <c:pt idx="53">
                        <c:v>0.39977377987216278</c:v>
                      </c:pt>
                      <c:pt idx="54">
                        <c:v>0.40543411880837171</c:v>
                      </c:pt>
                      <c:pt idx="55">
                        <c:v>0.40116709533266787</c:v>
                      </c:pt>
                      <c:pt idx="56">
                        <c:v>0.40300075472832358</c:v>
                      </c:pt>
                      <c:pt idx="57">
                        <c:v>0.40709864844937749</c:v>
                      </c:pt>
                      <c:pt idx="58">
                        <c:v>0.4067433329657259</c:v>
                      </c:pt>
                      <c:pt idx="59">
                        <c:v>0.4150166420276894</c:v>
                      </c:pt>
                      <c:pt idx="60">
                        <c:v>0.41634618010163105</c:v>
                      </c:pt>
                      <c:pt idx="61">
                        <c:v>0.4193288842147237</c:v>
                      </c:pt>
                      <c:pt idx="62">
                        <c:v>0.42147043131970513</c:v>
                      </c:pt>
                      <c:pt idx="63">
                        <c:v>0.42571544994712812</c:v>
                      </c:pt>
                      <c:pt idx="64">
                        <c:v>0.42538053021392125</c:v>
                      </c:pt>
                      <c:pt idx="65">
                        <c:v>0.42688637263596863</c:v>
                      </c:pt>
                      <c:pt idx="66">
                        <c:v>0.43150502339466479</c:v>
                      </c:pt>
                      <c:pt idx="67">
                        <c:v>0.43340012707821057</c:v>
                      </c:pt>
                      <c:pt idx="68">
                        <c:v>0.43343640171111092</c:v>
                      </c:pt>
                      <c:pt idx="69">
                        <c:v>0.4291069709447487</c:v>
                      </c:pt>
                      <c:pt idx="70">
                        <c:v>0.43314956773157048</c:v>
                      </c:pt>
                      <c:pt idx="71">
                        <c:v>0.43288625652540591</c:v>
                      </c:pt>
                      <c:pt idx="72">
                        <c:v>0.43466561442385837</c:v>
                      </c:pt>
                      <c:pt idx="73">
                        <c:v>0.43594626069275344</c:v>
                      </c:pt>
                      <c:pt idx="74">
                        <c:v>0.43577944113880968</c:v>
                      </c:pt>
                      <c:pt idx="75">
                        <c:v>0.44207428224458167</c:v>
                      </c:pt>
                      <c:pt idx="76">
                        <c:v>0.44350645503488811</c:v>
                      </c:pt>
                      <c:pt idx="77">
                        <c:v>0.44817423790651395</c:v>
                      </c:pt>
                      <c:pt idx="78">
                        <c:v>0.45325039344570101</c:v>
                      </c:pt>
                      <c:pt idx="79">
                        <c:v>0.45539848499523544</c:v>
                      </c:pt>
                      <c:pt idx="80">
                        <c:v>0.45667209928648012</c:v>
                      </c:pt>
                      <c:pt idx="81">
                        <c:v>0.46191536505389402</c:v>
                      </c:pt>
                      <c:pt idx="82">
                        <c:v>0.46529993242274309</c:v>
                      </c:pt>
                      <c:pt idx="83">
                        <c:v>0.4708917597702546</c:v>
                      </c:pt>
                      <c:pt idx="84">
                        <c:v>0.47556648640194249</c:v>
                      </c:pt>
                      <c:pt idx="85">
                        <c:v>0.47607497723442432</c:v>
                      </c:pt>
                      <c:pt idx="86">
                        <c:v>0.47989708038937917</c:v>
                      </c:pt>
                      <c:pt idx="87">
                        <c:v>0.4793634863299106</c:v>
                      </c:pt>
                      <c:pt idx="88">
                        <c:v>0.49160025438030119</c:v>
                      </c:pt>
                      <c:pt idx="89">
                        <c:v>0.49823504756820702</c:v>
                      </c:pt>
                      <c:pt idx="90">
                        <c:v>0.50245768431500382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BE21-48A7-AD75-A5F668BAEBF5}"/>
                  </c:ext>
                </c:extLst>
              </c15:ser>
            </c15:filteredScatterSeries>
          </c:ext>
        </c:extLst>
      </c:scatterChart>
      <c:valAx>
        <c:axId val="560580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0582336"/>
        <c:crosses val="autoZero"/>
        <c:crossBetween val="midCat"/>
      </c:valAx>
      <c:valAx>
        <c:axId val="560582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KW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0580176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19050</xdr:colOff>
      <xdr:row>9</xdr:row>
      <xdr:rowOff>23812</xdr:rowOff>
    </xdr:from>
    <xdr:to>
      <xdr:col>21</xdr:col>
      <xdr:colOff>0</xdr:colOff>
      <xdr:row>23</xdr:row>
      <xdr:rowOff>100012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EB1F490-7F62-894C-D32C-9B2961B17C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27</xdr:row>
      <xdr:rowOff>0</xdr:rowOff>
    </xdr:from>
    <xdr:to>
      <xdr:col>20</xdr:col>
      <xdr:colOff>590550</xdr:colOff>
      <xdr:row>41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CC45545-21B3-4ABF-A12F-67AF608C5D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44</xdr:row>
      <xdr:rowOff>0</xdr:rowOff>
    </xdr:from>
    <xdr:to>
      <xdr:col>20</xdr:col>
      <xdr:colOff>590550</xdr:colOff>
      <xdr:row>58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10971D4-ED09-4A39-935F-758F6EF671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6"/>
  <sheetViews>
    <sheetView tabSelected="1" zoomScale="70" zoomScaleNormal="70" workbookViewId="0">
      <selection activeCell="O8" sqref="O8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7" max="7" width="14" style="1" bestFit="1" customWidth="1"/>
    <col min="8" max="8" width="9.140625" style="1" customWidth="1"/>
    <col min="9" max="9" width="15.28515625" style="1" customWidth="1"/>
    <col min="11" max="11" width="14.28515625" bestFit="1" customWidth="1"/>
    <col min="13" max="13" width="24.42578125" bestFit="1" customWidth="1"/>
    <col min="15" max="15" width="14" bestFit="1" customWidth="1"/>
  </cols>
  <sheetData>
    <row r="1" spans="1:15" x14ac:dyDescent="0.25">
      <c r="A1"/>
      <c r="B1"/>
      <c r="E1" s="2" t="s">
        <v>0</v>
      </c>
      <c r="F1" s="2" t="s">
        <v>1</v>
      </c>
      <c r="G1" s="2" t="s">
        <v>2</v>
      </c>
    </row>
    <row r="2" spans="1:15" x14ac:dyDescent="0.25">
      <c r="C2" s="1"/>
      <c r="E2" s="2" t="s">
        <v>3</v>
      </c>
      <c r="F2" s="2" t="s">
        <v>4</v>
      </c>
      <c r="G2" s="2" t="s">
        <v>5</v>
      </c>
    </row>
    <row r="3" spans="1:15" x14ac:dyDescent="0.25">
      <c r="C3" s="1"/>
      <c r="E3" s="3">
        <v>1018.9</v>
      </c>
      <c r="F3" s="3">
        <v>46</v>
      </c>
      <c r="G3" s="3">
        <v>27</v>
      </c>
    </row>
    <row r="4" spans="1:15" x14ac:dyDescent="0.25">
      <c r="A4" s="2" t="s">
        <v>6</v>
      </c>
      <c r="B4" s="2" t="s">
        <v>7</v>
      </c>
      <c r="C4" s="2" t="s">
        <v>8</v>
      </c>
      <c r="D4" s="2" t="s">
        <v>9</v>
      </c>
      <c r="H4" s="2" t="s">
        <v>13</v>
      </c>
      <c r="I4" s="2" t="s">
        <v>15</v>
      </c>
      <c r="J4" s="2" t="s">
        <v>17</v>
      </c>
      <c r="K4" s="2" t="s">
        <v>19</v>
      </c>
      <c r="L4" s="2" t="s">
        <v>21</v>
      </c>
      <c r="M4" s="2" t="s">
        <v>23</v>
      </c>
    </row>
    <row r="5" spans="1:15" x14ac:dyDescent="0.25">
      <c r="A5" s="2" t="s">
        <v>10</v>
      </c>
      <c r="B5" s="2" t="s">
        <v>11</v>
      </c>
      <c r="C5" s="2" t="s">
        <v>12</v>
      </c>
      <c r="D5" s="2" t="s">
        <v>9</v>
      </c>
      <c r="H5" s="2" t="s">
        <v>14</v>
      </c>
      <c r="I5" s="2" t="s">
        <v>16</v>
      </c>
      <c r="J5" s="2" t="s">
        <v>18</v>
      </c>
      <c r="K5" s="2" t="s">
        <v>20</v>
      </c>
      <c r="L5" s="2" t="s">
        <v>22</v>
      </c>
      <c r="M5" s="5"/>
    </row>
    <row r="6" spans="1:15" x14ac:dyDescent="0.25">
      <c r="A6" s="3">
        <v>102.27500000000001</v>
      </c>
      <c r="B6" s="3">
        <v>1000</v>
      </c>
      <c r="C6" s="3">
        <v>7.0400000000000004E-2</v>
      </c>
      <c r="D6" s="3">
        <v>1.2658</v>
      </c>
      <c r="H6" s="4">
        <f>A6*$O$8</f>
        <v>83.433490399999997</v>
      </c>
      <c r="I6" s="4">
        <f>(H6*6.28318530718*B6)/(60*1000)</f>
        <v>8.7371346834670582</v>
      </c>
      <c r="J6" s="3">
        <f>(I6*1000)/1.4*0.25</f>
        <v>1560.2026220476891</v>
      </c>
      <c r="K6" s="4">
        <f>C6*60</f>
        <v>4.2240000000000002</v>
      </c>
      <c r="L6" s="4">
        <f>K6/I6</f>
        <v>0.48345368968535096</v>
      </c>
      <c r="M6" s="4">
        <f>I6/(K6*45)</f>
        <v>4.596556546436794E-2</v>
      </c>
    </row>
    <row r="7" spans="1:15" x14ac:dyDescent="0.25">
      <c r="A7" s="4">
        <v>102.756</v>
      </c>
      <c r="B7" s="3">
        <f t="shared" ref="B7:B38" si="0">B6+50</f>
        <v>1050</v>
      </c>
      <c r="C7" s="3">
        <v>7.2400000000000006E-2</v>
      </c>
      <c r="D7" s="3">
        <v>1.26783</v>
      </c>
      <c r="H7" s="4">
        <f>A7*$O$8</f>
        <v>83.825878656</v>
      </c>
      <c r="I7" s="4">
        <f>(H7*6.28318530718*B7)/(60*1000)</f>
        <v>9.217136759824573</v>
      </c>
      <c r="J7" s="3">
        <f t="shared" ref="J7:J70" si="1">(I7*1000)/1.4*0.25</f>
        <v>1645.9172785401024</v>
      </c>
      <c r="K7" s="4">
        <f t="shared" ref="K7:K70" si="2">C7*60</f>
        <v>4.3440000000000003</v>
      </c>
      <c r="L7" s="4">
        <f t="shared" ref="L7:L70" si="3">K7/I7</f>
        <v>0.47129603402810727</v>
      </c>
      <c r="M7" s="4">
        <f t="shared" ref="M7:M70" si="4">I7/(K7*45)</f>
        <v>4.7151303252632351E-2</v>
      </c>
    </row>
    <row r="8" spans="1:15" x14ac:dyDescent="0.25">
      <c r="A8" s="4">
        <v>103.68899999999999</v>
      </c>
      <c r="B8" s="3">
        <f t="shared" si="0"/>
        <v>1100</v>
      </c>
      <c r="C8" s="3">
        <v>7.3700000000000002E-2</v>
      </c>
      <c r="D8" s="3">
        <v>1.2734399999999999</v>
      </c>
      <c r="H8" s="4">
        <f>A8*$O$8</f>
        <v>84.586997663999995</v>
      </c>
      <c r="I8" s="4">
        <f>(H8*6.28318530718*B8)/(60*1000)</f>
        <v>9.7437226498500848</v>
      </c>
      <c r="J8" s="3">
        <f t="shared" si="1"/>
        <v>1739.9504731875152</v>
      </c>
      <c r="K8" s="4">
        <f t="shared" si="2"/>
        <v>4.4219999999999997</v>
      </c>
      <c r="L8" s="4">
        <f t="shared" si="3"/>
        <v>0.45383065168301312</v>
      </c>
      <c r="M8" s="4">
        <f t="shared" si="4"/>
        <v>4.8965890998794337E-2</v>
      </c>
      <c r="O8" s="2">
        <v>0.81577599999999995</v>
      </c>
    </row>
    <row r="9" spans="1:15" x14ac:dyDescent="0.25">
      <c r="A9" s="4">
        <v>104.209</v>
      </c>
      <c r="B9" s="3">
        <f t="shared" si="0"/>
        <v>1150</v>
      </c>
      <c r="C9" s="3">
        <v>7.2800000000000004E-2</v>
      </c>
      <c r="D9" s="3">
        <v>1.2847599999999999</v>
      </c>
      <c r="H9" s="4">
        <f>A9*$O$8</f>
        <v>85.011201184000001</v>
      </c>
      <c r="I9" s="4">
        <f>(H9*6.28318530718*B9)/(60*1000)</f>
        <v>10.237704995979776</v>
      </c>
      <c r="J9" s="3">
        <f t="shared" si="1"/>
        <v>1828.1616064249599</v>
      </c>
      <c r="K9" s="4">
        <f t="shared" si="2"/>
        <v>4.3680000000000003</v>
      </c>
      <c r="L9" s="4">
        <f t="shared" si="3"/>
        <v>0.42665812325274677</v>
      </c>
      <c r="M9" s="4">
        <f t="shared" si="4"/>
        <v>5.2084376251423363E-2</v>
      </c>
    </row>
    <row r="10" spans="1:15" x14ac:dyDescent="0.25">
      <c r="A10" s="4">
        <v>105.81100000000001</v>
      </c>
      <c r="B10" s="3">
        <f t="shared" si="0"/>
        <v>1200</v>
      </c>
      <c r="C10" s="3">
        <v>7.4399999999999994E-2</v>
      </c>
      <c r="D10" s="3">
        <v>1.2918099999999999</v>
      </c>
      <c r="H10" s="4">
        <f>A10*$O$8</f>
        <v>86.318074335999995</v>
      </c>
      <c r="I10" s="4">
        <f>(H10*6.28318530718*B10)/(60*1000)</f>
        <v>10.847049128240524</v>
      </c>
      <c r="J10" s="3">
        <f t="shared" si="1"/>
        <v>1936.9730586143794</v>
      </c>
      <c r="K10" s="4">
        <f t="shared" si="2"/>
        <v>4.4639999999999995</v>
      </c>
      <c r="L10" s="4">
        <f t="shared" si="3"/>
        <v>0.41154049799386272</v>
      </c>
      <c r="M10" s="4">
        <f t="shared" si="4"/>
        <v>5.3997655955000626E-2</v>
      </c>
    </row>
    <row r="11" spans="1:15" x14ac:dyDescent="0.25">
      <c r="A11" s="4">
        <v>107.51</v>
      </c>
      <c r="B11" s="3">
        <f t="shared" si="0"/>
        <v>1250</v>
      </c>
      <c r="C11" s="3">
        <v>7.8950000000000006E-2</v>
      </c>
      <c r="D11" s="3">
        <v>1.2972900000000001</v>
      </c>
      <c r="H11" s="4">
        <f>A11*$O$8</f>
        <v>87.704077760000004</v>
      </c>
      <c r="I11" s="4">
        <f>(H11*6.28318530718*B11)/(60*1000)</f>
        <v>11.480436932529257</v>
      </c>
      <c r="J11" s="3">
        <f t="shared" si="1"/>
        <v>2050.0780236659389</v>
      </c>
      <c r="K11" s="4">
        <f t="shared" si="2"/>
        <v>4.7370000000000001</v>
      </c>
      <c r="L11" s="4">
        <f t="shared" si="3"/>
        <v>0.41261495776157631</v>
      </c>
      <c r="M11" s="4">
        <f t="shared" si="4"/>
        <v>5.3857044695560984E-2</v>
      </c>
    </row>
    <row r="12" spans="1:15" x14ac:dyDescent="0.25">
      <c r="A12" s="4">
        <v>109.488</v>
      </c>
      <c r="B12" s="3">
        <f t="shared" si="0"/>
        <v>1300</v>
      </c>
      <c r="C12" s="3">
        <v>7.9000000000000001E-2</v>
      </c>
      <c r="D12" s="3">
        <v>1.29895</v>
      </c>
      <c r="H12" s="4">
        <f>A12*$O$8</f>
        <v>89.317682687999991</v>
      </c>
      <c r="I12" s="4">
        <f>(H12*6.28318530718*B12)/(60*1000)</f>
        <v>12.159323616626486</v>
      </c>
      <c r="J12" s="3">
        <f t="shared" si="1"/>
        <v>2171.3077886833012</v>
      </c>
      <c r="K12" s="4">
        <f t="shared" si="2"/>
        <v>4.74</v>
      </c>
      <c r="L12" s="4">
        <f t="shared" si="3"/>
        <v>0.38982431502345999</v>
      </c>
      <c r="M12" s="4">
        <f t="shared" si="4"/>
        <v>5.7005736599280286E-2</v>
      </c>
    </row>
    <row r="13" spans="1:15" x14ac:dyDescent="0.25">
      <c r="A13" s="4">
        <v>111.797</v>
      </c>
      <c r="B13" s="3">
        <f t="shared" si="0"/>
        <v>1350</v>
      </c>
      <c r="C13" s="3">
        <v>7.9600000000000004E-2</v>
      </c>
      <c r="D13" s="3">
        <v>1.2946899999999999</v>
      </c>
      <c r="H13" s="4">
        <f>A13*$O$8</f>
        <v>91.201309471999991</v>
      </c>
      <c r="I13" s="4">
        <f>(H13*6.28318530718*B13)/(60*1000)</f>
        <v>12.893281372576048</v>
      </c>
      <c r="J13" s="3">
        <f t="shared" si="1"/>
        <v>2302.3716736742945</v>
      </c>
      <c r="K13" s="4">
        <f t="shared" si="2"/>
        <v>4.7759999999999998</v>
      </c>
      <c r="L13" s="4">
        <f t="shared" si="3"/>
        <v>0.3704254845596196</v>
      </c>
      <c r="M13" s="4">
        <f t="shared" si="4"/>
        <v>5.9991072829778752E-2</v>
      </c>
    </row>
    <row r="14" spans="1:15" x14ac:dyDescent="0.25">
      <c r="A14" s="4">
        <v>114.268</v>
      </c>
      <c r="B14" s="3">
        <f t="shared" si="0"/>
        <v>1400</v>
      </c>
      <c r="C14" s="3">
        <v>8.3500000000000005E-2</v>
      </c>
      <c r="D14" s="3">
        <v>1.2855000000000001</v>
      </c>
      <c r="H14" s="4">
        <f>A14*$O$8</f>
        <v>93.217091967999991</v>
      </c>
      <c r="I14" s="4">
        <f>(H14*6.28318530718*B14)/(60*1000)</f>
        <v>13.666339461398969</v>
      </c>
      <c r="J14" s="3">
        <f t="shared" si="1"/>
        <v>2440.4177609641019</v>
      </c>
      <c r="K14" s="4">
        <f t="shared" si="2"/>
        <v>5.0100000000000007</v>
      </c>
      <c r="L14" s="4">
        <f t="shared" si="3"/>
        <v>0.36659414279521685</v>
      </c>
      <c r="M14" s="4">
        <f t="shared" si="4"/>
        <v>6.0618050394317891E-2</v>
      </c>
    </row>
    <row r="15" spans="1:15" x14ac:dyDescent="0.25">
      <c r="A15" s="4">
        <v>115.783</v>
      </c>
      <c r="B15" s="3">
        <f t="shared" si="0"/>
        <v>1450</v>
      </c>
      <c r="C15" s="3">
        <v>8.4699999999999998E-2</v>
      </c>
      <c r="D15" s="3">
        <v>1.2781800000000001</v>
      </c>
      <c r="H15" s="4">
        <f>A15*$O$8</f>
        <v>94.452992607999988</v>
      </c>
      <c r="I15" s="4">
        <f>(H15*6.28318530718*B15)/(60*1000)</f>
        <v>14.342086671532696</v>
      </c>
      <c r="J15" s="3">
        <f t="shared" si="1"/>
        <v>2561.0869056308388</v>
      </c>
      <c r="K15" s="4">
        <f t="shared" si="2"/>
        <v>5.0819999999999999</v>
      </c>
      <c r="L15" s="4">
        <f t="shared" si="3"/>
        <v>0.35434174373573923</v>
      </c>
      <c r="M15" s="4">
        <f t="shared" si="4"/>
        <v>6.2714096250525583E-2</v>
      </c>
    </row>
    <row r="16" spans="1:15" x14ac:dyDescent="0.25">
      <c r="A16" s="4">
        <v>116.985</v>
      </c>
      <c r="B16" s="3">
        <f t="shared" si="0"/>
        <v>1500</v>
      </c>
      <c r="C16" s="3">
        <v>8.8650000000000007E-2</v>
      </c>
      <c r="D16" s="3">
        <v>1.2795000000000001</v>
      </c>
      <c r="H16" s="4">
        <f>A16*$O$8</f>
        <v>95.43355536</v>
      </c>
      <c r="I16" s="4">
        <f>(H16*6.28318530718*B16)/(60*1000)</f>
        <v>14.990667821247531</v>
      </c>
      <c r="J16" s="3">
        <f t="shared" si="1"/>
        <v>2676.9049680799162</v>
      </c>
      <c r="K16" s="4">
        <f t="shared" si="2"/>
        <v>5.3190000000000008</v>
      </c>
      <c r="L16" s="4">
        <f t="shared" si="3"/>
        <v>0.35482075004429997</v>
      </c>
      <c r="M16" s="4">
        <f t="shared" si="4"/>
        <v>6.2629432521766948E-2</v>
      </c>
    </row>
    <row r="17" spans="1:13" x14ac:dyDescent="0.25">
      <c r="A17" s="4">
        <v>117.788</v>
      </c>
      <c r="B17" s="3">
        <f t="shared" si="0"/>
        <v>1550</v>
      </c>
      <c r="C17" s="3">
        <v>9.3200000000000005E-2</v>
      </c>
      <c r="D17" s="3">
        <v>1.27766</v>
      </c>
      <c r="H17" s="4">
        <f>A17*$O$8</f>
        <v>96.088623487999996</v>
      </c>
      <c r="I17" s="4">
        <f>(H17*6.28318530718*B17)/(60*1000)</f>
        <v>15.596684538246276</v>
      </c>
      <c r="J17" s="3">
        <f t="shared" si="1"/>
        <v>2785.1222389725494</v>
      </c>
      <c r="K17" s="4">
        <f t="shared" si="2"/>
        <v>5.5920000000000005</v>
      </c>
      <c r="L17" s="4">
        <f t="shared" si="3"/>
        <v>0.35853773834350933</v>
      </c>
      <c r="M17" s="4">
        <f t="shared" si="4"/>
        <v>6.1980148379614824E-2</v>
      </c>
    </row>
    <row r="18" spans="1:13" x14ac:dyDescent="0.25">
      <c r="A18" s="4">
        <v>118.471</v>
      </c>
      <c r="B18" s="3">
        <f t="shared" si="0"/>
        <v>1600</v>
      </c>
      <c r="C18" s="3">
        <v>9.5899999999999999E-2</v>
      </c>
      <c r="D18" s="3">
        <v>1.2823500000000001</v>
      </c>
      <c r="H18" s="4">
        <f>A18*$O$8</f>
        <v>96.645798495999998</v>
      </c>
      <c r="I18" s="4">
        <f>(H18*6.28318530718*B18)/(60*1000)</f>
        <v>16.19315896295323</v>
      </c>
      <c r="J18" s="3">
        <f t="shared" si="1"/>
        <v>2891.6355290987913</v>
      </c>
      <c r="K18" s="4">
        <f t="shared" si="2"/>
        <v>5.7539999999999996</v>
      </c>
      <c r="L18" s="4">
        <f t="shared" si="3"/>
        <v>0.35533523836602987</v>
      </c>
      <c r="M18" s="4">
        <f t="shared" si="4"/>
        <v>6.2538751643120644E-2</v>
      </c>
    </row>
    <row r="19" spans="1:13" x14ac:dyDescent="0.25">
      <c r="A19" s="4">
        <v>118.77200000000001</v>
      </c>
      <c r="B19" s="3">
        <f t="shared" si="0"/>
        <v>1650</v>
      </c>
      <c r="C19" s="3">
        <v>9.8750000000000004E-2</v>
      </c>
      <c r="D19" s="3">
        <v>1.2902800000000001</v>
      </c>
      <c r="H19" s="4">
        <f>A19*$O$8</f>
        <v>96.891347072000002</v>
      </c>
      <c r="I19" s="4">
        <f>(H19*6.28318530718*B19)/(60*1000)</f>
        <v>16.741622928680879</v>
      </c>
      <c r="J19" s="3">
        <f t="shared" si="1"/>
        <v>2989.5755229787283</v>
      </c>
      <c r="K19" s="4">
        <f t="shared" si="2"/>
        <v>5.9250000000000007</v>
      </c>
      <c r="L19" s="4">
        <f t="shared" si="3"/>
        <v>0.35390834121879539</v>
      </c>
      <c r="M19" s="4">
        <f t="shared" si="4"/>
        <v>6.2790897060218939E-2</v>
      </c>
    </row>
    <row r="20" spans="1:13" x14ac:dyDescent="0.25">
      <c r="A20" s="4">
        <v>118.65600000000001</v>
      </c>
      <c r="B20" s="3">
        <f t="shared" si="0"/>
        <v>1700</v>
      </c>
      <c r="C20" s="3">
        <v>0.10005</v>
      </c>
      <c r="D20" s="3">
        <v>1.29942</v>
      </c>
      <c r="H20" s="4">
        <f>A20*$O$8</f>
        <v>96.796717055999991</v>
      </c>
      <c r="I20" s="4">
        <f>(H20*6.28318530718*B20)/(60*1000)</f>
        <v>17.232098461036369</v>
      </c>
      <c r="J20" s="3">
        <f t="shared" si="1"/>
        <v>3077.1604394707806</v>
      </c>
      <c r="K20" s="4">
        <f t="shared" si="2"/>
        <v>6.0030000000000001</v>
      </c>
      <c r="L20" s="4">
        <f t="shared" si="3"/>
        <v>0.34836151926437919</v>
      </c>
      <c r="M20" s="4">
        <f t="shared" si="4"/>
        <v>6.3790691546953812E-2</v>
      </c>
    </row>
    <row r="21" spans="1:13" x14ac:dyDescent="0.25">
      <c r="A21" s="4">
        <v>118.861</v>
      </c>
      <c r="B21" s="3">
        <f t="shared" si="0"/>
        <v>1750</v>
      </c>
      <c r="C21" s="3">
        <v>0.10305</v>
      </c>
      <c r="D21" s="3">
        <v>1.31053</v>
      </c>
      <c r="H21" s="4">
        <f>A21*$O$8</f>
        <v>96.963951135999991</v>
      </c>
      <c r="I21" s="4">
        <f>(H21*6.28318530718*B21)/(60*1000)</f>
        <v>17.769572132195176</v>
      </c>
      <c r="J21" s="3">
        <f t="shared" si="1"/>
        <v>3173.1378807491387</v>
      </c>
      <c r="K21" s="4">
        <f t="shared" si="2"/>
        <v>6.1829999999999998</v>
      </c>
      <c r="L21" s="4">
        <f t="shared" si="3"/>
        <v>0.34795435444377121</v>
      </c>
      <c r="M21" s="4">
        <f t="shared" si="4"/>
        <v>6.3865337330656372E-2</v>
      </c>
    </row>
    <row r="22" spans="1:13" x14ac:dyDescent="0.25">
      <c r="A22" s="4">
        <v>119.584</v>
      </c>
      <c r="B22" s="3">
        <f t="shared" si="0"/>
        <v>1800</v>
      </c>
      <c r="C22" s="3">
        <v>0.10929999999999999</v>
      </c>
      <c r="D22" s="3">
        <v>1.3149</v>
      </c>
      <c r="H22" s="4">
        <f>A22*$O$8</f>
        <v>97.553757183999991</v>
      </c>
      <c r="I22" s="4">
        <f>(H22*6.28318530718*B22)/(60*1000)</f>
        <v>18.388450013961421</v>
      </c>
      <c r="J22" s="3">
        <f t="shared" si="1"/>
        <v>3283.6517882073967</v>
      </c>
      <c r="K22" s="4">
        <f t="shared" si="2"/>
        <v>6.5579999999999998</v>
      </c>
      <c r="L22" s="4">
        <f t="shared" si="3"/>
        <v>0.35663691039869277</v>
      </c>
      <c r="M22" s="4">
        <f t="shared" si="4"/>
        <v>6.2310494439230861E-2</v>
      </c>
    </row>
    <row r="23" spans="1:13" x14ac:dyDescent="0.25">
      <c r="A23" s="4">
        <v>119.934</v>
      </c>
      <c r="B23" s="3">
        <f t="shared" si="0"/>
        <v>1850</v>
      </c>
      <c r="C23" s="3">
        <v>0.11415</v>
      </c>
      <c r="D23" s="3">
        <v>1.3184899999999999</v>
      </c>
      <c r="H23" s="4">
        <f>A23*$O$8</f>
        <v>97.839278783999987</v>
      </c>
      <c r="I23" s="4">
        <f>(H23*6.28318530718*B23)/(60*1000)</f>
        <v>18.954554833388759</v>
      </c>
      <c r="J23" s="3">
        <f t="shared" si="1"/>
        <v>3384.7419345337075</v>
      </c>
      <c r="K23" s="4">
        <f t="shared" si="2"/>
        <v>6.8490000000000002</v>
      </c>
      <c r="L23" s="4">
        <f t="shared" si="3"/>
        <v>0.36133795070382629</v>
      </c>
      <c r="M23" s="4">
        <f t="shared" si="4"/>
        <v>6.149982911824519E-2</v>
      </c>
    </row>
    <row r="24" spans="1:13" x14ac:dyDescent="0.25">
      <c r="A24" s="4">
        <v>120.176</v>
      </c>
      <c r="B24" s="3">
        <f t="shared" si="0"/>
        <v>1900</v>
      </c>
      <c r="C24" s="3">
        <v>0.11745</v>
      </c>
      <c r="D24" s="3">
        <v>1.3189200000000001</v>
      </c>
      <c r="H24" s="4">
        <f>A24*$O$8</f>
        <v>98.036696575999997</v>
      </c>
      <c r="I24" s="4">
        <f>(H24*6.28318530718*B24)/(60*1000)</f>
        <v>19.506119830541589</v>
      </c>
      <c r="J24" s="3">
        <f t="shared" si="1"/>
        <v>3483.2356840252842</v>
      </c>
      <c r="K24" s="4">
        <f t="shared" si="2"/>
        <v>7.0469999999999997</v>
      </c>
      <c r="L24" s="4">
        <f t="shared" si="3"/>
        <v>0.3612712349365455</v>
      </c>
      <c r="M24" s="4">
        <f t="shared" si="4"/>
        <v>6.1511186259059297E-2</v>
      </c>
    </row>
    <row r="25" spans="1:13" x14ac:dyDescent="0.25">
      <c r="A25" s="4">
        <v>120.94799999999999</v>
      </c>
      <c r="B25" s="3">
        <f t="shared" si="0"/>
        <v>1950</v>
      </c>
      <c r="C25" s="3">
        <v>0.12055</v>
      </c>
      <c r="D25" s="3">
        <v>1.31484</v>
      </c>
      <c r="H25" s="4">
        <f>A25*$O$8</f>
        <v>98.666475647999988</v>
      </c>
      <c r="I25" s="4">
        <f>(H25*6.28318530718*B25)/(60*1000)</f>
        <v>20.148041878339267</v>
      </c>
      <c r="J25" s="3">
        <f t="shared" si="1"/>
        <v>3597.8646211320124</v>
      </c>
      <c r="K25" s="4">
        <f t="shared" si="2"/>
        <v>7.2330000000000005</v>
      </c>
      <c r="L25" s="4">
        <f t="shared" si="3"/>
        <v>0.35899270230205577</v>
      </c>
      <c r="M25" s="4">
        <f t="shared" si="4"/>
        <v>6.1901598778251736E-2</v>
      </c>
    </row>
    <row r="26" spans="1:13" x14ac:dyDescent="0.25">
      <c r="A26" s="4">
        <v>122.157</v>
      </c>
      <c r="B26" s="3">
        <f t="shared" si="0"/>
        <v>2000</v>
      </c>
      <c r="C26" s="3">
        <v>0.12554999999999999</v>
      </c>
      <c r="D26" s="3">
        <v>1.31653</v>
      </c>
      <c r="H26" s="4">
        <f>A26*$O$8</f>
        <v>99.652748831999986</v>
      </c>
      <c r="I26" s="4">
        <f>(H26*6.28318530718*B26)/(60*1000)</f>
        <v>20.871222909377373</v>
      </c>
      <c r="J26" s="3">
        <f t="shared" si="1"/>
        <v>3727.0040909602453</v>
      </c>
      <c r="K26" s="4">
        <f t="shared" si="2"/>
        <v>7.5329999999999995</v>
      </c>
      <c r="L26" s="4">
        <f t="shared" si="3"/>
        <v>0.36092758113447426</v>
      </c>
      <c r="M26" s="4">
        <f t="shared" si="4"/>
        <v>6.1569753556580308E-2</v>
      </c>
    </row>
    <row r="27" spans="1:13" x14ac:dyDescent="0.25">
      <c r="A27" s="4">
        <v>122.845</v>
      </c>
      <c r="B27" s="3">
        <f t="shared" si="0"/>
        <v>2050</v>
      </c>
      <c r="C27" s="3">
        <v>0.12784999999999999</v>
      </c>
      <c r="D27" s="3">
        <v>1.32098</v>
      </c>
      <c r="H27" s="4">
        <f>A27*$O$8</f>
        <v>100.21400272</v>
      </c>
      <c r="I27" s="4">
        <f>(H27*6.28318530718*B27)/(60*1000)</f>
        <v>21.513490940020016</v>
      </c>
      <c r="J27" s="3">
        <f t="shared" si="1"/>
        <v>3841.69481071786</v>
      </c>
      <c r="K27" s="4">
        <f t="shared" si="2"/>
        <v>7.6709999999999994</v>
      </c>
      <c r="L27" s="4">
        <f t="shared" si="3"/>
        <v>0.3565669570497359</v>
      </c>
      <c r="M27" s="4">
        <f t="shared" si="4"/>
        <v>6.2322718869103018E-2</v>
      </c>
    </row>
    <row r="28" spans="1:13" x14ac:dyDescent="0.25">
      <c r="A28" s="4">
        <v>123.79600000000001</v>
      </c>
      <c r="B28" s="3">
        <f t="shared" si="0"/>
        <v>2100</v>
      </c>
      <c r="C28" s="3">
        <v>0.13089999999999999</v>
      </c>
      <c r="D28" s="3">
        <v>1.32287</v>
      </c>
      <c r="H28" s="4">
        <f>A28*$O$8</f>
        <v>100.989805696</v>
      </c>
      <c r="I28" s="4">
        <f>(H28*6.28318530718*B28)/(60*1000)</f>
        <v>22.208818216342461</v>
      </c>
      <c r="J28" s="3">
        <f t="shared" si="1"/>
        <v>3965.8603957754399</v>
      </c>
      <c r="K28" s="4">
        <f t="shared" si="2"/>
        <v>7.8539999999999992</v>
      </c>
      <c r="L28" s="4">
        <f t="shared" si="3"/>
        <v>0.35364331066569754</v>
      </c>
      <c r="M28" s="4">
        <f t="shared" si="4"/>
        <v>6.2837954379488054E-2</v>
      </c>
    </row>
    <row r="29" spans="1:13" x14ac:dyDescent="0.25">
      <c r="A29" s="4">
        <v>124.794</v>
      </c>
      <c r="B29" s="3">
        <f t="shared" si="0"/>
        <v>2150</v>
      </c>
      <c r="C29" s="3">
        <v>0.13435</v>
      </c>
      <c r="D29" s="3">
        <v>1.3216399999999999</v>
      </c>
      <c r="H29" s="4">
        <f>A29*$O$8</f>
        <v>101.80395014399998</v>
      </c>
      <c r="I29" s="4">
        <f>(H29*6.28318530718*B29)/(60*1000)</f>
        <v>22.92090216798303</v>
      </c>
      <c r="J29" s="3">
        <f t="shared" si="1"/>
        <v>4093.018244282684</v>
      </c>
      <c r="K29" s="4">
        <f t="shared" si="2"/>
        <v>8.0609999999999999</v>
      </c>
      <c r="L29" s="4">
        <f t="shared" si="3"/>
        <v>0.35168772768726247</v>
      </c>
      <c r="M29" s="4">
        <f t="shared" si="4"/>
        <v>6.3187369000215113E-2</v>
      </c>
    </row>
    <row r="30" spans="1:13" x14ac:dyDescent="0.25">
      <c r="A30" s="4">
        <v>125.137</v>
      </c>
      <c r="B30" s="3">
        <f t="shared" si="0"/>
        <v>2200</v>
      </c>
      <c r="C30" s="3">
        <v>0.13769999999999999</v>
      </c>
      <c r="D30" s="3">
        <v>1.3165199999999999</v>
      </c>
      <c r="H30" s="4">
        <f>A30*$O$8</f>
        <v>102.08376131199999</v>
      </c>
      <c r="I30" s="4">
        <f>(H30*6.28318530718*B30)/(60*1000)</f>
        <v>23.518410269831712</v>
      </c>
      <c r="J30" s="3">
        <f t="shared" si="1"/>
        <v>4199.7161196128054</v>
      </c>
      <c r="K30" s="4">
        <f t="shared" si="2"/>
        <v>8.2619999999999987</v>
      </c>
      <c r="L30" s="4">
        <f t="shared" si="3"/>
        <v>0.35129925472037943</v>
      </c>
      <c r="M30" s="4">
        <f t="shared" si="4"/>
        <v>6.325724271721056E-2</v>
      </c>
    </row>
    <row r="31" spans="1:13" x14ac:dyDescent="0.25">
      <c r="A31" s="4">
        <v>126.02800000000001</v>
      </c>
      <c r="B31" s="3">
        <f t="shared" si="0"/>
        <v>2250</v>
      </c>
      <c r="C31" s="3">
        <v>0.14105000000000001</v>
      </c>
      <c r="D31" s="3">
        <v>1.3046500000000001</v>
      </c>
      <c r="H31" s="4">
        <f>A31*$O$8</f>
        <v>102.810617728</v>
      </c>
      <c r="I31" s="4">
        <f>(H31*6.28318530718*B31)/(60*1000)</f>
        <v>24.224181102400099</v>
      </c>
      <c r="J31" s="3">
        <f t="shared" si="1"/>
        <v>4325.7466254285891</v>
      </c>
      <c r="K31" s="4">
        <f t="shared" si="2"/>
        <v>8.463000000000001</v>
      </c>
      <c r="L31" s="4">
        <f t="shared" si="3"/>
        <v>0.34936165496060873</v>
      </c>
      <c r="M31" s="4">
        <f t="shared" si="4"/>
        <v>6.3608074631796171E-2</v>
      </c>
    </row>
    <row r="32" spans="1:13" x14ac:dyDescent="0.25">
      <c r="A32" s="4">
        <v>126.66</v>
      </c>
      <c r="B32" s="3">
        <f t="shared" si="0"/>
        <v>2300</v>
      </c>
      <c r="C32" s="3">
        <v>0.14495</v>
      </c>
      <c r="D32" s="3">
        <v>1.2964599999999999</v>
      </c>
      <c r="H32" s="4">
        <f>A32*$O$8</f>
        <v>103.32618815999999</v>
      </c>
      <c r="I32" s="4">
        <f>(H32*6.28318530718*B32)/(60*1000)</f>
        <v>24.886674179596742</v>
      </c>
      <c r="J32" s="3">
        <f t="shared" si="1"/>
        <v>4444.0489606422761</v>
      </c>
      <c r="K32" s="4">
        <f t="shared" si="2"/>
        <v>8.6969999999999992</v>
      </c>
      <c r="L32" s="4">
        <f t="shared" si="3"/>
        <v>0.34946413238013962</v>
      </c>
      <c r="M32" s="4">
        <f t="shared" si="4"/>
        <v>6.3589422098544179E-2</v>
      </c>
    </row>
    <row r="33" spans="1:13" x14ac:dyDescent="0.25">
      <c r="A33" s="4">
        <v>126.822</v>
      </c>
      <c r="B33" s="3">
        <f t="shared" si="0"/>
        <v>2350</v>
      </c>
      <c r="C33" s="3">
        <v>0.14985000000000001</v>
      </c>
      <c r="D33" s="3">
        <v>1.2822899999999999</v>
      </c>
      <c r="H33" s="4">
        <f>A33*$O$8</f>
        <v>103.458343872</v>
      </c>
      <c r="I33" s="4">
        <f>(H33*6.28318530718*B33)/(60*1000)</f>
        <v>25.460211223100952</v>
      </c>
      <c r="J33" s="3">
        <f t="shared" si="1"/>
        <v>4546.4662898394563</v>
      </c>
      <c r="K33" s="4">
        <f t="shared" si="2"/>
        <v>8.9910000000000014</v>
      </c>
      <c r="L33" s="4">
        <f t="shared" si="3"/>
        <v>0.3531392540782281</v>
      </c>
      <c r="M33" s="4">
        <f t="shared" si="4"/>
        <v>6.2927646716101154E-2</v>
      </c>
    </row>
    <row r="34" spans="1:13" x14ac:dyDescent="0.25">
      <c r="A34" s="4">
        <v>126.69</v>
      </c>
      <c r="B34" s="3">
        <f t="shared" si="0"/>
        <v>2400</v>
      </c>
      <c r="C34" s="3">
        <v>0.1537</v>
      </c>
      <c r="D34" s="3">
        <v>1.2730399999999999</v>
      </c>
      <c r="H34" s="4">
        <f>A34*$O$8</f>
        <v>103.35066144</v>
      </c>
      <c r="I34" s="4">
        <f>(H34*6.28318530718*B34)/(60*1000)</f>
        <v>25.974854297885702</v>
      </c>
      <c r="J34" s="3">
        <f t="shared" si="1"/>
        <v>4638.3668389081613</v>
      </c>
      <c r="K34" s="4">
        <f t="shared" si="2"/>
        <v>9.2219999999999995</v>
      </c>
      <c r="L34" s="4">
        <f t="shared" si="3"/>
        <v>0.35503567774586708</v>
      </c>
      <c r="M34" s="4">
        <f t="shared" si="4"/>
        <v>6.2591518585714614E-2</v>
      </c>
    </row>
    <row r="35" spans="1:13" x14ac:dyDescent="0.25">
      <c r="A35" s="4">
        <v>126.55200000000001</v>
      </c>
      <c r="B35" s="3">
        <f t="shared" si="0"/>
        <v>2450</v>
      </c>
      <c r="C35" s="3">
        <v>0.15565000000000001</v>
      </c>
      <c r="D35" s="3">
        <v>1.2698400000000001</v>
      </c>
      <c r="H35" s="4">
        <f>A35*$O$8</f>
        <v>103.238084352</v>
      </c>
      <c r="I35" s="4">
        <f>(H35*6.28318530718*B35)/(60*1000)</f>
        <v>26.487113935294083</v>
      </c>
      <c r="J35" s="3">
        <f t="shared" si="1"/>
        <v>4729.8417741596586</v>
      </c>
      <c r="K35" s="4">
        <f t="shared" si="2"/>
        <v>9.3390000000000004</v>
      </c>
      <c r="L35" s="4">
        <f t="shared" si="3"/>
        <v>0.35258654539767664</v>
      </c>
      <c r="M35" s="4">
        <f t="shared" si="4"/>
        <v>6.3026291026386558E-2</v>
      </c>
    </row>
    <row r="36" spans="1:13" x14ac:dyDescent="0.25">
      <c r="A36" s="4">
        <v>126.438</v>
      </c>
      <c r="B36" s="3">
        <f t="shared" si="0"/>
        <v>2500</v>
      </c>
      <c r="C36" s="3">
        <v>0.15959999999999999</v>
      </c>
      <c r="D36" s="3">
        <v>1.2744599999999999</v>
      </c>
      <c r="H36" s="4">
        <f>A36*$O$8</f>
        <v>103.145085888</v>
      </c>
      <c r="I36" s="4">
        <f>(H36*6.28318530718*B36)/(60*1000)</f>
        <v>27.003320339970866</v>
      </c>
      <c r="J36" s="3">
        <f t="shared" si="1"/>
        <v>4822.0214892805116</v>
      </c>
      <c r="K36" s="4">
        <f t="shared" si="2"/>
        <v>9.5759999999999987</v>
      </c>
      <c r="L36" s="4">
        <f t="shared" si="3"/>
        <v>0.35462305669963884</v>
      </c>
      <c r="M36" s="4">
        <f t="shared" si="4"/>
        <v>6.2664346839252927E-2</v>
      </c>
    </row>
    <row r="37" spans="1:13" x14ac:dyDescent="0.25">
      <c r="A37" s="4">
        <v>126.239</v>
      </c>
      <c r="B37" s="3">
        <f t="shared" si="0"/>
        <v>2550</v>
      </c>
      <c r="C37" s="3">
        <v>0.16259999999999999</v>
      </c>
      <c r="D37" s="3">
        <v>1.2787599999999999</v>
      </c>
      <c r="H37" s="4">
        <f>A37*$O$8</f>
        <v>102.982746464</v>
      </c>
      <c r="I37" s="4">
        <f>(H37*6.28318530718*B37)/(60*1000)</f>
        <v>27.500036377715038</v>
      </c>
      <c r="J37" s="3">
        <f t="shared" si="1"/>
        <v>4910.7207817348281</v>
      </c>
      <c r="K37" s="4">
        <f t="shared" si="2"/>
        <v>9.7560000000000002</v>
      </c>
      <c r="L37" s="4">
        <f t="shared" si="3"/>
        <v>0.35476316707369465</v>
      </c>
      <c r="M37" s="4">
        <f t="shared" si="4"/>
        <v>6.2639598145221256E-2</v>
      </c>
    </row>
    <row r="38" spans="1:13" x14ac:dyDescent="0.25">
      <c r="A38" s="4">
        <v>126.161</v>
      </c>
      <c r="B38" s="3">
        <f t="shared" si="0"/>
        <v>2600</v>
      </c>
      <c r="C38" s="3">
        <v>0.16805</v>
      </c>
      <c r="D38" s="3">
        <v>1.27634</v>
      </c>
      <c r="H38" s="4">
        <f>A38*$O$8</f>
        <v>102.919115936</v>
      </c>
      <c r="I38" s="4">
        <f>(H38*6.28318530718*B38)/(60*1000)</f>
        <v>28.021928006671306</v>
      </c>
      <c r="J38" s="3">
        <f t="shared" si="1"/>
        <v>5003.9157154770191</v>
      </c>
      <c r="K38" s="4">
        <f t="shared" si="2"/>
        <v>10.083</v>
      </c>
      <c r="L38" s="4">
        <f t="shared" si="3"/>
        <v>0.35982534812021127</v>
      </c>
      <c r="M38" s="4">
        <f t="shared" si="4"/>
        <v>6.175835676478849E-2</v>
      </c>
    </row>
    <row r="39" spans="1:13" x14ac:dyDescent="0.25">
      <c r="A39" s="4">
        <v>125.84699999999999</v>
      </c>
      <c r="B39" s="3">
        <f t="shared" ref="B39:B70" si="5">B38+50</f>
        <v>2650</v>
      </c>
      <c r="C39" s="3">
        <v>0.17144999999999999</v>
      </c>
      <c r="D39" s="3">
        <v>1.28027</v>
      </c>
      <c r="H39" s="4">
        <f>A39*$O$8</f>
        <v>102.66296227199999</v>
      </c>
      <c r="I39" s="4">
        <f>(H39*6.28318530718*B39)/(60*1000)</f>
        <v>28.489726712806057</v>
      </c>
      <c r="J39" s="3">
        <f t="shared" si="1"/>
        <v>5087.4511987153674</v>
      </c>
      <c r="K39" s="4">
        <f t="shared" si="2"/>
        <v>10.286999999999999</v>
      </c>
      <c r="L39" s="4">
        <f t="shared" si="3"/>
        <v>0.36107752467053394</v>
      </c>
      <c r="M39" s="4">
        <f t="shared" si="4"/>
        <v>6.1544185677297254E-2</v>
      </c>
    </row>
    <row r="40" spans="1:13" x14ac:dyDescent="0.25">
      <c r="A40" s="4">
        <v>124.911</v>
      </c>
      <c r="B40" s="3">
        <f t="shared" si="5"/>
        <v>2700</v>
      </c>
      <c r="C40" s="3">
        <v>0.17465</v>
      </c>
      <c r="D40" s="3">
        <v>1.2837099999999999</v>
      </c>
      <c r="H40" s="4">
        <f>A40*$O$8</f>
        <v>101.89939593599999</v>
      </c>
      <c r="I40" s="4">
        <f>(H40*6.28318530718*B40)/(60*1000)</f>
        <v>28.811375431001665</v>
      </c>
      <c r="J40" s="3">
        <f t="shared" si="1"/>
        <v>5144.8884698217262</v>
      </c>
      <c r="K40" s="4">
        <f t="shared" si="2"/>
        <v>10.478999999999999</v>
      </c>
      <c r="L40" s="4">
        <f t="shared" si="3"/>
        <v>0.36371050820171424</v>
      </c>
      <c r="M40" s="4">
        <f t="shared" si="4"/>
        <v>6.1098653245118102E-2</v>
      </c>
    </row>
    <row r="41" spans="1:13" x14ac:dyDescent="0.25">
      <c r="A41" s="4">
        <v>123.92700000000001</v>
      </c>
      <c r="B41" s="3">
        <f t="shared" si="5"/>
        <v>2750</v>
      </c>
      <c r="C41" s="3">
        <v>0.1784</v>
      </c>
      <c r="D41" s="3">
        <v>1.2811999999999999</v>
      </c>
      <c r="H41" s="4">
        <f>A41*$O$8</f>
        <v>101.096672352</v>
      </c>
      <c r="I41" s="4">
        <f>(H41*6.28318530718*B41)/(60*1000)</f>
        <v>29.113751623315192</v>
      </c>
      <c r="J41" s="3">
        <f t="shared" si="1"/>
        <v>5198.8842184491414</v>
      </c>
      <c r="K41" s="4">
        <f t="shared" si="2"/>
        <v>10.704000000000001</v>
      </c>
      <c r="L41" s="4">
        <f t="shared" si="3"/>
        <v>0.36766130791017348</v>
      </c>
      <c r="M41" s="4">
        <f t="shared" si="4"/>
        <v>6.0442101858734415E-2</v>
      </c>
    </row>
    <row r="42" spans="1:13" x14ac:dyDescent="0.25">
      <c r="A42" s="4">
        <v>123.68899999999999</v>
      </c>
      <c r="B42" s="3">
        <f t="shared" si="5"/>
        <v>2800</v>
      </c>
      <c r="C42" s="3">
        <v>0.18004999999999999</v>
      </c>
      <c r="D42" s="3">
        <v>1.2744800000000001</v>
      </c>
      <c r="H42" s="4">
        <f>A42*$O$8</f>
        <v>100.90251766399999</v>
      </c>
      <c r="I42" s="4">
        <f>(H42*6.28318530718*B42)/(60*1000)</f>
        <v>29.586163434049372</v>
      </c>
      <c r="J42" s="3">
        <f t="shared" si="1"/>
        <v>5283.2434703659601</v>
      </c>
      <c r="K42" s="4">
        <f t="shared" si="2"/>
        <v>10.802999999999999</v>
      </c>
      <c r="L42" s="4">
        <f t="shared" si="3"/>
        <v>0.36513690002696725</v>
      </c>
      <c r="M42" s="4">
        <f t="shared" si="4"/>
        <v>6.0859973945610532E-2</v>
      </c>
    </row>
    <row r="43" spans="1:13" x14ac:dyDescent="0.25">
      <c r="A43" s="4">
        <v>123.389</v>
      </c>
      <c r="B43" s="3">
        <f t="shared" si="5"/>
        <v>2850</v>
      </c>
      <c r="C43" s="3">
        <v>0.18310000000000001</v>
      </c>
      <c r="D43" s="3">
        <v>1.2603599999999999</v>
      </c>
      <c r="H43" s="4">
        <f>A43*$O$8</f>
        <v>100.65778486399999</v>
      </c>
      <c r="I43" s="4">
        <f>(H43*6.28318530718*B43)/(60*1000)</f>
        <v>30.041446958261581</v>
      </c>
      <c r="J43" s="3">
        <f t="shared" si="1"/>
        <v>5364.5440996895686</v>
      </c>
      <c r="K43" s="4">
        <f t="shared" si="2"/>
        <v>10.986000000000001</v>
      </c>
      <c r="L43" s="4">
        <f t="shared" si="3"/>
        <v>0.3656947688060273</v>
      </c>
      <c r="M43" s="4">
        <f t="shared" si="4"/>
        <v>6.0767131820825659E-2</v>
      </c>
    </row>
    <row r="44" spans="1:13" x14ac:dyDescent="0.25">
      <c r="A44" s="4">
        <v>122.51900000000001</v>
      </c>
      <c r="B44" s="3">
        <f t="shared" si="5"/>
        <v>2900</v>
      </c>
      <c r="C44" s="3">
        <v>0.18790000000000001</v>
      </c>
      <c r="D44" s="3">
        <v>1.2531000000000001</v>
      </c>
      <c r="H44" s="4">
        <f>A44*$O$8</f>
        <v>99.948059743999991</v>
      </c>
      <c r="I44" s="4">
        <f>(H44*6.28318530718*B44)/(60*1000)</f>
        <v>30.35295538912473</v>
      </c>
      <c r="J44" s="3">
        <f t="shared" si="1"/>
        <v>5420.1706052008449</v>
      </c>
      <c r="K44" s="4">
        <f t="shared" si="2"/>
        <v>11.274000000000001</v>
      </c>
      <c r="L44" s="4">
        <f t="shared" si="3"/>
        <v>0.37143005863736756</v>
      </c>
      <c r="M44" s="4">
        <f t="shared" si="4"/>
        <v>5.982882027304659E-2</v>
      </c>
    </row>
    <row r="45" spans="1:13" x14ac:dyDescent="0.25">
      <c r="A45" s="4">
        <v>121.837</v>
      </c>
      <c r="B45" s="3">
        <f t="shared" si="5"/>
        <v>2950</v>
      </c>
      <c r="C45" s="3">
        <v>0.19255</v>
      </c>
      <c r="D45" s="3">
        <v>1.23943</v>
      </c>
      <c r="H45" s="4">
        <f>A45*$O$8</f>
        <v>99.391700512</v>
      </c>
      <c r="I45" s="4">
        <f>(H45*6.28318530718*B45)/(60*1000)</f>
        <v>30.704409888704472</v>
      </c>
      <c r="J45" s="3">
        <f t="shared" si="1"/>
        <v>5482.9303372686563</v>
      </c>
      <c r="K45" s="4">
        <f t="shared" si="2"/>
        <v>11.553000000000001</v>
      </c>
      <c r="L45" s="4">
        <f t="shared" si="3"/>
        <v>0.3762651697875527</v>
      </c>
      <c r="M45" s="4">
        <f t="shared" si="4"/>
        <v>5.9060003440577193E-2</v>
      </c>
    </row>
    <row r="46" spans="1:13" x14ac:dyDescent="0.25">
      <c r="A46" s="4">
        <v>121.709</v>
      </c>
      <c r="B46" s="3">
        <f t="shared" si="5"/>
        <v>3000</v>
      </c>
      <c r="C46" s="3">
        <v>0.19900000000000001</v>
      </c>
      <c r="D46" s="3">
        <v>1.2273499999999999</v>
      </c>
      <c r="H46" s="4">
        <f>A46*$O$8</f>
        <v>99.287281183999994</v>
      </c>
      <c r="I46" s="4">
        <f>(H46*6.28318530718*B46)/(60*1000)</f>
        <v>31.192019316257905</v>
      </c>
      <c r="J46" s="3">
        <f t="shared" si="1"/>
        <v>5570.0034493317689</v>
      </c>
      <c r="K46" s="4">
        <f t="shared" si="2"/>
        <v>11.940000000000001</v>
      </c>
      <c r="L46" s="4">
        <f t="shared" si="3"/>
        <v>0.38279022204172058</v>
      </c>
      <c r="M46" s="4">
        <f t="shared" si="4"/>
        <v>5.8053265059106463E-2</v>
      </c>
    </row>
    <row r="47" spans="1:13" x14ac:dyDescent="0.25">
      <c r="A47" s="4">
        <v>121.123</v>
      </c>
      <c r="B47" s="3">
        <f t="shared" si="5"/>
        <v>3050</v>
      </c>
      <c r="C47" s="3">
        <v>0.20605000000000001</v>
      </c>
      <c r="D47" s="3">
        <v>1.2193000000000001</v>
      </c>
      <c r="H47" s="4">
        <f>A47*$O$8</f>
        <v>98.809236447999993</v>
      </c>
      <c r="I47" s="4">
        <f>(H47*6.28318530718*B47)/(60*1000)</f>
        <v>31.559201085407192</v>
      </c>
      <c r="J47" s="3">
        <f t="shared" si="1"/>
        <v>5635.5716223941417</v>
      </c>
      <c r="K47" s="4">
        <f t="shared" si="2"/>
        <v>12.363000000000001</v>
      </c>
      <c r="L47" s="4">
        <f t="shared" si="3"/>
        <v>0.3917399545870186</v>
      </c>
      <c r="M47" s="4">
        <f t="shared" si="4"/>
        <v>5.6726974009198038E-2</v>
      </c>
    </row>
    <row r="48" spans="1:13" x14ac:dyDescent="0.25">
      <c r="A48" s="4">
        <v>121.124</v>
      </c>
      <c r="B48" s="3">
        <f t="shared" si="5"/>
        <v>3100</v>
      </c>
      <c r="C48" s="3">
        <v>0.21004999999999999</v>
      </c>
      <c r="D48" s="3">
        <v>1.20692</v>
      </c>
      <c r="H48" s="4">
        <f>A48*$O$8</f>
        <v>98.810052223999989</v>
      </c>
      <c r="I48" s="4">
        <f>(H48*6.28318530718*B48)/(60*1000)</f>
        <v>32.076829864002136</v>
      </c>
      <c r="J48" s="3">
        <f t="shared" si="1"/>
        <v>5728.0053328575241</v>
      </c>
      <c r="K48" s="4">
        <f t="shared" si="2"/>
        <v>12.603</v>
      </c>
      <c r="L48" s="4">
        <f t="shared" si="3"/>
        <v>0.39290042231210559</v>
      </c>
      <c r="M48" s="4">
        <f t="shared" si="4"/>
        <v>5.6559425646454789E-2</v>
      </c>
    </row>
    <row r="49" spans="1:13" x14ac:dyDescent="0.25">
      <c r="A49" s="4">
        <v>120.851</v>
      </c>
      <c r="B49" s="3">
        <f t="shared" si="5"/>
        <v>3150</v>
      </c>
      <c r="C49" s="3">
        <v>0.21604999999999999</v>
      </c>
      <c r="D49" s="3">
        <v>1.1927399999999999</v>
      </c>
      <c r="H49" s="4">
        <f>A49*$O$8</f>
        <v>98.587345375999988</v>
      </c>
      <c r="I49" s="4">
        <f>(H49*6.28318530718*B49)/(60*1000)</f>
        <v>32.520734396869074</v>
      </c>
      <c r="J49" s="3">
        <f t="shared" si="1"/>
        <v>5807.2739994409067</v>
      </c>
      <c r="K49" s="4">
        <f t="shared" si="2"/>
        <v>12.962999999999999</v>
      </c>
      <c r="L49" s="4">
        <f t="shared" si="3"/>
        <v>0.39860723444326673</v>
      </c>
      <c r="M49" s="4">
        <f t="shared" si="4"/>
        <v>5.5749671109858102E-2</v>
      </c>
    </row>
    <row r="50" spans="1:13" x14ac:dyDescent="0.25">
      <c r="A50" s="4">
        <v>120.596</v>
      </c>
      <c r="B50" s="3">
        <f t="shared" si="5"/>
        <v>3200</v>
      </c>
      <c r="C50" s="3">
        <v>0.21795</v>
      </c>
      <c r="D50" s="3">
        <v>1.1848099999999999</v>
      </c>
      <c r="H50" s="4">
        <f>A50*$O$8</f>
        <v>98.379322496</v>
      </c>
      <c r="I50" s="4">
        <f>(H50*6.28318530718*B50)/(60*1000)</f>
        <v>32.967227393983471</v>
      </c>
      <c r="J50" s="3">
        <f t="shared" si="1"/>
        <v>5887.0048917827626</v>
      </c>
      <c r="K50" s="4">
        <f t="shared" si="2"/>
        <v>13.077</v>
      </c>
      <c r="L50" s="4">
        <f t="shared" si="3"/>
        <v>0.39666666061176126</v>
      </c>
      <c r="M50" s="4">
        <f t="shared" si="4"/>
        <v>5.6022409818737684E-2</v>
      </c>
    </row>
    <row r="51" spans="1:13" x14ac:dyDescent="0.25">
      <c r="A51" s="4">
        <v>120.84</v>
      </c>
      <c r="B51" s="3">
        <f t="shared" si="5"/>
        <v>3250</v>
      </c>
      <c r="C51" s="3">
        <v>0.22305</v>
      </c>
      <c r="D51" s="3">
        <v>1.17378</v>
      </c>
      <c r="H51" s="4">
        <f>A51*$O$8</f>
        <v>98.578371840000003</v>
      </c>
      <c r="I51" s="4">
        <f>(H51*6.28318530718*B51)/(60*1000)</f>
        <v>33.550084617335791</v>
      </c>
      <c r="J51" s="3">
        <f t="shared" si="1"/>
        <v>5991.0865388099637</v>
      </c>
      <c r="K51" s="4">
        <f t="shared" si="2"/>
        <v>13.382999999999999</v>
      </c>
      <c r="L51" s="4">
        <f t="shared" si="3"/>
        <v>0.39889616233888181</v>
      </c>
      <c r="M51" s="4">
        <f t="shared" si="4"/>
        <v>5.5709290588118909E-2</v>
      </c>
    </row>
    <row r="52" spans="1:13" x14ac:dyDescent="0.25">
      <c r="A52" s="4">
        <v>121.633</v>
      </c>
      <c r="B52" s="3">
        <f t="shared" si="5"/>
        <v>3300</v>
      </c>
      <c r="C52" s="3">
        <v>0.22550000000000001</v>
      </c>
      <c r="D52" s="3">
        <v>1.1611800000000001</v>
      </c>
      <c r="H52" s="4">
        <f>A52*$O$8</f>
        <v>99.225282207999996</v>
      </c>
      <c r="I52" s="4">
        <f>(H52*6.28318530718*B52)/(60*1000)</f>
        <v>34.28979593985521</v>
      </c>
      <c r="J52" s="3">
        <f t="shared" si="1"/>
        <v>6123.1778464027166</v>
      </c>
      <c r="K52" s="4">
        <f t="shared" si="2"/>
        <v>13.530000000000001</v>
      </c>
      <c r="L52" s="4">
        <f t="shared" si="3"/>
        <v>0.3945780261781614</v>
      </c>
      <c r="M52" s="4">
        <f t="shared" si="4"/>
        <v>5.6318955308951646E-2</v>
      </c>
    </row>
    <row r="53" spans="1:13" x14ac:dyDescent="0.25">
      <c r="A53" s="4">
        <v>122.181</v>
      </c>
      <c r="B53" s="3">
        <f t="shared" si="5"/>
        <v>3350</v>
      </c>
      <c r="C53" s="3">
        <v>0.22850000000000001</v>
      </c>
      <c r="D53" s="3">
        <v>1.1510400000000001</v>
      </c>
      <c r="H53" s="4">
        <f>A53*$O$8</f>
        <v>99.672327455999991</v>
      </c>
      <c r="I53" s="4">
        <f>(H53*6.28318530718*B53)/(60*1000)</f>
        <v>34.96616677338848</v>
      </c>
      <c r="J53" s="3">
        <f t="shared" si="1"/>
        <v>6243.9583523908004</v>
      </c>
      <c r="K53" s="4">
        <f t="shared" si="2"/>
        <v>13.71</v>
      </c>
      <c r="L53" s="4">
        <f t="shared" si="3"/>
        <v>0.39209330804983178</v>
      </c>
      <c r="M53" s="4">
        <f t="shared" si="4"/>
        <v>5.6675851808717849E-2</v>
      </c>
    </row>
    <row r="54" spans="1:13" x14ac:dyDescent="0.25">
      <c r="A54" s="4">
        <v>122.93300000000001</v>
      </c>
      <c r="B54" s="3">
        <f t="shared" si="5"/>
        <v>3400</v>
      </c>
      <c r="C54" s="3">
        <v>0.23419999999999999</v>
      </c>
      <c r="D54" s="3">
        <v>1.14117</v>
      </c>
      <c r="H54" s="4">
        <f>A54*$O$8</f>
        <v>100.285791008</v>
      </c>
      <c r="I54" s="4">
        <f>(H54*6.28318530718*B54)/(60*1000)</f>
        <v>35.706471819555425</v>
      </c>
      <c r="J54" s="3">
        <f t="shared" si="1"/>
        <v>6376.1556820634687</v>
      </c>
      <c r="K54" s="4">
        <f t="shared" si="2"/>
        <v>14.052</v>
      </c>
      <c r="L54" s="4">
        <f t="shared" si="3"/>
        <v>0.39354210270374895</v>
      </c>
      <c r="M54" s="4">
        <f t="shared" si="4"/>
        <v>5.6467204066729011E-2</v>
      </c>
    </row>
    <row r="55" spans="1:13" x14ac:dyDescent="0.25">
      <c r="A55" s="4">
        <v>123.47499999999999</v>
      </c>
      <c r="B55" s="3">
        <f t="shared" si="5"/>
        <v>3450</v>
      </c>
      <c r="C55" s="3">
        <v>0.23605000000000001</v>
      </c>
      <c r="D55" s="3">
        <v>1.12669</v>
      </c>
      <c r="H55" s="4">
        <f>A55*$O$8</f>
        <v>100.72794159999999</v>
      </c>
      <c r="I55" s="4">
        <f>(H55*6.28318530718*B55)/(60*1000)</f>
        <v>36.391308554307294</v>
      </c>
      <c r="J55" s="3">
        <f t="shared" si="1"/>
        <v>6498.4479561263033</v>
      </c>
      <c r="K55" s="4">
        <f t="shared" si="2"/>
        <v>14.163</v>
      </c>
      <c r="L55" s="4">
        <f t="shared" si="3"/>
        <v>0.38918633494215643</v>
      </c>
      <c r="M55" s="4">
        <f t="shared" si="4"/>
        <v>5.7099184187761998E-2</v>
      </c>
    </row>
    <row r="56" spans="1:13" x14ac:dyDescent="0.25">
      <c r="A56" s="4">
        <v>123.428</v>
      </c>
      <c r="B56" s="3">
        <f t="shared" si="5"/>
        <v>3500</v>
      </c>
      <c r="C56" s="3">
        <v>0.24195</v>
      </c>
      <c r="D56" s="3">
        <v>1.11975</v>
      </c>
      <c r="H56" s="4">
        <f>A56*$O$8</f>
        <v>100.689600128</v>
      </c>
      <c r="I56" s="4">
        <f>(H56*6.28318530718*B56)/(60*1000)</f>
        <v>36.904665939754615</v>
      </c>
      <c r="J56" s="3">
        <f t="shared" si="1"/>
        <v>6590.1189178133245</v>
      </c>
      <c r="K56" s="4">
        <f t="shared" si="2"/>
        <v>14.516999999999999</v>
      </c>
      <c r="L56" s="4">
        <f t="shared" si="3"/>
        <v>0.39336489385104906</v>
      </c>
      <c r="M56" s="4">
        <f t="shared" si="4"/>
        <v>5.6492642250472035E-2</v>
      </c>
    </row>
    <row r="57" spans="1:13" x14ac:dyDescent="0.25">
      <c r="A57" s="4">
        <v>124.205</v>
      </c>
      <c r="B57" s="3">
        <f t="shared" si="5"/>
        <v>3550</v>
      </c>
      <c r="C57" s="3">
        <v>0.24545</v>
      </c>
      <c r="D57" s="3">
        <v>1.10622</v>
      </c>
      <c r="H57" s="4">
        <f>A57*$O$8</f>
        <v>101.32345807999999</v>
      </c>
      <c r="I57" s="4">
        <f>(H57*6.28318530718*B57)/(60*1000)</f>
        <v>37.667515398954706</v>
      </c>
      <c r="J57" s="3">
        <f t="shared" si="1"/>
        <v>6726.3420355276257</v>
      </c>
      <c r="K57" s="4">
        <f t="shared" si="2"/>
        <v>14.727</v>
      </c>
      <c r="L57" s="4">
        <f t="shared" si="3"/>
        <v>0.39097349119046709</v>
      </c>
      <c r="M57" s="4">
        <f t="shared" si="4"/>
        <v>5.6838181418791947E-2</v>
      </c>
    </row>
    <row r="58" spans="1:13" x14ac:dyDescent="0.25">
      <c r="A58" s="4">
        <v>124.066</v>
      </c>
      <c r="B58" s="3">
        <f t="shared" si="5"/>
        <v>3600</v>
      </c>
      <c r="C58" s="3">
        <v>0.25505</v>
      </c>
      <c r="D58" s="3">
        <v>1.09697</v>
      </c>
      <c r="H58" s="4">
        <f>A58*$O$8</f>
        <v>101.21006521599999</v>
      </c>
      <c r="I58" s="4">
        <f>(H58*6.28318530718*B58)/(60*1000)</f>
        <v>38.155295682234048</v>
      </c>
      <c r="J58" s="3">
        <f t="shared" si="1"/>
        <v>6813.4456575417953</v>
      </c>
      <c r="K58" s="4">
        <f t="shared" si="2"/>
        <v>15.303000000000001</v>
      </c>
      <c r="L58" s="4">
        <f t="shared" si="3"/>
        <v>0.40107145617339346</v>
      </c>
      <c r="M58" s="4">
        <f t="shared" si="4"/>
        <v>5.5407139750715616E-2</v>
      </c>
    </row>
    <row r="59" spans="1:13" x14ac:dyDescent="0.25">
      <c r="A59" s="4">
        <v>123.967</v>
      </c>
      <c r="B59" s="3">
        <f t="shared" si="5"/>
        <v>3650</v>
      </c>
      <c r="C59" s="3">
        <v>0.25755</v>
      </c>
      <c r="D59" s="3">
        <v>1.0940099999999999</v>
      </c>
      <c r="H59" s="4">
        <f>A59*$O$8</f>
        <v>101.129303392</v>
      </c>
      <c r="I59" s="4">
        <f>(H59*6.28318530718*B59)/(60*1000)</f>
        <v>38.654360986209412</v>
      </c>
      <c r="J59" s="3">
        <f t="shared" si="1"/>
        <v>6902.564461823109</v>
      </c>
      <c r="K59" s="4">
        <f t="shared" si="2"/>
        <v>15.452999999999999</v>
      </c>
      <c r="L59" s="4">
        <f t="shared" si="3"/>
        <v>0.39977377987216278</v>
      </c>
      <c r="M59" s="4">
        <f t="shared" si="4"/>
        <v>5.5586992797097168E-2</v>
      </c>
    </row>
    <row r="60" spans="1:13" x14ac:dyDescent="0.25">
      <c r="A60" s="4">
        <v>123.815</v>
      </c>
      <c r="B60" s="3">
        <f t="shared" si="5"/>
        <v>3700</v>
      </c>
      <c r="C60" s="3">
        <v>0.26445000000000002</v>
      </c>
      <c r="D60" s="3">
        <v>1.09659</v>
      </c>
      <c r="H60" s="4">
        <f>A60*$O$8</f>
        <v>101.00530543999999</v>
      </c>
      <c r="I60" s="4">
        <f>(H60*6.28318530718*B60)/(60*1000)</f>
        <v>39.13582815041655</v>
      </c>
      <c r="J60" s="3">
        <f t="shared" si="1"/>
        <v>6988.5407411458127</v>
      </c>
      <c r="K60" s="4">
        <f t="shared" si="2"/>
        <v>15.867000000000001</v>
      </c>
      <c r="L60" s="4">
        <f t="shared" si="3"/>
        <v>0.40543411880837171</v>
      </c>
      <c r="M60" s="4">
        <f t="shared" si="4"/>
        <v>5.4810932754096972E-2</v>
      </c>
    </row>
    <row r="61" spans="1:13" x14ac:dyDescent="0.25">
      <c r="A61" s="4">
        <v>123.767</v>
      </c>
      <c r="B61" s="3">
        <f t="shared" si="5"/>
        <v>3750</v>
      </c>
      <c r="C61" s="3">
        <v>0.2651</v>
      </c>
      <c r="D61" s="3">
        <v>1.0980799999999999</v>
      </c>
      <c r="H61" s="4">
        <f>A61*$O$8</f>
        <v>100.96614819199999</v>
      </c>
      <c r="I61" s="4">
        <f>(H61*6.28318530718*B61)/(60*1000)</f>
        <v>39.649313677658306</v>
      </c>
      <c r="J61" s="3">
        <f t="shared" si="1"/>
        <v>7080.2345852961262</v>
      </c>
      <c r="K61" s="4">
        <f t="shared" si="2"/>
        <v>15.906000000000001</v>
      </c>
      <c r="L61" s="4">
        <f t="shared" si="3"/>
        <v>0.40116709533266787</v>
      </c>
      <c r="M61" s="4">
        <f t="shared" si="4"/>
        <v>5.5393930561015839E-2</v>
      </c>
    </row>
    <row r="62" spans="1:13" x14ac:dyDescent="0.25">
      <c r="A62" s="4">
        <v>123.509</v>
      </c>
      <c r="B62" s="3">
        <f t="shared" si="5"/>
        <v>3800</v>
      </c>
      <c r="C62" s="3">
        <v>0.26929999999999998</v>
      </c>
      <c r="D62" s="3">
        <v>1.09907</v>
      </c>
      <c r="H62" s="4">
        <f>A62*$O$8</f>
        <v>100.75567798399999</v>
      </c>
      <c r="I62" s="4">
        <f>(H62*6.28318530718*B62)/(60*1000)</f>
        <v>40.094217716521776</v>
      </c>
      <c r="J62" s="3">
        <f t="shared" si="1"/>
        <v>7159.6817350931742</v>
      </c>
      <c r="K62" s="4">
        <f t="shared" si="2"/>
        <v>16.157999999999998</v>
      </c>
      <c r="L62" s="4">
        <f t="shared" si="3"/>
        <v>0.40300075472832358</v>
      </c>
      <c r="M62" s="4">
        <f t="shared" si="4"/>
        <v>5.5141887357513693E-2</v>
      </c>
    </row>
    <row r="63" spans="1:13" x14ac:dyDescent="0.25">
      <c r="A63" s="4">
        <v>122.672</v>
      </c>
      <c r="B63" s="3">
        <f t="shared" si="5"/>
        <v>3850</v>
      </c>
      <c r="C63" s="3">
        <v>0.27374999999999999</v>
      </c>
      <c r="D63" s="3">
        <v>1.1053299999999999</v>
      </c>
      <c r="H63" s="4">
        <f>A63*$O$8</f>
        <v>100.072873472</v>
      </c>
      <c r="I63" s="4">
        <f>(H63*6.28318530718*B63)/(60*1000)</f>
        <v>40.346486195820525</v>
      </c>
      <c r="J63" s="3">
        <f t="shared" si="1"/>
        <v>7204.7296778250939</v>
      </c>
      <c r="K63" s="4">
        <f t="shared" si="2"/>
        <v>16.425000000000001</v>
      </c>
      <c r="L63" s="4">
        <f t="shared" si="3"/>
        <v>0.40709864844937749</v>
      </c>
      <c r="M63" s="4">
        <f t="shared" si="4"/>
        <v>5.4586823873932724E-2</v>
      </c>
    </row>
    <row r="64" spans="1:13" x14ac:dyDescent="0.25">
      <c r="A64" s="4">
        <v>122.157</v>
      </c>
      <c r="B64" s="3">
        <f t="shared" si="5"/>
        <v>3900</v>
      </c>
      <c r="C64" s="3">
        <v>0.27589999999999998</v>
      </c>
      <c r="D64" s="3">
        <v>1.11704</v>
      </c>
      <c r="H64" s="4">
        <f>A64*$O$8</f>
        <v>99.652748831999986</v>
      </c>
      <c r="I64" s="4">
        <f>(H64*6.28318530718*B64)/(60*1000)</f>
        <v>40.698884673285882</v>
      </c>
      <c r="J64" s="3">
        <f t="shared" si="1"/>
        <v>7267.6579773724789</v>
      </c>
      <c r="K64" s="4">
        <f t="shared" si="2"/>
        <v>16.553999999999998</v>
      </c>
      <c r="L64" s="4">
        <f t="shared" si="3"/>
        <v>0.4067433329657259</v>
      </c>
      <c r="M64" s="4">
        <f t="shared" si="4"/>
        <v>5.4634508844167755E-2</v>
      </c>
    </row>
    <row r="65" spans="1:13" x14ac:dyDescent="0.25">
      <c r="A65" s="4">
        <v>121.184</v>
      </c>
      <c r="B65" s="3">
        <f t="shared" si="5"/>
        <v>3950</v>
      </c>
      <c r="C65" s="3">
        <v>0.28284999999999999</v>
      </c>
      <c r="D65" s="3">
        <v>1.12259</v>
      </c>
      <c r="H65" s="4">
        <f>A65*$O$8</f>
        <v>98.858998783999994</v>
      </c>
      <c r="I65" s="4">
        <f>(H65*6.28318530718*B65)/(60*1000)</f>
        <v>40.892336068941823</v>
      </c>
      <c r="J65" s="3">
        <f t="shared" si="1"/>
        <v>7302.2028694538976</v>
      </c>
      <c r="K65" s="4">
        <f t="shared" si="2"/>
        <v>16.971</v>
      </c>
      <c r="L65" s="4">
        <f t="shared" si="3"/>
        <v>0.4150166420276894</v>
      </c>
      <c r="M65" s="4">
        <f t="shared" si="4"/>
        <v>5.3545376189371177E-2</v>
      </c>
    </row>
    <row r="66" spans="1:13" x14ac:dyDescent="0.25">
      <c r="A66" s="4">
        <v>120.004</v>
      </c>
      <c r="B66" s="3">
        <f t="shared" si="5"/>
        <v>4000</v>
      </c>
      <c r="C66" s="3">
        <v>0.28455000000000003</v>
      </c>
      <c r="D66" s="3">
        <v>1.1246100000000001</v>
      </c>
      <c r="H66" s="4">
        <f>A66*$O$8</f>
        <v>97.896383103999995</v>
      </c>
      <c r="I66" s="4">
        <f>(H66*6.28318530718*B66)/(60*1000)</f>
        <v>41.006741063007816</v>
      </c>
      <c r="J66" s="3">
        <f t="shared" si="1"/>
        <v>7322.6323326799675</v>
      </c>
      <c r="K66" s="4">
        <f t="shared" si="2"/>
        <v>17.073</v>
      </c>
      <c r="L66" s="4">
        <f t="shared" si="3"/>
        <v>0.41634618010163105</v>
      </c>
      <c r="M66" s="4">
        <f t="shared" si="4"/>
        <v>5.337438719096145E-2</v>
      </c>
    </row>
    <row r="67" spans="1:13" x14ac:dyDescent="0.25">
      <c r="A67" s="4">
        <v>118.73399999999999</v>
      </c>
      <c r="B67" s="3">
        <f t="shared" si="5"/>
        <v>4050</v>
      </c>
      <c r="C67" s="3">
        <v>0.28710000000000002</v>
      </c>
      <c r="D67" s="3">
        <v>1.1222000000000001</v>
      </c>
      <c r="H67" s="4">
        <f>A67*$O$8</f>
        <v>96.860347583999996</v>
      </c>
      <c r="I67" s="4">
        <f>(H67*6.28318530718*B67)/(60*1000)</f>
        <v>41.079927113199219</v>
      </c>
      <c r="J67" s="3">
        <f t="shared" si="1"/>
        <v>7335.7012702141474</v>
      </c>
      <c r="K67" s="4">
        <f t="shared" si="2"/>
        <v>17.226000000000003</v>
      </c>
      <c r="L67" s="4">
        <f t="shared" si="3"/>
        <v>0.4193288842147237</v>
      </c>
      <c r="M67" s="4">
        <f t="shared" si="4"/>
        <v>5.2994732914327457E-2</v>
      </c>
    </row>
    <row r="68" spans="1:13" x14ac:dyDescent="0.25">
      <c r="A68" s="4">
        <v>117.44199999999999</v>
      </c>
      <c r="B68" s="3">
        <f t="shared" si="5"/>
        <v>4100</v>
      </c>
      <c r="C68" s="3">
        <v>0.28894999999999998</v>
      </c>
      <c r="D68" s="3">
        <v>1.1239399999999999</v>
      </c>
      <c r="H68" s="4">
        <f>A68*$O$8</f>
        <v>95.806364991999985</v>
      </c>
      <c r="I68" s="4">
        <f>(H68*6.28318530718*B68)/(60*1000)</f>
        <v>41.134558231557342</v>
      </c>
      <c r="J68" s="3">
        <f t="shared" si="1"/>
        <v>7345.456827063811</v>
      </c>
      <c r="K68" s="4">
        <f t="shared" si="2"/>
        <v>17.337</v>
      </c>
      <c r="L68" s="4">
        <f t="shared" si="3"/>
        <v>0.42147043131970513</v>
      </c>
      <c r="M68" s="4">
        <f t="shared" si="4"/>
        <v>5.2725459654761934E-2</v>
      </c>
    </row>
    <row r="69" spans="1:13" x14ac:dyDescent="0.25">
      <c r="A69" s="4">
        <v>116.5</v>
      </c>
      <c r="B69" s="3">
        <f t="shared" si="5"/>
        <v>4150</v>
      </c>
      <c r="C69" s="3">
        <v>0.29304999999999998</v>
      </c>
      <c r="D69" s="3">
        <v>1.12233</v>
      </c>
      <c r="H69" s="4">
        <f>A69*$O$8</f>
        <v>95.037903999999997</v>
      </c>
      <c r="I69" s="4">
        <f>(H69*6.28318530718*B69)/(60*1000)</f>
        <v>41.302236040960516</v>
      </c>
      <c r="J69" s="3">
        <f t="shared" si="1"/>
        <v>7375.399293028664</v>
      </c>
      <c r="K69" s="4">
        <f t="shared" si="2"/>
        <v>17.582999999999998</v>
      </c>
      <c r="L69" s="4">
        <f t="shared" si="3"/>
        <v>0.42571544994712812</v>
      </c>
      <c r="M69" s="4">
        <f t="shared" si="4"/>
        <v>5.21997081031053E-2</v>
      </c>
    </row>
    <row r="70" spans="1:13" x14ac:dyDescent="0.25">
      <c r="A70" s="4">
        <v>115.931</v>
      </c>
      <c r="B70" s="3">
        <f t="shared" si="5"/>
        <v>4200</v>
      </c>
      <c r="C70" s="3">
        <v>0.2949</v>
      </c>
      <c r="D70" s="3">
        <v>1.1217900000000001</v>
      </c>
      <c r="H70" s="4">
        <f>A70*$O$8</f>
        <v>94.573727455999986</v>
      </c>
      <c r="I70" s="4">
        <f>(H70*6.28318530718*B70)/(60*1000)</f>
        <v>41.595697835774935</v>
      </c>
      <c r="J70" s="3">
        <f t="shared" si="1"/>
        <v>7427.8031849598101</v>
      </c>
      <c r="K70" s="4">
        <f t="shared" si="2"/>
        <v>17.693999999999999</v>
      </c>
      <c r="L70" s="4">
        <f t="shared" si="3"/>
        <v>0.42538053021392125</v>
      </c>
      <c r="M70" s="4">
        <f t="shared" si="4"/>
        <v>5.2240807098168793E-2</v>
      </c>
    </row>
    <row r="71" spans="1:13" x14ac:dyDescent="0.25">
      <c r="A71" s="4">
        <v>115.03400000000001</v>
      </c>
      <c r="B71" s="3">
        <f t="shared" ref="B71:B96" si="6">B70+50</f>
        <v>4250</v>
      </c>
      <c r="C71" s="3">
        <v>0.29715000000000003</v>
      </c>
      <c r="D71" s="3">
        <v>1.12456</v>
      </c>
      <c r="H71" s="4">
        <f>A71*$O$8</f>
        <v>93.841976383999992</v>
      </c>
      <c r="I71" s="4">
        <f>(H71*6.28318530718*B71)/(60*1000)</f>
        <v>41.765212344231585</v>
      </c>
      <c r="J71" s="3">
        <f t="shared" ref="J71:J96" si="7">(I71*1000)/1.4*0.25</f>
        <v>7458.0736328984976</v>
      </c>
      <c r="K71" s="4">
        <f t="shared" ref="K71:K96" si="8">C71*60</f>
        <v>17.829000000000001</v>
      </c>
      <c r="L71" s="4">
        <f t="shared" ref="L71:L96" si="9">K71/I71</f>
        <v>0.42688637263596863</v>
      </c>
      <c r="M71" s="4">
        <f t="shared" ref="M71:M96" si="10">I71/(K71*45)</f>
        <v>5.2056527560256485E-2</v>
      </c>
    </row>
    <row r="72" spans="1:13" x14ac:dyDescent="0.25">
      <c r="A72" s="4">
        <v>114.39100000000001</v>
      </c>
      <c r="B72" s="3">
        <f t="shared" si="6"/>
        <v>4300</v>
      </c>
      <c r="C72" s="3">
        <v>0.30220000000000002</v>
      </c>
      <c r="D72" s="3">
        <v>1.1227799999999999</v>
      </c>
      <c r="H72" s="4">
        <f>A72*$O$8</f>
        <v>93.317432416000003</v>
      </c>
      <c r="I72" s="4">
        <f>(H72*6.28318530718*B72)/(60*1000)</f>
        <v>42.020368285298133</v>
      </c>
      <c r="J72" s="3">
        <f t="shared" si="7"/>
        <v>7503.6371938032389</v>
      </c>
      <c r="K72" s="4">
        <f t="shared" si="8"/>
        <v>18.132000000000001</v>
      </c>
      <c r="L72" s="4">
        <f t="shared" si="9"/>
        <v>0.43150502339466479</v>
      </c>
      <c r="M72" s="4">
        <f t="shared" si="10"/>
        <v>5.1499336085126517E-2</v>
      </c>
    </row>
    <row r="73" spans="1:13" x14ac:dyDescent="0.25">
      <c r="A73" s="4">
        <v>114.01600000000001</v>
      </c>
      <c r="B73" s="3">
        <f t="shared" si="6"/>
        <v>4350</v>
      </c>
      <c r="C73" s="3">
        <v>0.30604999999999999</v>
      </c>
      <c r="D73" s="3">
        <v>1.1194299999999999</v>
      </c>
      <c r="H73" s="4">
        <f>A73*$O$8</f>
        <v>93.011516415999992</v>
      </c>
      <c r="I73" s="4">
        <f>(H73*6.28318530718*B73)/(60*1000)</f>
        <v>42.369623017406838</v>
      </c>
      <c r="J73" s="3">
        <f t="shared" si="7"/>
        <v>7566.0041102512223</v>
      </c>
      <c r="K73" s="4">
        <f t="shared" si="8"/>
        <v>18.363</v>
      </c>
      <c r="L73" s="4">
        <f t="shared" si="9"/>
        <v>0.43340012707821057</v>
      </c>
      <c r="M73" s="4">
        <f t="shared" si="10"/>
        <v>5.1274147915079039E-2</v>
      </c>
    </row>
    <row r="74" spans="1:13" x14ac:dyDescent="0.25">
      <c r="A74" s="4">
        <v>113.871</v>
      </c>
      <c r="B74" s="3">
        <f t="shared" si="6"/>
        <v>4400</v>
      </c>
      <c r="C74" s="3">
        <v>0.30919999999999997</v>
      </c>
      <c r="D74" s="3">
        <v>1.1198600000000001</v>
      </c>
      <c r="H74" s="4">
        <f>A74*$O$8</f>
        <v>92.893228895999997</v>
      </c>
      <c r="I74" s="4">
        <f>(H74*6.28318530718*B74)/(60*1000)</f>
        <v>42.802127201962762</v>
      </c>
      <c r="J74" s="3">
        <f t="shared" si="7"/>
        <v>7643.2370003504939</v>
      </c>
      <c r="K74" s="4">
        <f t="shared" si="8"/>
        <v>18.552</v>
      </c>
      <c r="L74" s="4">
        <f t="shared" si="9"/>
        <v>0.43343640171111092</v>
      </c>
      <c r="M74" s="4">
        <f t="shared" si="10"/>
        <v>5.1269856741366922E-2</v>
      </c>
    </row>
    <row r="75" spans="1:13" x14ac:dyDescent="0.25">
      <c r="A75" s="4">
        <v>113.985</v>
      </c>
      <c r="B75" s="3">
        <f t="shared" si="6"/>
        <v>4450</v>
      </c>
      <c r="C75" s="3">
        <v>0.30990000000000001</v>
      </c>
      <c r="D75" s="3">
        <v>1.11873</v>
      </c>
      <c r="H75" s="4">
        <f>A75*$O$8</f>
        <v>92.986227359999987</v>
      </c>
      <c r="I75" s="4">
        <f>(H75*6.28318530718*B75)/(60*1000)</f>
        <v>43.33185256595177</v>
      </c>
      <c r="J75" s="3">
        <f t="shared" si="7"/>
        <v>7737.8308153485305</v>
      </c>
      <c r="K75" s="4">
        <f t="shared" si="8"/>
        <v>18.594000000000001</v>
      </c>
      <c r="L75" s="4">
        <f t="shared" si="9"/>
        <v>0.4291069709447487</v>
      </c>
      <c r="M75" s="4">
        <f t="shared" si="10"/>
        <v>5.1787138701793613E-2</v>
      </c>
    </row>
    <row r="76" spans="1:13" x14ac:dyDescent="0.25">
      <c r="A76" s="4">
        <v>113.306</v>
      </c>
      <c r="B76" s="3">
        <f t="shared" si="6"/>
        <v>4500</v>
      </c>
      <c r="C76" s="3">
        <v>0.31445000000000001</v>
      </c>
      <c r="D76" s="3">
        <v>1.1156299999999999</v>
      </c>
      <c r="H76" s="4">
        <f>A76*$O$8</f>
        <v>92.432315455999998</v>
      </c>
      <c r="I76" s="4">
        <f>(H76*6.28318530718*B76)/(60*1000)</f>
        <v>43.55770247863245</v>
      </c>
      <c r="J76" s="3">
        <f t="shared" si="7"/>
        <v>7778.1611568986518</v>
      </c>
      <c r="K76" s="4">
        <f t="shared" si="8"/>
        <v>18.867000000000001</v>
      </c>
      <c r="L76" s="4">
        <f t="shared" si="9"/>
        <v>0.43314956773157048</v>
      </c>
      <c r="M76" s="4">
        <f t="shared" si="10"/>
        <v>5.1303807916977265E-2</v>
      </c>
    </row>
    <row r="77" spans="1:13" x14ac:dyDescent="0.25">
      <c r="A77" s="4">
        <v>113.074</v>
      </c>
      <c r="B77" s="3">
        <f t="shared" si="6"/>
        <v>4550</v>
      </c>
      <c r="C77" s="3">
        <v>0.31709999999999999</v>
      </c>
      <c r="D77" s="3">
        <v>1.1095299999999999</v>
      </c>
      <c r="H77" s="4">
        <f>A77*$O$8</f>
        <v>92.243055423999991</v>
      </c>
      <c r="I77" s="4">
        <f>(H77*6.28318530718*B77)/(60*1000)</f>
        <v>43.951499298484592</v>
      </c>
      <c r="J77" s="3">
        <f t="shared" si="7"/>
        <v>7848.4820175865343</v>
      </c>
      <c r="K77" s="4">
        <f t="shared" si="8"/>
        <v>19.026</v>
      </c>
      <c r="L77" s="4">
        <f t="shared" si="9"/>
        <v>0.43288625652540591</v>
      </c>
      <c r="M77" s="4">
        <f t="shared" si="10"/>
        <v>5.1335014422935393E-2</v>
      </c>
    </row>
    <row r="78" spans="1:13" x14ac:dyDescent="0.25">
      <c r="A78" s="4">
        <v>112.19499999999999</v>
      </c>
      <c r="B78" s="3">
        <f t="shared" si="6"/>
        <v>4600</v>
      </c>
      <c r="C78" s="3">
        <v>0.31940000000000002</v>
      </c>
      <c r="D78" s="3">
        <v>1.1056900000000001</v>
      </c>
      <c r="H78" s="4">
        <f>A78*$O$8</f>
        <v>91.525988319999982</v>
      </c>
      <c r="I78" s="4">
        <f>(H78*6.28318530718*B78)/(60*1000)</f>
        <v>44.089063786196995</v>
      </c>
      <c r="J78" s="3">
        <f t="shared" si="7"/>
        <v>7873.0471046780358</v>
      </c>
      <c r="K78" s="4">
        <f t="shared" si="8"/>
        <v>19.164000000000001</v>
      </c>
      <c r="L78" s="4">
        <f t="shared" si="9"/>
        <v>0.43466561442385837</v>
      </c>
      <c r="M78" s="4">
        <f t="shared" si="10"/>
        <v>5.1124868139563753E-2</v>
      </c>
    </row>
    <row r="79" spans="1:13" x14ac:dyDescent="0.25">
      <c r="A79" s="4">
        <v>111.06100000000001</v>
      </c>
      <c r="B79" s="3">
        <f t="shared" si="6"/>
        <v>4650</v>
      </c>
      <c r="C79" s="3">
        <v>0.32055</v>
      </c>
      <c r="D79" s="3">
        <v>1.09782</v>
      </c>
      <c r="H79" s="4">
        <f>A79*$O$8</f>
        <v>90.600898336</v>
      </c>
      <c r="I79" s="4">
        <f>(H79*6.28318530718*B79)/(60*1000)</f>
        <v>44.117823076259967</v>
      </c>
      <c r="J79" s="3">
        <f t="shared" si="7"/>
        <v>7878.1826921892798</v>
      </c>
      <c r="K79" s="4">
        <f t="shared" si="8"/>
        <v>19.233000000000001</v>
      </c>
      <c r="L79" s="4">
        <f t="shared" si="9"/>
        <v>0.43594626069275344</v>
      </c>
      <c r="M79" s="4">
        <f t="shared" si="10"/>
        <v>5.0974682491620266E-2</v>
      </c>
    </row>
    <row r="80" spans="1:13" x14ac:dyDescent="0.25">
      <c r="A80" s="4">
        <v>109.973</v>
      </c>
      <c r="B80" s="3">
        <f t="shared" si="6"/>
        <v>4700</v>
      </c>
      <c r="C80" s="3">
        <v>0.32069999999999999</v>
      </c>
      <c r="D80" s="3">
        <v>1.09558</v>
      </c>
      <c r="H80" s="4">
        <f>A80*$O$8</f>
        <v>89.713334047999993</v>
      </c>
      <c r="I80" s="4">
        <f>(H80*6.28318530718*B80)/(60*1000)</f>
        <v>44.155364350634443</v>
      </c>
      <c r="J80" s="3">
        <f t="shared" si="7"/>
        <v>7884.8864911847231</v>
      </c>
      <c r="K80" s="4">
        <f t="shared" si="8"/>
        <v>19.241999999999997</v>
      </c>
      <c r="L80" s="4">
        <f t="shared" si="9"/>
        <v>0.43577944113880968</v>
      </c>
      <c r="M80" s="4">
        <f t="shared" si="10"/>
        <v>5.0994195972507421E-2</v>
      </c>
    </row>
    <row r="81" spans="1:13" x14ac:dyDescent="0.25">
      <c r="A81" s="4">
        <v>108.654</v>
      </c>
      <c r="B81" s="3">
        <f t="shared" si="6"/>
        <v>4750</v>
      </c>
      <c r="C81" s="3">
        <v>0.32485000000000003</v>
      </c>
      <c r="D81" s="3">
        <v>1.0882700000000001</v>
      </c>
      <c r="H81" s="4">
        <f>A81*$O$8</f>
        <v>88.637325503999989</v>
      </c>
      <c r="I81" s="4">
        <f>(H81*6.28318530718*B81)/(60*1000)</f>
        <v>44.089875350895049</v>
      </c>
      <c r="J81" s="3">
        <f t="shared" si="7"/>
        <v>7873.192026945545</v>
      </c>
      <c r="K81" s="4">
        <f t="shared" si="8"/>
        <v>19.491000000000003</v>
      </c>
      <c r="L81" s="4">
        <f t="shared" si="9"/>
        <v>0.44207428224458167</v>
      </c>
      <c r="M81" s="4">
        <f t="shared" si="10"/>
        <v>5.0268072843756999E-2</v>
      </c>
    </row>
    <row r="82" spans="1:13" x14ac:dyDescent="0.25">
      <c r="A82" s="4">
        <v>107.07599999999999</v>
      </c>
      <c r="B82" s="3">
        <f t="shared" si="6"/>
        <v>4800</v>
      </c>
      <c r="C82" s="3">
        <v>0.32455000000000001</v>
      </c>
      <c r="D82" s="3">
        <v>1.08396</v>
      </c>
      <c r="H82" s="4">
        <f>A82*$O$8</f>
        <v>87.350030975999985</v>
      </c>
      <c r="I82" s="4">
        <f>(H82*6.28318530718*B82)/(60*1000)</f>
        <v>43.906914496809677</v>
      </c>
      <c r="J82" s="3">
        <f t="shared" si="7"/>
        <v>7840.5204458588705</v>
      </c>
      <c r="K82" s="4">
        <f t="shared" si="8"/>
        <v>19.472999999999999</v>
      </c>
      <c r="L82" s="4">
        <f t="shared" si="9"/>
        <v>0.44350645503488811</v>
      </c>
      <c r="M82" s="4">
        <f t="shared" si="10"/>
        <v>5.0105746985067277E-2</v>
      </c>
    </row>
    <row r="83" spans="1:13" x14ac:dyDescent="0.25">
      <c r="A83" s="4">
        <v>105.24</v>
      </c>
      <c r="B83" s="3">
        <f t="shared" si="6"/>
        <v>4850</v>
      </c>
      <c r="C83" s="3">
        <v>0.32569999999999999</v>
      </c>
      <c r="D83" s="3">
        <v>1.0822099999999999</v>
      </c>
      <c r="H83" s="4">
        <f>A83*$O$8</f>
        <v>85.852266239999992</v>
      </c>
      <c r="I83" s="4">
        <f>(H83*6.28318530718*B83)/(60*1000)</f>
        <v>43.603577241037947</v>
      </c>
      <c r="J83" s="3">
        <f t="shared" si="7"/>
        <v>7786.3530787567761</v>
      </c>
      <c r="K83" s="4">
        <f t="shared" si="8"/>
        <v>19.541999999999998</v>
      </c>
      <c r="L83" s="4">
        <f t="shared" si="9"/>
        <v>0.44817423790651395</v>
      </c>
      <c r="M83" s="4">
        <f t="shared" si="10"/>
        <v>4.958389024327995E-2</v>
      </c>
    </row>
    <row r="84" spans="1:13" x14ac:dyDescent="0.25">
      <c r="A84" s="4">
        <v>103.63200000000001</v>
      </c>
      <c r="B84" s="3">
        <f t="shared" si="6"/>
        <v>4900</v>
      </c>
      <c r="C84" s="3">
        <v>0.32769999999999999</v>
      </c>
      <c r="D84" s="3">
        <v>1.0846</v>
      </c>
      <c r="H84" s="4">
        <f>A84*$O$8</f>
        <v>84.540498431999993</v>
      </c>
      <c r="I84" s="4">
        <f>(H84*6.28318530718*B84)/(60*1000)</f>
        <v>43.379995438118662</v>
      </c>
      <c r="J84" s="3">
        <f t="shared" si="7"/>
        <v>7746.4277568069047</v>
      </c>
      <c r="K84" s="4">
        <f t="shared" si="8"/>
        <v>19.661999999999999</v>
      </c>
      <c r="L84" s="4">
        <f t="shared" si="9"/>
        <v>0.45325039344570101</v>
      </c>
      <c r="M84" s="4">
        <f t="shared" si="10"/>
        <v>4.902857789771433E-2</v>
      </c>
    </row>
    <row r="85" spans="1:13" x14ac:dyDescent="0.25">
      <c r="A85" s="4">
        <v>102.33499999999999</v>
      </c>
      <c r="B85" s="3">
        <f t="shared" si="6"/>
        <v>4950</v>
      </c>
      <c r="C85" s="3">
        <v>0.32845000000000002</v>
      </c>
      <c r="D85" s="3">
        <v>1.08823</v>
      </c>
      <c r="H85" s="4">
        <f>A85*$O$8</f>
        <v>83.482436959999987</v>
      </c>
      <c r="I85" s="4">
        <f>(H85*6.28318530718*B85)/(60*1000)</f>
        <v>43.274188758458834</v>
      </c>
      <c r="J85" s="3">
        <f t="shared" si="7"/>
        <v>7727.533706867649</v>
      </c>
      <c r="K85" s="4">
        <f t="shared" si="8"/>
        <v>19.707000000000001</v>
      </c>
      <c r="L85" s="4">
        <f t="shared" si="9"/>
        <v>0.45539848499523544</v>
      </c>
      <c r="M85" s="4">
        <f t="shared" si="10"/>
        <v>4.8797312583186835E-2</v>
      </c>
    </row>
    <row r="86" spans="1:13" x14ac:dyDescent="0.25">
      <c r="A86" s="4">
        <v>101.10599999999999</v>
      </c>
      <c r="B86" s="3">
        <f t="shared" si="6"/>
        <v>5000</v>
      </c>
      <c r="C86" s="3">
        <v>0.32869999999999999</v>
      </c>
      <c r="D86" s="3">
        <v>1.08687</v>
      </c>
      <c r="H86" s="4">
        <f>A86*$O$8</f>
        <v>82.479848255999997</v>
      </c>
      <c r="I86" s="4">
        <f>(H86*6.28318530718*B86)/(60*1000)</f>
        <v>43.186347558377925</v>
      </c>
      <c r="J86" s="3">
        <f t="shared" si="7"/>
        <v>7711.8477782817727</v>
      </c>
      <c r="K86" s="4">
        <f t="shared" si="8"/>
        <v>19.722000000000001</v>
      </c>
      <c r="L86" s="4">
        <f t="shared" si="9"/>
        <v>0.45667209928648012</v>
      </c>
      <c r="M86" s="4">
        <f t="shared" si="10"/>
        <v>4.866122160066922E-2</v>
      </c>
    </row>
    <row r="87" spans="1:13" x14ac:dyDescent="0.25">
      <c r="A87" s="4">
        <v>99.314899999999994</v>
      </c>
      <c r="B87" s="3">
        <f t="shared" si="6"/>
        <v>5050</v>
      </c>
      <c r="C87" s="3">
        <v>0.32984999999999998</v>
      </c>
      <c r="D87" s="3">
        <v>1.0891</v>
      </c>
      <c r="H87" s="4">
        <f>A87*$O$8</f>
        <v>81.018711862399996</v>
      </c>
      <c r="I87" s="4">
        <f>(H87*6.28318530718*B87)/(60*1000)</f>
        <v>42.84551131502387</v>
      </c>
      <c r="J87" s="3">
        <f t="shared" si="7"/>
        <v>7650.98416339712</v>
      </c>
      <c r="K87" s="4">
        <f t="shared" si="8"/>
        <v>19.790999999999997</v>
      </c>
      <c r="L87" s="4">
        <f t="shared" si="9"/>
        <v>0.46191536505389402</v>
      </c>
      <c r="M87" s="4">
        <f t="shared" si="10"/>
        <v>4.8108861283775319E-2</v>
      </c>
    </row>
    <row r="88" spans="1:13" x14ac:dyDescent="0.25">
      <c r="A88" s="4">
        <v>97.581500000000005</v>
      </c>
      <c r="B88" s="3">
        <f t="shared" si="6"/>
        <v>5100</v>
      </c>
      <c r="C88" s="3">
        <v>0.32969999999999999</v>
      </c>
      <c r="D88" s="3">
        <v>1.09185</v>
      </c>
      <c r="H88" s="4">
        <f>A88*$O$8</f>
        <v>79.604645743999995</v>
      </c>
      <c r="I88" s="4">
        <f>(H88*6.28318530718*B88)/(60*1000)</f>
        <v>42.514512944367425</v>
      </c>
      <c r="J88" s="3">
        <f t="shared" si="7"/>
        <v>7591.8773114941832</v>
      </c>
      <c r="K88" s="4">
        <f t="shared" si="8"/>
        <v>19.782</v>
      </c>
      <c r="L88" s="4">
        <f t="shared" si="9"/>
        <v>0.46529993242274309</v>
      </c>
      <c r="M88" s="4">
        <f t="shared" si="10"/>
        <v>4.775891994334628E-2</v>
      </c>
    </row>
    <row r="89" spans="1:13" x14ac:dyDescent="0.25">
      <c r="A89" s="4">
        <v>95.848600000000005</v>
      </c>
      <c r="B89" s="3">
        <f t="shared" si="6"/>
        <v>5150</v>
      </c>
      <c r="C89" s="3">
        <v>0.33095000000000002</v>
      </c>
      <c r="D89" s="3">
        <v>1.0940700000000001</v>
      </c>
      <c r="H89" s="4">
        <f>A89*$O$8</f>
        <v>78.190987513599993</v>
      </c>
      <c r="I89" s="4">
        <f>(H89*6.28318530718*B89)/(60*1000)</f>
        <v>42.168926484693891</v>
      </c>
      <c r="J89" s="3">
        <f t="shared" si="7"/>
        <v>7530.1654436953377</v>
      </c>
      <c r="K89" s="4">
        <f t="shared" si="8"/>
        <v>19.857000000000003</v>
      </c>
      <c r="L89" s="4">
        <f t="shared" si="9"/>
        <v>0.4708917597702546</v>
      </c>
      <c r="M89" s="4">
        <f t="shared" si="10"/>
        <v>4.719178401648888E-2</v>
      </c>
    </row>
    <row r="90" spans="1:13" x14ac:dyDescent="0.25">
      <c r="A90" s="4">
        <v>94.803299999999993</v>
      </c>
      <c r="B90" s="3">
        <f t="shared" si="6"/>
        <v>5200</v>
      </c>
      <c r="C90" s="3">
        <v>0.33379999999999999</v>
      </c>
      <c r="D90" s="3">
        <v>1.0934600000000001</v>
      </c>
      <c r="H90" s="4">
        <f>A90*$O$8</f>
        <v>77.338256860799987</v>
      </c>
      <c r="I90" s="4">
        <f>(H90*6.28318530718*B90)/(60*1000)</f>
        <v>42.11398526319325</v>
      </c>
      <c r="J90" s="3">
        <f t="shared" si="7"/>
        <v>7520.3545112845095</v>
      </c>
      <c r="K90" s="4">
        <f t="shared" si="8"/>
        <v>20.027999999999999</v>
      </c>
      <c r="L90" s="4">
        <f t="shared" si="9"/>
        <v>0.47556648640194249</v>
      </c>
      <c r="M90" s="4">
        <f t="shared" si="10"/>
        <v>4.6727897902040752E-2</v>
      </c>
    </row>
    <row r="91" spans="1:13" x14ac:dyDescent="0.25">
      <c r="A91" s="4">
        <v>93.0976</v>
      </c>
      <c r="B91" s="3">
        <f t="shared" si="6"/>
        <v>5250</v>
      </c>
      <c r="C91" s="3">
        <v>0.33129999999999998</v>
      </c>
      <c r="D91" s="3">
        <v>1.0880399999999999</v>
      </c>
      <c r="H91" s="4">
        <f>A91*$O$8</f>
        <v>75.94678773759999</v>
      </c>
      <c r="I91" s="4">
        <f>(H91*6.28318530718*B91)/(60*1000)</f>
        <v>41.753927323535564</v>
      </c>
      <c r="J91" s="3">
        <f t="shared" si="7"/>
        <v>7456.0584506313517</v>
      </c>
      <c r="K91" s="4">
        <f t="shared" si="8"/>
        <v>19.878</v>
      </c>
      <c r="L91" s="4">
        <f t="shared" si="9"/>
        <v>0.47607497723442432</v>
      </c>
      <c r="M91" s="4">
        <f t="shared" si="10"/>
        <v>4.6677988310399619E-2</v>
      </c>
    </row>
    <row r="92" spans="1:13" x14ac:dyDescent="0.25">
      <c r="A92" s="4">
        <v>91.788600000000002</v>
      </c>
      <c r="B92" s="3">
        <f t="shared" si="6"/>
        <v>5300</v>
      </c>
      <c r="C92" s="3">
        <v>0.33239999999999997</v>
      </c>
      <c r="D92" s="3">
        <v>1.0833900000000001</v>
      </c>
      <c r="H92" s="4">
        <f>A92*$O$8</f>
        <v>74.878936953600004</v>
      </c>
      <c r="I92" s="4">
        <f>(H92*6.28318530718*B92)/(60*1000)</f>
        <v>41.558910889430344</v>
      </c>
      <c r="J92" s="3">
        <f t="shared" si="7"/>
        <v>7421.2340873982757</v>
      </c>
      <c r="K92" s="4">
        <f t="shared" si="8"/>
        <v>19.943999999999999</v>
      </c>
      <c r="L92" s="4">
        <f t="shared" si="9"/>
        <v>0.47989708038937917</v>
      </c>
      <c r="M92" s="4">
        <f t="shared" si="10"/>
        <v>4.6306225085161058E-2</v>
      </c>
    </row>
    <row r="93" spans="1:13" x14ac:dyDescent="0.25">
      <c r="A93" s="4">
        <v>90.593800000000002</v>
      </c>
      <c r="B93" s="3">
        <f t="shared" si="6"/>
        <v>5350</v>
      </c>
      <c r="C93" s="3">
        <v>0.33079999999999998</v>
      </c>
      <c r="D93" s="3">
        <v>1.0800700000000001</v>
      </c>
      <c r="H93" s="4">
        <f>A93*$O$8</f>
        <v>73.904247788799992</v>
      </c>
      <c r="I93" s="4">
        <f>(H93*6.28318530718*B93)/(60*1000)</f>
        <v>41.404905809492718</v>
      </c>
      <c r="J93" s="3">
        <f t="shared" si="7"/>
        <v>7393.7331802665567</v>
      </c>
      <c r="K93" s="4">
        <f t="shared" si="8"/>
        <v>19.847999999999999</v>
      </c>
      <c r="L93" s="4">
        <f t="shared" si="9"/>
        <v>0.4793634863299106</v>
      </c>
      <c r="M93" s="4">
        <f t="shared" si="10"/>
        <v>4.6357769951064443E-2</v>
      </c>
    </row>
    <row r="94" spans="1:13" x14ac:dyDescent="0.25">
      <c r="A94" s="4">
        <v>89.6374</v>
      </c>
      <c r="B94" s="3">
        <f t="shared" si="6"/>
        <v>5400</v>
      </c>
      <c r="C94" s="3">
        <v>0.33879999999999999</v>
      </c>
      <c r="D94" s="3">
        <v>1.0789500000000001</v>
      </c>
      <c r="H94" s="4">
        <f>A94*$O$8</f>
        <v>73.124039622399991</v>
      </c>
      <c r="I94" s="4">
        <f>(H94*6.28318530718*B94)/(60*1000)</f>
        <v>41.35067022214006</v>
      </c>
      <c r="J94" s="3">
        <f t="shared" si="7"/>
        <v>7384.0482539535833</v>
      </c>
      <c r="K94" s="4">
        <f t="shared" si="8"/>
        <v>20.327999999999999</v>
      </c>
      <c r="L94" s="4">
        <f t="shared" si="9"/>
        <v>0.49160025438030119</v>
      </c>
      <c r="M94" s="4">
        <f t="shared" si="10"/>
        <v>4.5203846060321899E-2</v>
      </c>
    </row>
    <row r="95" spans="1:13" x14ac:dyDescent="0.25">
      <c r="A95" s="4">
        <v>88.925600000000003</v>
      </c>
      <c r="B95" s="3">
        <f t="shared" si="6"/>
        <v>5450</v>
      </c>
      <c r="C95" s="3">
        <v>0.34379999999999999</v>
      </c>
      <c r="D95" s="3">
        <v>1.0792299999999999</v>
      </c>
      <c r="H95" s="4">
        <f>A95*$O$8</f>
        <v>72.543370265600004</v>
      </c>
      <c r="I95" s="4">
        <f>(H95*6.28318530718*B95)/(60*1000)</f>
        <v>41.402145635240728</v>
      </c>
      <c r="J95" s="3">
        <f t="shared" si="7"/>
        <v>7393.2402920072727</v>
      </c>
      <c r="K95" s="4">
        <f t="shared" si="8"/>
        <v>20.628</v>
      </c>
      <c r="L95" s="4">
        <f t="shared" si="9"/>
        <v>0.49823504756820702</v>
      </c>
      <c r="M95" s="4">
        <f t="shared" si="10"/>
        <v>4.4601884854718214E-2</v>
      </c>
    </row>
    <row r="96" spans="1:13" x14ac:dyDescent="0.25">
      <c r="A96" s="4">
        <v>88.647400000000005</v>
      </c>
      <c r="B96" s="3">
        <f t="shared" si="6"/>
        <v>5500</v>
      </c>
      <c r="C96" s="3">
        <v>0.3488</v>
      </c>
      <c r="D96" s="3">
        <v>1.0836600000000001</v>
      </c>
      <c r="H96" s="4">
        <f>A96*$O$8</f>
        <v>72.316421382399994</v>
      </c>
      <c r="I96" s="4">
        <f>(H96*6.28318530718*B96)/(60*1000)</f>
        <v>41.651268660625547</v>
      </c>
      <c r="J96" s="3">
        <f t="shared" si="7"/>
        <v>7437.7265465402761</v>
      </c>
      <c r="K96" s="4">
        <f t="shared" si="8"/>
        <v>20.928000000000001</v>
      </c>
      <c r="L96" s="4">
        <f t="shared" si="9"/>
        <v>0.50245768431500382</v>
      </c>
      <c r="M96" s="4">
        <f t="shared" si="10"/>
        <v>4.4227052179563318E-2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4A433E-B659-43C9-8FB2-B8A19C31D3D1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customXml/itemProps2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Preston</cp:lastModifiedBy>
  <cp:revision/>
  <dcterms:created xsi:type="dcterms:W3CDTF">2019-10-18T15:00:30Z</dcterms:created>
  <dcterms:modified xsi:type="dcterms:W3CDTF">2024-03-17T17:28:52Z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  <property fmtid="{D5CDD505-2E9C-101B-9397-08002B2CF9AE}" pid="3" name="MediaServiceImageTags">
    <vt:lpwstr/>
  </property>
</Properties>
</file>