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mager\Dropbox\NT Dropbox Folders\2020 - Teaching\Production Management\"/>
    </mc:Choice>
  </mc:AlternateContent>
  <bookViews>
    <workbookView xWindow="0" yWindow="0" windowWidth="28800" windowHeight="12210" tabRatio="715"/>
  </bookViews>
  <sheets>
    <sheet name="Summary Sheet" sheetId="1" r:id="rId1"/>
    <sheet name="Production Management" sheetId="2" r:id="rId2"/>
    <sheet name="Set, Stage and Rigging" sheetId="3" r:id="rId3"/>
    <sheet name="Props and Furniture" sheetId="4" r:id="rId4"/>
    <sheet name="Costume, Wigs and Make-up" sheetId="5" r:id="rId5"/>
    <sheet name="Lighting" sheetId="6" r:id="rId6"/>
    <sheet name="Sound" sheetId="7" r:id="rId7"/>
    <sheet name="Video" sheetId="8" r:id="rId8"/>
    <sheet name="Production Transport" sheetId="9" r:id="rId9"/>
    <sheet name="Set Disposal" sheetId="10" r:id="rId10"/>
    <sheet name="Running - set and Stage" sheetId="11" r:id="rId11"/>
    <sheet name="Running - Props" sheetId="12" r:id="rId12"/>
    <sheet name="Running - costume" sheetId="13" r:id="rId13"/>
    <sheet name="Running - lighting" sheetId="14" r:id="rId14"/>
    <sheet name="Running - sound" sheetId="15" r:id="rId15"/>
    <sheet name="Running - Video" sheetId="16" r:id="rId16"/>
    <sheet name="Staffing - Get-In" sheetId="17" r:id="rId17"/>
    <sheet name="Staffing - Show Staff" sheetId="18" r:id="rId18"/>
    <sheet name="Staffing - Get-Out" sheetId="19" r:id="rId19"/>
    <sheet name="Labels" sheetId="20" state="hidden" r:id="rId20"/>
  </sheets>
  <calcPr calcId="171027"/>
</workbook>
</file>

<file path=xl/calcChain.xml><?xml version="1.0" encoding="utf-8"?>
<calcChain xmlns="http://schemas.openxmlformats.org/spreadsheetml/2006/main">
  <c r="C34" i="1" l="1"/>
  <c r="F32" i="1"/>
  <c r="E32" i="1"/>
  <c r="C32" i="1"/>
  <c r="B32" i="1"/>
  <c r="C26" i="1"/>
  <c r="B26" i="1"/>
  <c r="C17" i="1"/>
  <c r="B17" i="1"/>
  <c r="E31" i="1"/>
  <c r="D31" i="1"/>
  <c r="C31" i="1"/>
  <c r="E30" i="1"/>
  <c r="D30" i="1"/>
  <c r="C30" i="1"/>
  <c r="E29" i="1"/>
  <c r="D29" i="1"/>
  <c r="C29" i="1"/>
  <c r="I1" i="19"/>
  <c r="D5" i="19"/>
  <c r="F65" i="19"/>
  <c r="J63" i="19"/>
  <c r="I63" i="19"/>
  <c r="F63" i="19"/>
  <c r="J64" i="19" s="1"/>
  <c r="D4" i="19"/>
  <c r="D3" i="19"/>
  <c r="D2" i="19"/>
  <c r="D1" i="19"/>
  <c r="I1" i="18"/>
  <c r="D5" i="18"/>
  <c r="F65" i="18"/>
  <c r="J65" i="18" s="1"/>
  <c r="I3" i="18" s="1"/>
  <c r="J63" i="18"/>
  <c r="I63" i="18"/>
  <c r="I64" i="18" s="1"/>
  <c r="F63" i="18"/>
  <c r="J64" i="18" s="1"/>
  <c r="D4" i="18"/>
  <c r="D3" i="18"/>
  <c r="D2" i="18"/>
  <c r="D1" i="18"/>
  <c r="I1" i="17"/>
  <c r="D5" i="17"/>
  <c r="F65" i="17"/>
  <c r="J63" i="17"/>
  <c r="I63" i="17"/>
  <c r="F63" i="17"/>
  <c r="J64" i="17" s="1"/>
  <c r="D4" i="17"/>
  <c r="D3" i="17"/>
  <c r="D2" i="17"/>
  <c r="D1" i="17"/>
  <c r="D25" i="1"/>
  <c r="C25" i="1"/>
  <c r="I1" i="16"/>
  <c r="D5" i="16"/>
  <c r="F65" i="16"/>
  <c r="J63" i="16"/>
  <c r="I63" i="16"/>
  <c r="F63" i="16"/>
  <c r="J64" i="16" s="1"/>
  <c r="D4" i="16"/>
  <c r="D3" i="16"/>
  <c r="D2" i="16"/>
  <c r="D1" i="16"/>
  <c r="D24" i="1"/>
  <c r="C24" i="1"/>
  <c r="I1" i="15"/>
  <c r="D5" i="15"/>
  <c r="F65" i="15"/>
  <c r="J63" i="15"/>
  <c r="I63" i="15"/>
  <c r="F63" i="15"/>
  <c r="J64" i="15" s="1"/>
  <c r="D4" i="15"/>
  <c r="D3" i="15"/>
  <c r="D2" i="15"/>
  <c r="D1" i="15"/>
  <c r="D23" i="1"/>
  <c r="C23" i="1"/>
  <c r="I1" i="14"/>
  <c r="D5" i="14"/>
  <c r="F65" i="14"/>
  <c r="J63" i="14"/>
  <c r="I63" i="14"/>
  <c r="F63" i="14"/>
  <c r="J64" i="14" s="1"/>
  <c r="D4" i="14"/>
  <c r="D3" i="14"/>
  <c r="D2" i="14"/>
  <c r="D1" i="14"/>
  <c r="D22" i="1"/>
  <c r="C22" i="1"/>
  <c r="I1" i="13"/>
  <c r="D5" i="13"/>
  <c r="F65" i="13"/>
  <c r="J63" i="13"/>
  <c r="I63" i="13"/>
  <c r="F63" i="13"/>
  <c r="J64" i="13" s="1"/>
  <c r="D4" i="13"/>
  <c r="D3" i="13"/>
  <c r="D2" i="13"/>
  <c r="D1" i="13"/>
  <c r="D21" i="1"/>
  <c r="C21" i="1"/>
  <c r="I1" i="12"/>
  <c r="D5" i="12"/>
  <c r="F65" i="12"/>
  <c r="J63" i="12"/>
  <c r="I63" i="12"/>
  <c r="F63" i="12"/>
  <c r="J64" i="12" s="1"/>
  <c r="D4" i="12"/>
  <c r="D3" i="12"/>
  <c r="D2" i="12"/>
  <c r="D1" i="12"/>
  <c r="D20" i="1"/>
  <c r="C20" i="1"/>
  <c r="I1" i="11"/>
  <c r="D5" i="11"/>
  <c r="F65" i="11"/>
  <c r="J63" i="11"/>
  <c r="I63" i="11"/>
  <c r="F63" i="11"/>
  <c r="J64" i="11" s="1"/>
  <c r="D4" i="11"/>
  <c r="D3" i="11"/>
  <c r="D2" i="11"/>
  <c r="D1" i="11"/>
  <c r="D16" i="1"/>
  <c r="C16" i="1"/>
  <c r="I1" i="10"/>
  <c r="D5" i="10"/>
  <c r="F65" i="10"/>
  <c r="J63" i="10"/>
  <c r="I63" i="10"/>
  <c r="I64" i="10" s="1"/>
  <c r="F63" i="10"/>
  <c r="J64" i="10" s="1"/>
  <c r="D4" i="10"/>
  <c r="D3" i="10"/>
  <c r="D2" i="10"/>
  <c r="D1" i="10"/>
  <c r="D15" i="1"/>
  <c r="C15" i="1"/>
  <c r="I1" i="9"/>
  <c r="D5" i="9"/>
  <c r="F65" i="9"/>
  <c r="J63" i="9"/>
  <c r="I63" i="9"/>
  <c r="F63" i="9"/>
  <c r="J64" i="9" s="1"/>
  <c r="D4" i="9"/>
  <c r="D3" i="9"/>
  <c r="D2" i="9"/>
  <c r="D1" i="9"/>
  <c r="I1" i="8"/>
  <c r="I1" i="7"/>
  <c r="D14" i="1"/>
  <c r="C14" i="1"/>
  <c r="D5" i="8"/>
  <c r="F65" i="8"/>
  <c r="J65" i="8" s="1"/>
  <c r="I3" i="8" s="1"/>
  <c r="I64" i="8"/>
  <c r="J63" i="8"/>
  <c r="J64" i="8" s="1"/>
  <c r="I63" i="8"/>
  <c r="F63" i="8"/>
  <c r="D4" i="8"/>
  <c r="D3" i="8"/>
  <c r="D2" i="8"/>
  <c r="D1" i="8"/>
  <c r="D32" i="1" l="1"/>
  <c r="J65" i="10"/>
  <c r="I3" i="10" s="1"/>
  <c r="I5" i="10" s="1"/>
  <c r="D26" i="1"/>
  <c r="E14" i="1"/>
  <c r="F14" i="1" s="1"/>
  <c r="B34" i="1"/>
  <c r="F3" i="1" s="1"/>
  <c r="F4" i="1" s="1"/>
  <c r="I64" i="19"/>
  <c r="J65" i="19" s="1"/>
  <c r="I3" i="19" s="1"/>
  <c r="I5" i="19" s="1"/>
  <c r="I5" i="18"/>
  <c r="J65" i="17"/>
  <c r="I3" i="17" s="1"/>
  <c r="I5" i="17"/>
  <c r="I64" i="17"/>
  <c r="I64" i="16"/>
  <c r="J65" i="16" s="1"/>
  <c r="J65" i="15"/>
  <c r="I64" i="15"/>
  <c r="J65" i="14"/>
  <c r="I64" i="14"/>
  <c r="I64" i="13"/>
  <c r="J65" i="13" s="1"/>
  <c r="I64" i="12"/>
  <c r="J65" i="12" s="1"/>
  <c r="I64" i="11"/>
  <c r="J65" i="11" s="1"/>
  <c r="I64" i="9"/>
  <c r="J65" i="9" s="1"/>
  <c r="I5" i="8"/>
  <c r="D5" i="7"/>
  <c r="F65" i="7"/>
  <c r="J63" i="7"/>
  <c r="I63" i="7"/>
  <c r="D13" i="1" s="1"/>
  <c r="F63" i="7"/>
  <c r="C13" i="1" s="1"/>
  <c r="D4" i="7"/>
  <c r="D3" i="7"/>
  <c r="D2" i="7"/>
  <c r="D1" i="7"/>
  <c r="I1" i="6"/>
  <c r="D5" i="6"/>
  <c r="F65" i="6"/>
  <c r="J63" i="6"/>
  <c r="I63" i="6"/>
  <c r="D12" i="1" s="1"/>
  <c r="F63" i="6"/>
  <c r="D4" i="6"/>
  <c r="D3" i="6"/>
  <c r="D2" i="6"/>
  <c r="D1" i="6"/>
  <c r="I1" i="5"/>
  <c r="I1" i="4"/>
  <c r="I1" i="3"/>
  <c r="I1" i="2"/>
  <c r="D11" i="1"/>
  <c r="C11" i="1"/>
  <c r="D5" i="5"/>
  <c r="F65" i="5"/>
  <c r="J65" i="5" s="1"/>
  <c r="I3" i="5" s="1"/>
  <c r="I64" i="5"/>
  <c r="J63" i="5"/>
  <c r="I63" i="5"/>
  <c r="F63" i="5"/>
  <c r="J64" i="5" s="1"/>
  <c r="D4" i="5"/>
  <c r="D3" i="5"/>
  <c r="D2" i="5"/>
  <c r="D1" i="5"/>
  <c r="D10" i="1"/>
  <c r="D5" i="4"/>
  <c r="F65" i="4"/>
  <c r="J63" i="4"/>
  <c r="I63" i="4"/>
  <c r="F63" i="4"/>
  <c r="D4" i="4"/>
  <c r="D3" i="4"/>
  <c r="D2" i="4"/>
  <c r="D1" i="4"/>
  <c r="D9" i="1"/>
  <c r="D8" i="1"/>
  <c r="D5" i="3"/>
  <c r="D5" i="2"/>
  <c r="F65" i="3"/>
  <c r="J63" i="3"/>
  <c r="I63" i="3"/>
  <c r="F63" i="3"/>
  <c r="J64" i="3" s="1"/>
  <c r="D4" i="3"/>
  <c r="D3" i="3"/>
  <c r="D2" i="3"/>
  <c r="D1" i="3"/>
  <c r="F65" i="2"/>
  <c r="J63" i="2"/>
  <c r="I63" i="2"/>
  <c r="F63" i="2"/>
  <c r="C8" i="1" s="1"/>
  <c r="D4" i="2"/>
  <c r="D3" i="2"/>
  <c r="D2" i="2"/>
  <c r="D1" i="2"/>
  <c r="F30" i="1"/>
  <c r="E16" i="1" l="1"/>
  <c r="F16" i="1" s="1"/>
  <c r="I3" i="11"/>
  <c r="I5" i="11" s="1"/>
  <c r="E20" i="1"/>
  <c r="I3" i="13"/>
  <c r="I5" i="13" s="1"/>
  <c r="E22" i="1"/>
  <c r="I3" i="16"/>
  <c r="I5" i="16" s="1"/>
  <c r="E25" i="1"/>
  <c r="F25" i="1" s="1"/>
  <c r="I3" i="14"/>
  <c r="I5" i="14" s="1"/>
  <c r="E23" i="1"/>
  <c r="I3" i="12"/>
  <c r="I5" i="12" s="1"/>
  <c r="E21" i="1"/>
  <c r="F21" i="1" s="1"/>
  <c r="D17" i="1"/>
  <c r="D34" i="1" s="1"/>
  <c r="I3" i="9"/>
  <c r="I5" i="9" s="1"/>
  <c r="E15" i="1"/>
  <c r="F15" i="1" s="1"/>
  <c r="I3" i="15"/>
  <c r="I5" i="15" s="1"/>
  <c r="E24" i="1"/>
  <c r="I64" i="7"/>
  <c r="J65" i="7" s="1"/>
  <c r="J64" i="7"/>
  <c r="I64" i="6"/>
  <c r="J65" i="6" s="1"/>
  <c r="J64" i="6"/>
  <c r="C12" i="1"/>
  <c r="E11" i="1"/>
  <c r="F11" i="1" s="1"/>
  <c r="I5" i="5"/>
  <c r="C9" i="1"/>
  <c r="J64" i="4"/>
  <c r="J65" i="4"/>
  <c r="C10" i="1"/>
  <c r="I64" i="4"/>
  <c r="I64" i="3"/>
  <c r="J65" i="3" s="1"/>
  <c r="I3" i="3" s="1"/>
  <c r="I5" i="3" s="1"/>
  <c r="I64" i="2"/>
  <c r="J64" i="2"/>
  <c r="F31" i="1"/>
  <c r="F22" i="1"/>
  <c r="F23" i="1"/>
  <c r="E26" i="1" l="1"/>
  <c r="F26" i="1"/>
  <c r="I3" i="7"/>
  <c r="I5" i="7" s="1"/>
  <c r="E13" i="1"/>
  <c r="F13" i="1" s="1"/>
  <c r="I3" i="6"/>
  <c r="I5" i="6" s="1"/>
  <c r="E12" i="1"/>
  <c r="F12" i="1" s="1"/>
  <c r="I3" i="4"/>
  <c r="I5" i="4" s="1"/>
  <c r="E10" i="1"/>
  <c r="F10" i="1" s="1"/>
  <c r="E9" i="1"/>
  <c r="F9" i="1" s="1"/>
  <c r="J65" i="2"/>
  <c r="F24" i="1"/>
  <c r="F20" i="1"/>
  <c r="F29" i="1"/>
  <c r="I3" i="2" l="1"/>
  <c r="I5" i="2" s="1"/>
  <c r="E8" i="1"/>
  <c r="F8" i="1" l="1"/>
  <c r="E17" i="1"/>
  <c r="F17" i="1" l="1"/>
  <c r="E34" i="1"/>
  <c r="F34" i="1" s="1"/>
</calcChain>
</file>

<file path=xl/sharedStrings.xml><?xml version="1.0" encoding="utf-8"?>
<sst xmlns="http://schemas.openxmlformats.org/spreadsheetml/2006/main" count="311" uniqueCount="54">
  <si>
    <t>Budget</t>
  </si>
  <si>
    <t xml:space="preserve">Estimates </t>
  </si>
  <si>
    <t>Actual Spend</t>
  </si>
  <si>
    <t>Running Total</t>
  </si>
  <si>
    <t>variance</t>
  </si>
  <si>
    <t>Physical Production</t>
  </si>
  <si>
    <r>
      <t xml:space="preserve">Production Management </t>
    </r>
    <r>
      <rPr>
        <sz val="8"/>
        <rFont val="Arial"/>
        <family val="2"/>
      </rPr>
      <t>(inc contingency)</t>
    </r>
  </si>
  <si>
    <r>
      <t xml:space="preserve">Props and Furniture </t>
    </r>
    <r>
      <rPr>
        <sz val="8"/>
        <rFont val="Arial"/>
        <family val="2"/>
      </rPr>
      <t xml:space="preserve">(inc transport) </t>
    </r>
  </si>
  <si>
    <t>Production Transport</t>
  </si>
  <si>
    <t>Set Disposal</t>
  </si>
  <si>
    <t>Physical Production total</t>
  </si>
  <si>
    <t>Running</t>
  </si>
  <si>
    <t>Running total</t>
  </si>
  <si>
    <t>Staffing</t>
  </si>
  <si>
    <t>Staffing total</t>
  </si>
  <si>
    <t>Total</t>
  </si>
  <si>
    <t xml:space="preserve">date </t>
  </si>
  <si>
    <t>PO no.</t>
  </si>
  <si>
    <t xml:space="preserve">supplier </t>
  </si>
  <si>
    <t>description</t>
  </si>
  <si>
    <t>invoice no.</t>
  </si>
  <si>
    <t>Unit £</t>
  </si>
  <si>
    <t>QTY</t>
  </si>
  <si>
    <t>Total Ex VAT</t>
  </si>
  <si>
    <t>Total Inc VAT</t>
  </si>
  <si>
    <t>Production Manager: Michael Ager</t>
  </si>
  <si>
    <t>Show:</t>
  </si>
  <si>
    <t>Estimate Cost</t>
  </si>
  <si>
    <t>Budget Code:</t>
  </si>
  <si>
    <t>Inc Vat</t>
  </si>
  <si>
    <t>Ex Vat</t>
  </si>
  <si>
    <t>Sub Totals</t>
  </si>
  <si>
    <t xml:space="preserve">Budget: </t>
  </si>
  <si>
    <t xml:space="preserve">Running Total: </t>
  </si>
  <si>
    <t xml:space="preserve">Varience: </t>
  </si>
  <si>
    <t xml:space="preserve">Sound </t>
  </si>
  <si>
    <t>Budget VAT:</t>
  </si>
  <si>
    <t>Set, Stage and Rigging</t>
  </si>
  <si>
    <t>Video</t>
  </si>
  <si>
    <t>costume, wigs and Make-up</t>
  </si>
  <si>
    <t xml:space="preserve">Lighting </t>
  </si>
  <si>
    <t>Running Set, Stage and Rigging</t>
  </si>
  <si>
    <t>Running Props</t>
  </si>
  <si>
    <t>Running costume, wigs and Make-up</t>
  </si>
  <si>
    <t>Running Lighting</t>
  </si>
  <si>
    <t>Running Sound</t>
  </si>
  <si>
    <t>Running Video</t>
  </si>
  <si>
    <t>Get-In</t>
  </si>
  <si>
    <t>Show Staff</t>
  </si>
  <si>
    <t>Get-Out</t>
  </si>
  <si>
    <t>Total Show Budget:</t>
  </si>
  <si>
    <t>Budget Not Allocated:</t>
  </si>
  <si>
    <t>Budget Allocated:</t>
  </si>
  <si>
    <t xml:space="preserve">Venue: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</si>
</sst>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£#,##0.00;[Red]&quot;-£&quot;#,##0.00"/>
    <numFmt numFmtId="165" formatCode="\£#,##0.00"/>
    <numFmt numFmtId="166" formatCode="#,##0;\(#,##0\)"/>
    <numFmt numFmtId="167" formatCode="dd/mm/yy"/>
    <numFmt numFmtId="168" formatCode="[$£-809]#,##0.00;[Red]\-[$£-809]#,##0.00"/>
    <numFmt numFmtId="169" formatCode="_-\£* #,##0.00_-;&quot;-£&quot;* #,##0.00_-;_-\£* \-??_-;_-@_-"/>
    <numFmt numFmtId="170" formatCode="dd/mm/yy;@"/>
  </numFmts>
  <fonts count="9" x14ac:knownFonts="1"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u/>
      <sz val="10"/>
      <color indexed="12"/>
      <name val="Arial"/>
      <family val="2"/>
    </font>
    <font>
      <sz val="10"/>
      <color indexed="12"/>
      <name val="Arial"/>
      <family val="2"/>
    </font>
    <font>
      <u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55"/>
      </patternFill>
    </fill>
    <fill>
      <patternFill patternType="solid">
        <fgColor indexed="55"/>
        <b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55"/>
      </patternFill>
    </fill>
    <fill>
      <patternFill patternType="solid">
        <fgColor theme="0" tint="-0.249977111117893"/>
        <b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3">
    <xf numFmtId="0" fontId="0" fillId="0" borderId="0"/>
    <xf numFmtId="169" fontId="8" fillId="0" borderId="0" applyFill="0" applyBorder="0" applyAlignment="0" applyProtection="0"/>
    <xf numFmtId="0" fontId="8" fillId="0" borderId="0"/>
  </cellStyleXfs>
  <cellXfs count="106">
    <xf numFmtId="0" fontId="0" fillId="0" borderId="0" xfId="0"/>
    <xf numFmtId="0" fontId="8" fillId="0" borderId="0" xfId="2" applyNumberFormat="1" applyAlignment="1">
      <alignment horizontal="center" vertical="center"/>
    </xf>
    <xf numFmtId="0" fontId="8" fillId="0" borderId="0" xfId="2"/>
    <xf numFmtId="164" fontId="8" fillId="0" borderId="0" xfId="2" applyNumberFormat="1"/>
    <xf numFmtId="165" fontId="1" fillId="0" borderId="0" xfId="2" applyNumberFormat="1" applyFont="1" applyAlignment="1">
      <alignment horizontal="center"/>
    </xf>
    <xf numFmtId="165" fontId="1" fillId="0" borderId="0" xfId="2" applyNumberFormat="1" applyFont="1" applyAlignment="1">
      <alignment horizontal="right"/>
    </xf>
    <xf numFmtId="164" fontId="1" fillId="0" borderId="0" xfId="2" applyNumberFormat="1" applyFont="1" applyAlignment="1">
      <alignment horizontal="right"/>
    </xf>
    <xf numFmtId="0" fontId="2" fillId="0" borderId="0" xfId="2" applyFont="1"/>
    <xf numFmtId="165" fontId="8" fillId="0" borderId="0" xfId="2" applyNumberFormat="1" applyAlignment="1">
      <alignment horizontal="right"/>
    </xf>
    <xf numFmtId="0" fontId="1" fillId="0" borderId="0" xfId="2" applyFont="1"/>
    <xf numFmtId="165" fontId="8" fillId="0" borderId="0" xfId="2" applyNumberFormat="1" applyBorder="1" applyAlignment="1">
      <alignment horizontal="right"/>
    </xf>
    <xf numFmtId="164" fontId="8" fillId="0" borderId="0" xfId="2" applyNumberFormat="1" applyBorder="1"/>
    <xf numFmtId="0" fontId="2" fillId="0" borderId="0" xfId="2" applyFont="1" applyAlignment="1">
      <alignment horizontal="left"/>
    </xf>
    <xf numFmtId="0" fontId="0" fillId="0" borderId="0" xfId="2" applyFont="1"/>
    <xf numFmtId="0" fontId="2" fillId="0" borderId="0" xfId="0" applyFont="1"/>
    <xf numFmtId="166" fontId="0" fillId="0" borderId="0" xfId="0" applyNumberFormat="1" applyFont="1" applyFill="1" applyBorder="1" applyAlignment="1">
      <alignment horizontal="left"/>
    </xf>
    <xf numFmtId="0" fontId="0" fillId="0" borderId="0" xfId="0" applyFont="1" applyBorder="1"/>
    <xf numFmtId="0" fontId="1" fillId="0" borderId="0" xfId="0" applyFont="1" applyBorder="1"/>
    <xf numFmtId="0" fontId="1" fillId="0" borderId="0" xfId="0" applyFont="1"/>
    <xf numFmtId="0" fontId="0" fillId="0" borderId="0" xfId="0" applyNumberFormat="1"/>
    <xf numFmtId="165" fontId="1" fillId="0" borderId="1" xfId="0" applyNumberFormat="1" applyFont="1" applyBorder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7" fontId="5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right"/>
    </xf>
    <xf numFmtId="167" fontId="6" fillId="0" borderId="0" xfId="0" applyNumberFormat="1" applyFont="1" applyBorder="1" applyAlignment="1">
      <alignment horizontal="center"/>
    </xf>
    <xf numFmtId="168" fontId="0" fillId="0" borderId="0" xfId="0" applyNumberFormat="1"/>
    <xf numFmtId="0" fontId="1" fillId="4" borderId="4" xfId="0" applyFont="1" applyFill="1" applyBorder="1"/>
    <xf numFmtId="0" fontId="1" fillId="5" borderId="5" xfId="2" applyFont="1" applyFill="1" applyBorder="1" applyAlignment="1">
      <alignment horizontal="left" vertical="center"/>
    </xf>
    <xf numFmtId="0" fontId="1" fillId="4" borderId="3" xfId="0" applyFont="1" applyFill="1" applyBorder="1"/>
    <xf numFmtId="0" fontId="1" fillId="5" borderId="3" xfId="2" applyFont="1" applyFill="1" applyBorder="1" applyAlignment="1">
      <alignment horizontal="left" vertical="center"/>
    </xf>
    <xf numFmtId="169" fontId="8" fillId="0" borderId="0" xfId="1" applyBorder="1" applyAlignment="1">
      <alignment horizontal="right"/>
    </xf>
    <xf numFmtId="169" fontId="8" fillId="0" borderId="5" xfId="1" applyBorder="1" applyAlignment="1">
      <alignment horizontal="right"/>
    </xf>
    <xf numFmtId="0" fontId="1" fillId="0" borderId="0" xfId="0" applyFont="1" applyAlignment="1">
      <alignment horizontal="right"/>
    </xf>
    <xf numFmtId="169" fontId="1" fillId="8" borderId="3" xfId="1" applyFont="1" applyFill="1" applyBorder="1" applyAlignment="1">
      <alignment horizontal="right"/>
    </xf>
    <xf numFmtId="0" fontId="4" fillId="7" borderId="6" xfId="0" applyFont="1" applyFill="1" applyBorder="1"/>
    <xf numFmtId="0" fontId="4" fillId="7" borderId="3" xfId="0" applyFont="1" applyFill="1" applyBorder="1" applyAlignment="1">
      <alignment horizontal="left"/>
    </xf>
    <xf numFmtId="167" fontId="7" fillId="0" borderId="10" xfId="0" applyNumberFormat="1" applyFont="1" applyBorder="1" applyAlignment="1">
      <alignment horizontal="center"/>
    </xf>
    <xf numFmtId="0" fontId="0" fillId="0" borderId="11" xfId="0" applyFont="1" applyBorder="1"/>
    <xf numFmtId="0" fontId="7" fillId="0" borderId="11" xfId="0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0" fontId="0" fillId="0" borderId="12" xfId="0" applyFont="1" applyBorder="1"/>
    <xf numFmtId="0" fontId="4" fillId="7" borderId="13" xfId="0" applyFont="1" applyFill="1" applyBorder="1" applyAlignment="1">
      <alignment horizontal="right"/>
    </xf>
    <xf numFmtId="0" fontId="4" fillId="7" borderId="3" xfId="0" applyFont="1" applyFill="1" applyBorder="1"/>
    <xf numFmtId="0" fontId="4" fillId="7" borderId="13" xfId="0" applyFont="1" applyFill="1" applyBorder="1"/>
    <xf numFmtId="0" fontId="0" fillId="0" borderId="11" xfId="0" applyNumberFormat="1" applyFont="1" applyBorder="1" applyAlignment="1">
      <alignment horizontal="right"/>
    </xf>
    <xf numFmtId="0" fontId="0" fillId="0" borderId="11" xfId="0" applyNumberFormat="1" applyFont="1" applyBorder="1" applyAlignment="1">
      <alignment horizontal="center"/>
    </xf>
    <xf numFmtId="165" fontId="4" fillId="7" borderId="17" xfId="0" applyNumberFormat="1" applyFont="1" applyFill="1" applyBorder="1" applyAlignment="1">
      <alignment horizontal="center" wrapText="1"/>
    </xf>
    <xf numFmtId="165" fontId="4" fillId="7" borderId="3" xfId="0" applyNumberFormat="1" applyFont="1" applyFill="1" applyBorder="1" applyAlignment="1">
      <alignment horizontal="center" wrapText="1"/>
    </xf>
    <xf numFmtId="0" fontId="1" fillId="5" borderId="3" xfId="0" applyFont="1" applyFill="1" applyBorder="1"/>
    <xf numFmtId="169" fontId="8" fillId="0" borderId="1" xfId="1" applyBorder="1" applyAlignment="1">
      <alignment horizontal="right"/>
    </xf>
    <xf numFmtId="169" fontId="8" fillId="0" borderId="1" xfId="1" applyBorder="1"/>
    <xf numFmtId="169" fontId="8" fillId="0" borderId="10" xfId="1" applyBorder="1" applyAlignment="1">
      <alignment horizontal="center"/>
    </xf>
    <xf numFmtId="169" fontId="8" fillId="0" borderId="11" xfId="1" applyBorder="1"/>
    <xf numFmtId="169" fontId="8" fillId="0" borderId="11" xfId="1" applyBorder="1" applyAlignment="1">
      <alignment horizontal="center"/>
    </xf>
    <xf numFmtId="169" fontId="8" fillId="0" borderId="11" xfId="1" applyBorder="1" applyAlignment="1">
      <alignment horizontal="left"/>
    </xf>
    <xf numFmtId="169" fontId="8" fillId="0" borderId="11" xfId="1" applyBorder="1" applyAlignment="1">
      <alignment wrapText="1"/>
    </xf>
    <xf numFmtId="169" fontId="8" fillId="0" borderId="12" xfId="1" applyBorder="1"/>
    <xf numFmtId="169" fontId="8" fillId="0" borderId="14" xfId="1" applyBorder="1" applyAlignment="1">
      <alignment horizontal="center"/>
    </xf>
    <xf numFmtId="169" fontId="8" fillId="0" borderId="15" xfId="1" applyBorder="1"/>
    <xf numFmtId="169" fontId="8" fillId="0" borderId="15" xfId="1" applyBorder="1" applyAlignment="1">
      <alignment horizontal="center"/>
    </xf>
    <xf numFmtId="169" fontId="8" fillId="0" borderId="15" xfId="1" applyBorder="1" applyAlignment="1">
      <alignment horizontal="right"/>
    </xf>
    <xf numFmtId="169" fontId="8" fillId="0" borderId="16" xfId="1" applyBorder="1"/>
    <xf numFmtId="169" fontId="8" fillId="0" borderId="18" xfId="1" applyBorder="1" applyAlignment="1">
      <alignment horizontal="center"/>
    </xf>
    <xf numFmtId="169" fontId="8" fillId="0" borderId="11" xfId="1" applyBorder="1" applyAlignment="1">
      <alignment horizontal="right"/>
    </xf>
    <xf numFmtId="169" fontId="8" fillId="0" borderId="19" xfId="1" applyBorder="1" applyAlignment="1">
      <alignment horizontal="right"/>
    </xf>
    <xf numFmtId="169" fontId="8" fillId="0" borderId="19" xfId="1" applyBorder="1" applyAlignment="1">
      <alignment horizontal="center"/>
    </xf>
    <xf numFmtId="169" fontId="8" fillId="0" borderId="19" xfId="1" applyBorder="1"/>
    <xf numFmtId="169" fontId="8" fillId="0" borderId="19" xfId="1" applyFill="1" applyBorder="1" applyAlignment="1" applyProtection="1">
      <alignment horizontal="center"/>
    </xf>
    <xf numFmtId="169" fontId="8" fillId="0" borderId="20" xfId="1" applyBorder="1" applyAlignment="1">
      <alignment horizontal="right"/>
    </xf>
    <xf numFmtId="170" fontId="7" fillId="0" borderId="7" xfId="0" applyNumberFormat="1" applyFont="1" applyBorder="1" applyAlignment="1">
      <alignment horizontal="center"/>
    </xf>
    <xf numFmtId="170" fontId="0" fillId="0" borderId="8" xfId="0" applyNumberFormat="1" applyFont="1" applyBorder="1"/>
    <xf numFmtId="170" fontId="7" fillId="0" borderId="8" xfId="0" applyNumberFormat="1" applyFont="1" applyBorder="1" applyAlignment="1">
      <alignment horizontal="center"/>
    </xf>
    <xf numFmtId="170" fontId="0" fillId="0" borderId="8" xfId="0" applyNumberFormat="1" applyFont="1" applyBorder="1" applyAlignment="1">
      <alignment horizontal="center"/>
    </xf>
    <xf numFmtId="170" fontId="0" fillId="0" borderId="9" xfId="0" applyNumberFormat="1" applyFont="1" applyBorder="1"/>
    <xf numFmtId="49" fontId="7" fillId="0" borderId="10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0" fillId="0" borderId="11" xfId="0" applyNumberFormat="1" applyFont="1" applyBorder="1"/>
    <xf numFmtId="49" fontId="7" fillId="0" borderId="15" xfId="0" applyNumberFormat="1" applyFont="1" applyBorder="1" applyAlignment="1">
      <alignment horizontal="left"/>
    </xf>
    <xf numFmtId="49" fontId="0" fillId="0" borderId="15" xfId="0" applyNumberFormat="1" applyFont="1" applyBorder="1"/>
    <xf numFmtId="49" fontId="0" fillId="0" borderId="15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center"/>
    </xf>
    <xf numFmtId="49" fontId="7" fillId="0" borderId="15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left"/>
    </xf>
    <xf numFmtId="49" fontId="0" fillId="0" borderId="15" xfId="0" applyNumberFormat="1" applyFont="1" applyBorder="1" applyAlignment="1">
      <alignment wrapText="1"/>
    </xf>
    <xf numFmtId="49" fontId="0" fillId="0" borderId="11" xfId="0" applyNumberFormat="1" applyFont="1" applyBorder="1" applyAlignment="1">
      <alignment wrapText="1"/>
    </xf>
    <xf numFmtId="49" fontId="0" fillId="0" borderId="12" xfId="0" applyNumberFormat="1" applyFont="1" applyBorder="1"/>
    <xf numFmtId="49" fontId="0" fillId="0" borderId="16" xfId="0" applyNumberFormat="1" applyFont="1" applyBorder="1" applyAlignment="1">
      <alignment horizontal="left"/>
    </xf>
    <xf numFmtId="49" fontId="0" fillId="0" borderId="16" xfId="0" applyNumberFormat="1" applyFont="1" applyBorder="1"/>
    <xf numFmtId="169" fontId="8" fillId="3" borderId="1" xfId="1" applyFill="1" applyBorder="1" applyAlignment="1">
      <alignment horizontal="right"/>
    </xf>
    <xf numFmtId="169" fontId="8" fillId="2" borderId="1" xfId="1" applyFill="1" applyBorder="1" applyAlignment="1">
      <alignment horizontal="right"/>
    </xf>
    <xf numFmtId="169" fontId="8" fillId="2" borderId="2" xfId="1" applyFill="1" applyBorder="1" applyAlignment="1">
      <alignment horizontal="right"/>
    </xf>
    <xf numFmtId="169" fontId="8" fillId="2" borderId="1" xfId="1" applyFill="1" applyBorder="1"/>
    <xf numFmtId="169" fontId="8" fillId="6" borderId="1" xfId="1" applyFill="1" applyBorder="1"/>
    <xf numFmtId="169" fontId="8" fillId="7" borderId="1" xfId="1" applyFill="1" applyBorder="1"/>
    <xf numFmtId="169" fontId="8" fillId="0" borderId="0" xfId="1"/>
    <xf numFmtId="0" fontId="1" fillId="0" borderId="0" xfId="2" applyFont="1" applyAlignment="1">
      <alignment horizontal="right"/>
    </xf>
    <xf numFmtId="169" fontId="8" fillId="9" borderId="3" xfId="1" applyFill="1" applyBorder="1"/>
    <xf numFmtId="169" fontId="8" fillId="8" borderId="3" xfId="1" applyFill="1" applyBorder="1"/>
    <xf numFmtId="0" fontId="1" fillId="9" borderId="3" xfId="0" applyFont="1" applyFill="1" applyBorder="1"/>
  </cellXfs>
  <cellStyles count="3">
    <cellStyle name="Currency" xfId="1" builtinId="4"/>
    <cellStyle name="Normal" xfId="0" builtinId="0"/>
    <cellStyle name="Normal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C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B3B3B3"/>
      <rgbColor rgb="00003366"/>
      <rgbColor rgb="00339966"/>
      <rgbColor rgb="00003300"/>
      <rgbColor rgb="00333300"/>
      <rgbColor rgb="00DD0806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="150" zoomScaleNormal="150" workbookViewId="0">
      <selection activeCell="A8" sqref="A8"/>
    </sheetView>
  </sheetViews>
  <sheetFormatPr defaultColWidth="11.5703125" defaultRowHeight="12.75" x14ac:dyDescent="0.2"/>
  <cols>
    <col min="1" max="1" width="42.7109375" customWidth="1"/>
    <col min="2" max="2" width="13.85546875" customWidth="1"/>
    <col min="3" max="4" width="18.28515625" customWidth="1"/>
    <col min="5" max="5" width="19.42578125" customWidth="1"/>
    <col min="6" max="6" width="14.85546875" customWidth="1"/>
    <col min="7" max="254" width="8.85546875" customWidth="1"/>
  </cols>
  <sheetData>
    <row r="1" spans="1:6" ht="19.5" customHeight="1" thickBot="1" x14ac:dyDescent="0.25">
      <c r="A1" s="32" t="s">
        <v>25</v>
      </c>
      <c r="E1" s="38" t="s">
        <v>36</v>
      </c>
      <c r="F1" s="105" t="s">
        <v>30</v>
      </c>
    </row>
    <row r="2" spans="1:6" ht="19.5" customHeight="1" thickBot="1" x14ac:dyDescent="0.25">
      <c r="A2" s="34" t="s">
        <v>53</v>
      </c>
      <c r="E2" s="38" t="s">
        <v>50</v>
      </c>
      <c r="F2" s="103">
        <v>0</v>
      </c>
    </row>
    <row r="3" spans="1:6" ht="19.5" customHeight="1" thickBot="1" x14ac:dyDescent="0.25">
      <c r="A3" s="33" t="s">
        <v>26</v>
      </c>
      <c r="B3" s="1"/>
      <c r="C3" s="1"/>
      <c r="D3" s="1"/>
      <c r="E3" s="102" t="s">
        <v>52</v>
      </c>
      <c r="F3" s="104">
        <f>B34</f>
        <v>0</v>
      </c>
    </row>
    <row r="4" spans="1:6" ht="19.5" customHeight="1" thickBot="1" x14ac:dyDescent="0.25">
      <c r="A4" s="35" t="s">
        <v>28</v>
      </c>
      <c r="B4" s="1"/>
      <c r="C4" s="1"/>
      <c r="D4" s="1"/>
      <c r="E4" s="102" t="s">
        <v>51</v>
      </c>
      <c r="F4" s="104">
        <f>F2-F3</f>
        <v>0</v>
      </c>
    </row>
    <row r="5" spans="1:6" x14ac:dyDescent="0.2">
      <c r="A5" s="2"/>
      <c r="B5" s="3"/>
      <c r="C5" s="3"/>
      <c r="D5" s="3"/>
      <c r="E5" s="2"/>
      <c r="F5" s="2"/>
    </row>
    <row r="6" spans="1:6" x14ac:dyDescent="0.2">
      <c r="A6" s="2"/>
      <c r="B6" s="4" t="s">
        <v>0</v>
      </c>
      <c r="C6" s="4" t="s">
        <v>1</v>
      </c>
      <c r="D6" s="4" t="s">
        <v>2</v>
      </c>
      <c r="E6" s="5" t="s">
        <v>3</v>
      </c>
      <c r="F6" s="6" t="s">
        <v>4</v>
      </c>
    </row>
    <row r="7" spans="1:6" ht="20.25" x14ac:dyDescent="0.3">
      <c r="A7" s="7" t="s">
        <v>5</v>
      </c>
      <c r="B7" s="8"/>
      <c r="C7" s="8"/>
      <c r="D7" s="8"/>
      <c r="E7" s="8"/>
      <c r="F7" s="3"/>
    </row>
    <row r="8" spans="1:6" ht="18.75" customHeight="1" x14ac:dyDescent="0.2">
      <c r="A8" s="2" t="s">
        <v>6</v>
      </c>
      <c r="B8" s="55"/>
      <c r="C8" s="55">
        <f>'Production Management'!F63</f>
        <v>0</v>
      </c>
      <c r="D8" s="55">
        <f>IF(F1="Ex Vat",'Production Management'!I63,'Production Management'!J63)</f>
        <v>0</v>
      </c>
      <c r="E8" s="55">
        <f>'Production Management'!J65</f>
        <v>0</v>
      </c>
      <c r="F8" s="56">
        <f t="shared" ref="F8:F16" si="0">B8-E8</f>
        <v>0</v>
      </c>
    </row>
    <row r="9" spans="1:6" ht="18.75" customHeight="1" x14ac:dyDescent="0.2">
      <c r="A9" s="13" t="s">
        <v>37</v>
      </c>
      <c r="B9" s="55"/>
      <c r="C9" s="55">
        <f>'Set, Stage and Rigging'!F63</f>
        <v>0</v>
      </c>
      <c r="D9" s="55">
        <f>IF(F1="Ex Vat",'Set, Stage and Rigging'!I63,'Set, Stage and Rigging'!J63)</f>
        <v>0</v>
      </c>
      <c r="E9" s="55">
        <f>'Set, Stage and Rigging'!J65</f>
        <v>0</v>
      </c>
      <c r="F9" s="56">
        <f t="shared" si="0"/>
        <v>0</v>
      </c>
    </row>
    <row r="10" spans="1:6" ht="19.5" customHeight="1" x14ac:dyDescent="0.2">
      <c r="A10" s="2" t="s">
        <v>7</v>
      </c>
      <c r="B10" s="55"/>
      <c r="C10" s="55">
        <f>'Props and Furniture'!F63</f>
        <v>0</v>
      </c>
      <c r="D10" s="55">
        <f>IF(F1="Ex Vat",'Props and Furniture'!I63,'Props and Furniture'!J63)</f>
        <v>0</v>
      </c>
      <c r="E10" s="55">
        <f>'Props and Furniture'!J65</f>
        <v>0</v>
      </c>
      <c r="F10" s="56">
        <f t="shared" si="0"/>
        <v>0</v>
      </c>
    </row>
    <row r="11" spans="1:6" ht="21.75" customHeight="1" x14ac:dyDescent="0.2">
      <c r="A11" s="13" t="s">
        <v>39</v>
      </c>
      <c r="B11" s="55"/>
      <c r="C11" s="55">
        <f>'Costume, Wigs and Make-up'!F63</f>
        <v>0</v>
      </c>
      <c r="D11" s="55">
        <f>IF(F1="Ex Vat",'Costume, Wigs and Make-up'!I63,'Costume, Wigs and Make-up'!J63)</f>
        <v>0</v>
      </c>
      <c r="E11" s="55">
        <f>'Costume, Wigs and Make-up'!J65</f>
        <v>0</v>
      </c>
      <c r="F11" s="56">
        <f t="shared" si="0"/>
        <v>0</v>
      </c>
    </row>
    <row r="12" spans="1:6" ht="23.25" customHeight="1" x14ac:dyDescent="0.2">
      <c r="A12" s="13" t="s">
        <v>40</v>
      </c>
      <c r="B12" s="55"/>
      <c r="C12" s="55">
        <f>Lighting!F63</f>
        <v>0</v>
      </c>
      <c r="D12" s="55">
        <f>IF(F1="Ex Vat",Lighting!I63,Lighting!J63)</f>
        <v>0</v>
      </c>
      <c r="E12" s="55">
        <f>Lighting!J65</f>
        <v>0</v>
      </c>
      <c r="F12" s="56">
        <f t="shared" si="0"/>
        <v>0</v>
      </c>
    </row>
    <row r="13" spans="1:6" ht="20.25" customHeight="1" x14ac:dyDescent="0.2">
      <c r="A13" s="13" t="s">
        <v>35</v>
      </c>
      <c r="B13" s="55"/>
      <c r="C13" s="55">
        <f>Sound!F63</f>
        <v>0</v>
      </c>
      <c r="D13" s="55">
        <f>IF(F1="Ex Vat",Sound!I63,Sound!J63)</f>
        <v>0</v>
      </c>
      <c r="E13" s="55">
        <f>Sound!J65</f>
        <v>0</v>
      </c>
      <c r="F13" s="56">
        <f t="shared" si="0"/>
        <v>0</v>
      </c>
    </row>
    <row r="14" spans="1:6" ht="20.25" customHeight="1" x14ac:dyDescent="0.2">
      <c r="A14" s="13" t="s">
        <v>38</v>
      </c>
      <c r="B14" s="55"/>
      <c r="C14" s="55">
        <f>Video!F63</f>
        <v>0</v>
      </c>
      <c r="D14" s="55">
        <f>IF(F1="Ex Vat",Video!I63,Video!J63)</f>
        <v>0</v>
      </c>
      <c r="E14" s="55">
        <f>Video!J65</f>
        <v>0</v>
      </c>
      <c r="F14" s="56">
        <f t="shared" si="0"/>
        <v>0</v>
      </c>
    </row>
    <row r="15" spans="1:6" ht="22.5" customHeight="1" x14ac:dyDescent="0.2">
      <c r="A15" s="2" t="s">
        <v>8</v>
      </c>
      <c r="B15" s="55"/>
      <c r="C15" s="55">
        <f>'Production Transport'!F63</f>
        <v>0</v>
      </c>
      <c r="D15" s="55">
        <f>IF(F1="Ex Vat",'Production Transport'!I63,'Production Transport'!J63)</f>
        <v>0</v>
      </c>
      <c r="E15" s="55">
        <f>'Production Transport'!J65</f>
        <v>0</v>
      </c>
      <c r="F15" s="56">
        <f t="shared" si="0"/>
        <v>0</v>
      </c>
    </row>
    <row r="16" spans="1:6" ht="22.5" customHeight="1" x14ac:dyDescent="0.2">
      <c r="A16" s="2" t="s">
        <v>9</v>
      </c>
      <c r="B16" s="55"/>
      <c r="C16" s="55">
        <f>'Set Disposal'!F63</f>
        <v>0</v>
      </c>
      <c r="D16" s="55">
        <f>IF(F1="Ex Vat",'Set Disposal'!I63,'Set Disposal'!J63)</f>
        <v>0</v>
      </c>
      <c r="E16" s="55">
        <f>'Set Disposal'!J65</f>
        <v>0</v>
      </c>
      <c r="F16" s="56">
        <f t="shared" si="0"/>
        <v>0</v>
      </c>
    </row>
    <row r="17" spans="1:6" ht="16.5" customHeight="1" x14ac:dyDescent="0.2">
      <c r="A17" s="9" t="s">
        <v>10</v>
      </c>
      <c r="B17" s="96">
        <f>SUM(B8:B16)</f>
        <v>0</v>
      </c>
      <c r="C17" s="96">
        <f>SUM(C8:C16)</f>
        <v>0</v>
      </c>
      <c r="D17" s="96">
        <f>SUM(D8:D16)</f>
        <v>0</v>
      </c>
      <c r="E17" s="97">
        <f>SUM(E8:E16)</f>
        <v>0</v>
      </c>
      <c r="F17" s="98">
        <f>B17-E17</f>
        <v>0</v>
      </c>
    </row>
    <row r="18" spans="1:6" x14ac:dyDescent="0.2">
      <c r="A18" s="9"/>
      <c r="B18" s="10"/>
      <c r="C18" s="10"/>
      <c r="D18" s="10"/>
      <c r="E18" s="10"/>
      <c r="F18" s="11"/>
    </row>
    <row r="19" spans="1:6" ht="20.25" x14ac:dyDescent="0.3">
      <c r="A19" s="12" t="s">
        <v>11</v>
      </c>
      <c r="B19" s="8"/>
      <c r="C19" s="8"/>
      <c r="D19" s="8"/>
      <c r="E19" s="8"/>
      <c r="F19" s="3"/>
    </row>
    <row r="20" spans="1:6" ht="21" customHeight="1" x14ac:dyDescent="0.2">
      <c r="A20" s="13" t="s">
        <v>41</v>
      </c>
      <c r="B20" s="55"/>
      <c r="C20" s="55">
        <f>'Running - set and Stage'!F63</f>
        <v>0</v>
      </c>
      <c r="D20" s="55">
        <f>IF(F1="Ex Vat",'Running - set and Stage'!I63,'Running - set and Stage'!J63)</f>
        <v>0</v>
      </c>
      <c r="E20" s="55">
        <f>'Running - set and Stage'!J65</f>
        <v>0</v>
      </c>
      <c r="F20" s="56">
        <f t="shared" ref="F20:F25" si="1">B20-E20</f>
        <v>0</v>
      </c>
    </row>
    <row r="21" spans="1:6" ht="18.75" customHeight="1" x14ac:dyDescent="0.2">
      <c r="A21" s="13" t="s">
        <v>42</v>
      </c>
      <c r="B21" s="55"/>
      <c r="C21" s="55">
        <f>'Running - Props'!F63</f>
        <v>0</v>
      </c>
      <c r="D21" s="55">
        <f>IF(F1="Ex Vat",'Running - Props'!I63,'Running - Props'!J63)</f>
        <v>0</v>
      </c>
      <c r="E21" s="55">
        <f>'Running - Props'!J65</f>
        <v>0</v>
      </c>
      <c r="F21" s="56">
        <f t="shared" si="1"/>
        <v>0</v>
      </c>
    </row>
    <row r="22" spans="1:6" ht="21.75" customHeight="1" x14ac:dyDescent="0.2">
      <c r="A22" s="13" t="s">
        <v>43</v>
      </c>
      <c r="B22" s="55"/>
      <c r="C22" s="55">
        <f>'Running - costume'!F63</f>
        <v>0</v>
      </c>
      <c r="D22" s="55">
        <f>IF(F1="Ex Vat",'Running - costume'!I63,'Running - costume'!J63)</f>
        <v>0</v>
      </c>
      <c r="E22" s="55">
        <f>'Running - costume'!J65</f>
        <v>0</v>
      </c>
      <c r="F22" s="56">
        <f t="shared" si="1"/>
        <v>0</v>
      </c>
    </row>
    <row r="23" spans="1:6" ht="19.5" customHeight="1" x14ac:dyDescent="0.2">
      <c r="A23" s="13" t="s">
        <v>44</v>
      </c>
      <c r="B23" s="55"/>
      <c r="C23" s="55">
        <f>'Running - lighting'!F63</f>
        <v>0</v>
      </c>
      <c r="D23" s="55">
        <f>IF(F1="Ex Vat",'Running - lighting'!I63,'Running - lighting'!J63)</f>
        <v>0</v>
      </c>
      <c r="E23" s="55">
        <f>'Running - lighting'!J65</f>
        <v>0</v>
      </c>
      <c r="F23" s="56">
        <f t="shared" si="1"/>
        <v>0</v>
      </c>
    </row>
    <row r="24" spans="1:6" ht="18.75" customHeight="1" x14ac:dyDescent="0.2">
      <c r="A24" s="13" t="s">
        <v>45</v>
      </c>
      <c r="B24" s="55"/>
      <c r="C24" s="55">
        <f>'Running - sound'!F63</f>
        <v>0</v>
      </c>
      <c r="D24" s="55">
        <f>IF(F1="Ex Vat",'Running - sound'!I63,'Running - sound'!J63)</f>
        <v>0</v>
      </c>
      <c r="E24" s="55">
        <f>'Running - sound'!J65</f>
        <v>0</v>
      </c>
      <c r="F24" s="56">
        <f t="shared" si="1"/>
        <v>0</v>
      </c>
    </row>
    <row r="25" spans="1:6" ht="21" customHeight="1" x14ac:dyDescent="0.2">
      <c r="A25" s="13" t="s">
        <v>46</v>
      </c>
      <c r="B25" s="55"/>
      <c r="C25" s="55">
        <f>'Running - Video'!F63</f>
        <v>0</v>
      </c>
      <c r="D25" s="55">
        <f>IF(F1="Ex Vat",'Running - Video'!I63,'Running - Video'!J63)</f>
        <v>0</v>
      </c>
      <c r="E25" s="55">
        <f>'Running - Video'!J65</f>
        <v>0</v>
      </c>
      <c r="F25" s="56">
        <f t="shared" si="1"/>
        <v>0</v>
      </c>
    </row>
    <row r="26" spans="1:6" ht="20.25" customHeight="1" x14ac:dyDescent="0.2">
      <c r="A26" s="9" t="s">
        <v>12</v>
      </c>
      <c r="B26" s="95">
        <f>SUM(B20:B25)</f>
        <v>0</v>
      </c>
      <c r="C26" s="95">
        <f>SUM(C20:C25)</f>
        <v>0</v>
      </c>
      <c r="D26" s="95">
        <f>SUM(D20:D25)</f>
        <v>0</v>
      </c>
      <c r="E26" s="95">
        <f>SUM(E20:E25)</f>
        <v>0</v>
      </c>
      <c r="F26" s="95">
        <f>B26-E26</f>
        <v>0</v>
      </c>
    </row>
    <row r="28" spans="1:6" ht="20.25" customHeight="1" x14ac:dyDescent="0.3">
      <c r="A28" s="14" t="s">
        <v>13</v>
      </c>
    </row>
    <row r="29" spans="1:6" ht="19.5" customHeight="1" x14ac:dyDescent="0.2">
      <c r="A29" s="15" t="s">
        <v>47</v>
      </c>
      <c r="B29" s="56"/>
      <c r="C29" s="56">
        <f>'Staffing - Get-In'!F63</f>
        <v>0</v>
      </c>
      <c r="D29" s="55">
        <f>IF(F1="Ex Vat",'Staffing - Get-In'!I63,'Staffing - Get-In'!J63)</f>
        <v>0</v>
      </c>
      <c r="E29" s="55">
        <f>'Staffing - Get-In'!J69</f>
        <v>0</v>
      </c>
      <c r="F29" s="56">
        <f>B29-E29</f>
        <v>0</v>
      </c>
    </row>
    <row r="30" spans="1:6" ht="19.5" customHeight="1" x14ac:dyDescent="0.2">
      <c r="A30" s="15" t="s">
        <v>48</v>
      </c>
      <c r="B30" s="56"/>
      <c r="C30" s="56">
        <f>'Staffing - Show Staff'!F63</f>
        <v>0</v>
      </c>
      <c r="D30" s="55">
        <f>IF(F1="Ex Vat",'Staffing - Show Staff'!I63,'Staffing - Show Staff'!J63)</f>
        <v>0</v>
      </c>
      <c r="E30" s="55">
        <f>'Staffing - Show Staff'!J70</f>
        <v>0</v>
      </c>
      <c r="F30" s="56">
        <f>B30-E30</f>
        <v>0</v>
      </c>
    </row>
    <row r="31" spans="1:6" ht="19.5" customHeight="1" x14ac:dyDescent="0.2">
      <c r="A31" s="16" t="s">
        <v>49</v>
      </c>
      <c r="B31" s="56"/>
      <c r="C31" s="56">
        <f>'Staffing - Get-Out'!F63</f>
        <v>0</v>
      </c>
      <c r="D31" s="55">
        <f>IF(F1="Ex Vat",'Staffing - Get-Out'!I63,'Staffing - Get-Out'!J63)</f>
        <v>0</v>
      </c>
      <c r="E31" s="55">
        <f>'Staffing - Get-Out'!J71</f>
        <v>0</v>
      </c>
      <c r="F31" s="56">
        <f>B31-E31</f>
        <v>0</v>
      </c>
    </row>
    <row r="32" spans="1:6" ht="19.5" customHeight="1" x14ac:dyDescent="0.2">
      <c r="A32" s="17" t="s">
        <v>14</v>
      </c>
      <c r="B32" s="99">
        <f>SUM(B29:B31)</f>
        <v>0</v>
      </c>
      <c r="C32" s="99">
        <f>SUM(C29:C31)</f>
        <v>0</v>
      </c>
      <c r="D32" s="99">
        <f>SUM(D29:D31)</f>
        <v>0</v>
      </c>
      <c r="E32" s="99">
        <f>SUM(E29:E31)</f>
        <v>0</v>
      </c>
      <c r="F32" s="100">
        <f>B32-E32</f>
        <v>0</v>
      </c>
    </row>
    <row r="33" spans="1:6" ht="19.5" customHeight="1" x14ac:dyDescent="0.2">
      <c r="B33" s="101"/>
      <c r="C33" s="101"/>
      <c r="D33" s="101"/>
      <c r="E33" s="101"/>
      <c r="F33" s="101"/>
    </row>
    <row r="34" spans="1:6" ht="19.5" customHeight="1" x14ac:dyDescent="0.2">
      <c r="A34" s="18" t="s">
        <v>15</v>
      </c>
      <c r="B34" s="99">
        <f>B32+B26+B17</f>
        <v>0</v>
      </c>
      <c r="C34" s="99">
        <f>C17+C26+C32</f>
        <v>0</v>
      </c>
      <c r="D34" s="99">
        <f>D17+D26+D32</f>
        <v>0</v>
      </c>
      <c r="E34" s="99">
        <f>E32+E26+E17</f>
        <v>0</v>
      </c>
      <c r="F34" s="100">
        <f>B34-E34</f>
        <v>0</v>
      </c>
    </row>
    <row r="35" spans="1:6" ht="19.5" customHeight="1" x14ac:dyDescent="0.2"/>
    <row r="36" spans="1:6" ht="19.5" customHeight="1" x14ac:dyDescent="0.2"/>
    <row r="37" spans="1:6" ht="19.5" customHeight="1" x14ac:dyDescent="0.2"/>
    <row r="38" spans="1:6" ht="19.5" customHeight="1" x14ac:dyDescent="0.2">
      <c r="A38" s="19"/>
    </row>
    <row r="39" spans="1:6" ht="19.5" customHeight="1" x14ac:dyDescent="0.2"/>
    <row r="41" spans="1:6" ht="19.5" customHeight="1" x14ac:dyDescent="0.2"/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scale="60" firstPageNumber="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Labels!$A$1:$A$2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I2" sqref="I2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Sheet'!B8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Sheet'!A8</f>
        <v>Production Management (inc contingency)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I2" sqref="I2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Sheet'!B9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Sheet'!A9</f>
        <v>Set, Stage and Rigging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I2" sqref="I2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Sheet'!B10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Sheet'!A10</f>
        <v xml:space="preserve">Props and Furniture (inc transport) 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E33" sqref="E33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Sheet'!B11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Sheet'!A11</f>
        <v>costume, wigs and Make-up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E22" sqref="E22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Sheet'!B12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Sheet'!A12</f>
        <v xml:space="preserve">Lighting 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I2" sqref="I2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Sheet'!B13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Sheet'!A13</f>
        <v xml:space="preserve">Sound 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Sheet'!B14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Sheet'!A14</f>
        <v>Video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Sheet'!B15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Sheet'!A15</f>
        <v>Production Transport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Sheet'!B16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Sheet'!A16</f>
        <v>Set Disposal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sqref="A1:XFD1048576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Sheet'!B20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Sheet'!A20</f>
        <v>Running Set, Stage and Rigging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sqref="A1:XFD1048576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Sheet'!B21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Sheet'!A21</f>
        <v>Running Props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Sheet'!B22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Sheet'!A22</f>
        <v>Running costume, wigs and Make-up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sqref="A1:XFD1048576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Sheet'!B23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Sheet'!A23</f>
        <v>Running Lighting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Sheet'!B24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Sheet'!A24</f>
        <v>Running Sound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A8" sqref="A8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Sheet'!B25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Sheet'!A25</f>
        <v>Running Video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opLeftCell="A31" workbookViewId="0">
      <selection sqref="A1:XFD1048576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Sheet'!B29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Sheet'!A29</f>
        <v>Get-In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opLeftCell="A28" workbookViewId="0">
      <selection sqref="A1:XFD1048576"/>
    </sheetView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Sheet'!B30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Sheet'!A30</f>
        <v>Show Staff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opLeftCell="A22" workbookViewId="0"/>
  </sheetViews>
  <sheetFormatPr defaultColWidth="8.85546875" defaultRowHeight="12.75" x14ac:dyDescent="0.2"/>
  <cols>
    <col min="1" max="2" width="9.7109375" customWidth="1"/>
    <col min="3" max="3" width="11.140625" style="26" customWidth="1"/>
    <col min="4" max="4" width="39.7109375" customWidth="1"/>
    <col min="5" max="5" width="48.28515625" customWidth="1"/>
    <col min="6" max="6" width="17" customWidth="1"/>
    <col min="7" max="7" width="9.7109375" customWidth="1"/>
    <col min="8" max="8" width="6.85546875" customWidth="1"/>
    <col min="9" max="9" width="12.28515625" customWidth="1"/>
    <col min="10" max="10" width="11.85546875" customWidth="1"/>
    <col min="11" max="11" width="12.28515625" customWidth="1"/>
  </cols>
  <sheetData>
    <row r="1" spans="1:11" ht="13.5" thickBot="1" x14ac:dyDescent="0.25">
      <c r="C1" s="27"/>
      <c r="D1" s="54" t="str">
        <f>'Summary Sheet'!A1</f>
        <v>Production Manager: Michael Ager</v>
      </c>
      <c r="F1" s="18"/>
      <c r="G1" s="18"/>
      <c r="H1" s="38" t="s">
        <v>32</v>
      </c>
      <c r="I1" s="20">
        <f>'Summary Sheet'!B31</f>
        <v>0</v>
      </c>
      <c r="J1" s="21"/>
      <c r="K1" s="22"/>
    </row>
    <row r="2" spans="1:11" ht="13.5" thickBot="1" x14ac:dyDescent="0.25">
      <c r="A2" s="18"/>
      <c r="B2" s="18"/>
      <c r="C2" s="27"/>
      <c r="D2" s="34" t="str">
        <f>'Summary Sheet'!A2</f>
        <v xml:space="preserve">Venue: </v>
      </c>
      <c r="I2" s="21"/>
      <c r="J2" s="21"/>
      <c r="K2" s="22"/>
    </row>
    <row r="3" spans="1:11" ht="13.5" thickBot="1" x14ac:dyDescent="0.25">
      <c r="C3" s="27"/>
      <c r="D3" s="34" t="str">
        <f>'Summary Sheet'!A3</f>
        <v>Show:</v>
      </c>
      <c r="F3" s="18"/>
      <c r="G3" s="18"/>
      <c r="H3" s="38" t="s">
        <v>33</v>
      </c>
      <c r="I3" s="20">
        <f>SUM(J65)</f>
        <v>0</v>
      </c>
      <c r="J3" s="21"/>
      <c r="K3" s="22"/>
    </row>
    <row r="4" spans="1:11" ht="13.5" thickBot="1" x14ac:dyDescent="0.25">
      <c r="A4" s="18"/>
      <c r="B4" s="18"/>
      <c r="C4" s="27"/>
      <c r="D4" s="34" t="str">
        <f>'Summary Sheet'!A4</f>
        <v>Budget Code:</v>
      </c>
      <c r="E4" s="18"/>
      <c r="F4" s="18"/>
      <c r="G4" s="18"/>
      <c r="H4" s="18"/>
      <c r="I4" s="21"/>
      <c r="J4" s="21"/>
      <c r="K4" s="22"/>
    </row>
    <row r="5" spans="1:11" ht="13.5" thickBot="1" x14ac:dyDescent="0.25">
      <c r="A5" s="18"/>
      <c r="B5" s="18"/>
      <c r="C5" s="27"/>
      <c r="D5" s="34" t="str">
        <f>'Summary Sheet'!A31</f>
        <v>Get-Out</v>
      </c>
      <c r="F5" s="18"/>
      <c r="G5" s="18"/>
      <c r="H5" s="38" t="s">
        <v>34</v>
      </c>
      <c r="I5" s="23">
        <f>SUM(I1-I3)</f>
        <v>0</v>
      </c>
      <c r="J5" s="21"/>
      <c r="K5" s="22"/>
    </row>
    <row r="6" spans="1:11" ht="13.5" thickBot="1" x14ac:dyDescent="0.25">
      <c r="I6" s="21"/>
      <c r="J6" s="21"/>
      <c r="K6" s="22"/>
    </row>
    <row r="7" spans="1:11" ht="26.25" thickBot="1" x14ac:dyDescent="0.25">
      <c r="A7" s="40" t="s">
        <v>16</v>
      </c>
      <c r="B7" s="41" t="s">
        <v>17</v>
      </c>
      <c r="C7" s="47" t="s">
        <v>20</v>
      </c>
      <c r="D7" s="48" t="s">
        <v>18</v>
      </c>
      <c r="E7" s="49" t="s">
        <v>19</v>
      </c>
      <c r="F7" s="48" t="s">
        <v>27</v>
      </c>
      <c r="G7" s="49" t="s">
        <v>21</v>
      </c>
      <c r="H7" s="48" t="s">
        <v>22</v>
      </c>
      <c r="I7" s="53" t="s">
        <v>23</v>
      </c>
      <c r="J7" s="52" t="s">
        <v>24</v>
      </c>
    </row>
    <row r="8" spans="1:11" x14ac:dyDescent="0.2">
      <c r="A8" s="75"/>
      <c r="B8" s="80"/>
      <c r="C8" s="81"/>
      <c r="D8" s="80"/>
      <c r="E8" s="81"/>
      <c r="F8" s="57"/>
      <c r="G8" s="63"/>
      <c r="H8" s="42"/>
      <c r="I8" s="57"/>
      <c r="J8" s="68"/>
      <c r="K8" s="28"/>
    </row>
    <row r="9" spans="1:11" x14ac:dyDescent="0.2">
      <c r="A9" s="76"/>
      <c r="B9" s="82"/>
      <c r="C9" s="83"/>
      <c r="D9" s="82"/>
      <c r="E9" s="84"/>
      <c r="F9" s="58"/>
      <c r="G9" s="64"/>
      <c r="H9" s="43"/>
      <c r="I9" s="69"/>
      <c r="J9" s="70"/>
      <c r="K9" s="24"/>
    </row>
    <row r="10" spans="1:11" x14ac:dyDescent="0.2">
      <c r="A10" s="76"/>
      <c r="B10" s="82"/>
      <c r="C10" s="83"/>
      <c r="D10" s="82"/>
      <c r="E10" s="84"/>
      <c r="F10" s="58"/>
      <c r="G10" s="64"/>
      <c r="H10" s="43"/>
      <c r="I10" s="69"/>
      <c r="J10" s="70"/>
      <c r="K10" s="24"/>
    </row>
    <row r="11" spans="1:11" x14ac:dyDescent="0.2">
      <c r="A11" s="76"/>
      <c r="B11" s="82"/>
      <c r="C11" s="85"/>
      <c r="D11" s="82"/>
      <c r="E11" s="84"/>
      <c r="F11" s="58"/>
      <c r="G11" s="64"/>
      <c r="H11" s="43"/>
      <c r="I11" s="69"/>
      <c r="J11" s="70"/>
      <c r="K11" s="29"/>
    </row>
    <row r="12" spans="1:11" x14ac:dyDescent="0.2">
      <c r="A12" s="77"/>
      <c r="B12" s="86"/>
      <c r="C12" s="87"/>
      <c r="D12" s="86"/>
      <c r="E12" s="87"/>
      <c r="F12" s="59"/>
      <c r="G12" s="65"/>
      <c r="H12" s="44"/>
      <c r="I12" s="59"/>
      <c r="J12" s="71"/>
      <c r="K12" s="25"/>
    </row>
    <row r="13" spans="1:11" x14ac:dyDescent="0.2">
      <c r="A13" s="76"/>
      <c r="B13" s="82"/>
      <c r="C13" s="85"/>
      <c r="D13" s="82"/>
      <c r="E13" s="84"/>
      <c r="F13" s="58"/>
      <c r="G13" s="64"/>
      <c r="H13" s="43"/>
      <c r="I13" s="69"/>
      <c r="J13" s="72"/>
      <c r="K13" s="25"/>
    </row>
    <row r="14" spans="1:11" x14ac:dyDescent="0.2">
      <c r="A14" s="76"/>
      <c r="B14" s="82"/>
      <c r="C14" s="85"/>
      <c r="D14" s="82"/>
      <c r="E14" s="84"/>
      <c r="F14" s="58"/>
      <c r="G14" s="64"/>
      <c r="H14" s="43"/>
      <c r="I14" s="69"/>
      <c r="J14" s="72"/>
    </row>
    <row r="15" spans="1:11" x14ac:dyDescent="0.2">
      <c r="A15" s="76"/>
      <c r="B15" s="82"/>
      <c r="C15" s="85"/>
      <c r="D15" s="82"/>
      <c r="E15" s="84"/>
      <c r="F15" s="58"/>
      <c r="G15" s="64"/>
      <c r="H15" s="43"/>
      <c r="I15" s="69"/>
      <c r="J15" s="72"/>
    </row>
    <row r="16" spans="1:11" x14ac:dyDescent="0.2">
      <c r="A16" s="76"/>
      <c r="B16" s="82"/>
      <c r="C16" s="85"/>
      <c r="D16" s="82"/>
      <c r="E16" s="84"/>
      <c r="F16" s="58"/>
      <c r="G16" s="64"/>
      <c r="H16" s="43"/>
      <c r="I16" s="69"/>
      <c r="J16" s="72"/>
    </row>
    <row r="17" spans="1:11" x14ac:dyDescent="0.2">
      <c r="A17" s="77"/>
      <c r="B17" s="86"/>
      <c r="C17" s="87"/>
      <c r="D17" s="86"/>
      <c r="E17" s="87"/>
      <c r="F17" s="59"/>
      <c r="G17" s="65"/>
      <c r="H17" s="45"/>
      <c r="I17" s="59"/>
      <c r="J17" s="71"/>
    </row>
    <row r="18" spans="1:11" x14ac:dyDescent="0.2">
      <c r="A18" s="76"/>
      <c r="B18" s="82"/>
      <c r="C18" s="85"/>
      <c r="D18" s="82"/>
      <c r="E18" s="84"/>
      <c r="F18" s="58"/>
      <c r="G18" s="64"/>
      <c r="H18" s="43"/>
      <c r="I18" s="58"/>
      <c r="J18" s="70"/>
    </row>
    <row r="19" spans="1:11" x14ac:dyDescent="0.2">
      <c r="A19" s="78"/>
      <c r="B19" s="88"/>
      <c r="C19" s="85"/>
      <c r="D19" s="89"/>
      <c r="E19" s="85"/>
      <c r="F19" s="60"/>
      <c r="G19" s="66"/>
      <c r="H19" s="50"/>
      <c r="I19" s="69"/>
      <c r="J19" s="71"/>
      <c r="K19" s="30"/>
    </row>
    <row r="20" spans="1:11" x14ac:dyDescent="0.2">
      <c r="A20" s="76"/>
      <c r="B20" s="82"/>
      <c r="C20" s="85"/>
      <c r="D20" s="82"/>
      <c r="E20" s="84"/>
      <c r="F20" s="58"/>
      <c r="G20" s="64"/>
      <c r="H20" s="43"/>
      <c r="I20" s="69"/>
      <c r="J20" s="72"/>
    </row>
    <row r="21" spans="1:11" x14ac:dyDescent="0.2">
      <c r="A21" s="77"/>
      <c r="B21" s="86"/>
      <c r="C21" s="87"/>
      <c r="D21" s="86"/>
      <c r="E21" s="87"/>
      <c r="F21" s="59"/>
      <c r="G21" s="65"/>
      <c r="H21" s="45"/>
      <c r="I21" s="59"/>
      <c r="J21" s="71"/>
    </row>
    <row r="22" spans="1:11" x14ac:dyDescent="0.2">
      <c r="A22" s="76"/>
      <c r="B22" s="82"/>
      <c r="C22" s="85"/>
      <c r="D22" s="82"/>
      <c r="E22" s="84"/>
      <c r="F22" s="58"/>
      <c r="G22" s="64"/>
      <c r="H22" s="43"/>
      <c r="I22" s="69"/>
      <c r="J22" s="72"/>
    </row>
    <row r="23" spans="1:11" x14ac:dyDescent="0.2">
      <c r="A23" s="76"/>
      <c r="B23" s="82"/>
      <c r="C23" s="85"/>
      <c r="D23" s="82"/>
      <c r="E23" s="84"/>
      <c r="F23" s="58"/>
      <c r="G23" s="64"/>
      <c r="H23" s="43"/>
      <c r="I23" s="69"/>
      <c r="J23" s="72"/>
    </row>
    <row r="24" spans="1:11" x14ac:dyDescent="0.2">
      <c r="A24" s="76"/>
      <c r="B24" s="82"/>
      <c r="C24" s="85"/>
      <c r="D24" s="82"/>
      <c r="E24" s="84"/>
      <c r="F24" s="58"/>
      <c r="G24" s="64"/>
      <c r="H24" s="43"/>
      <c r="I24" s="69"/>
      <c r="J24" s="72"/>
    </row>
    <row r="25" spans="1:11" x14ac:dyDescent="0.2">
      <c r="A25" s="76"/>
      <c r="B25" s="82"/>
      <c r="C25" s="85"/>
      <c r="D25" s="82"/>
      <c r="E25" s="84"/>
      <c r="F25" s="58"/>
      <c r="G25" s="64"/>
      <c r="H25" s="43"/>
      <c r="I25" s="69"/>
      <c r="J25" s="72"/>
    </row>
    <row r="26" spans="1:11" x14ac:dyDescent="0.2">
      <c r="A26" s="76"/>
      <c r="B26" s="82"/>
      <c r="C26" s="85"/>
      <c r="D26" s="82"/>
      <c r="E26" s="84"/>
      <c r="F26" s="58"/>
      <c r="G26" s="64"/>
      <c r="H26" s="43"/>
      <c r="I26" s="69"/>
      <c r="J26" s="72"/>
    </row>
    <row r="27" spans="1:11" x14ac:dyDescent="0.2">
      <c r="A27" s="77"/>
      <c r="B27" s="86"/>
      <c r="C27" s="87"/>
      <c r="D27" s="86"/>
      <c r="E27" s="87"/>
      <c r="F27" s="59"/>
      <c r="G27" s="65"/>
      <c r="H27" s="45"/>
      <c r="I27" s="59"/>
      <c r="J27" s="71"/>
    </row>
    <row r="28" spans="1:11" x14ac:dyDescent="0.2">
      <c r="A28" s="78"/>
      <c r="B28" s="88"/>
      <c r="C28" s="85"/>
      <c r="D28" s="89"/>
      <c r="E28" s="85"/>
      <c r="F28" s="60"/>
      <c r="G28" s="65"/>
      <c r="H28" s="51"/>
      <c r="I28" s="59"/>
      <c r="J28" s="71"/>
      <c r="K28" s="30"/>
    </row>
    <row r="29" spans="1:11" x14ac:dyDescent="0.2">
      <c r="A29" s="78"/>
      <c r="B29" s="88"/>
      <c r="C29" s="85"/>
      <c r="D29" s="89"/>
      <c r="E29" s="85"/>
      <c r="F29" s="60"/>
      <c r="G29" s="65"/>
      <c r="H29" s="51"/>
      <c r="I29" s="59"/>
      <c r="J29" s="73"/>
      <c r="K29" s="30"/>
    </row>
    <row r="30" spans="1:11" x14ac:dyDescent="0.2">
      <c r="A30" s="77"/>
      <c r="B30" s="86"/>
      <c r="C30" s="87"/>
      <c r="D30" s="86"/>
      <c r="E30" s="87"/>
      <c r="F30" s="59"/>
      <c r="G30" s="65"/>
      <c r="H30" s="45"/>
      <c r="I30" s="59"/>
      <c r="J30" s="71"/>
      <c r="K30" s="30"/>
    </row>
    <row r="31" spans="1:11" x14ac:dyDescent="0.2">
      <c r="A31" s="76"/>
      <c r="B31" s="82"/>
      <c r="C31" s="85"/>
      <c r="D31" s="82"/>
      <c r="E31" s="84"/>
      <c r="F31" s="58"/>
      <c r="G31" s="64"/>
      <c r="H31" s="43"/>
      <c r="I31" s="58"/>
      <c r="J31" s="70"/>
    </row>
    <row r="32" spans="1:11" x14ac:dyDescent="0.2">
      <c r="A32" s="76"/>
      <c r="B32" s="82"/>
      <c r="C32" s="85"/>
      <c r="D32" s="82"/>
      <c r="E32" s="90"/>
      <c r="F32" s="61"/>
      <c r="G32" s="64"/>
      <c r="H32" s="43"/>
      <c r="I32" s="58"/>
      <c r="J32" s="70"/>
    </row>
    <row r="33" spans="1:18" x14ac:dyDescent="0.2">
      <c r="A33" s="77"/>
      <c r="B33" s="86"/>
      <c r="C33" s="87"/>
      <c r="D33" s="86"/>
      <c r="E33" s="87"/>
      <c r="F33" s="59"/>
      <c r="G33" s="65"/>
      <c r="H33" s="44"/>
      <c r="I33" s="59"/>
      <c r="J33" s="71"/>
    </row>
    <row r="34" spans="1:18" x14ac:dyDescent="0.2">
      <c r="A34" s="76"/>
      <c r="B34" s="82"/>
      <c r="C34" s="85"/>
      <c r="D34" s="82"/>
      <c r="E34" s="84"/>
      <c r="F34" s="58"/>
      <c r="G34" s="64"/>
      <c r="H34" s="43"/>
      <c r="I34" s="69"/>
      <c r="J34" s="72"/>
    </row>
    <row r="35" spans="1:18" x14ac:dyDescent="0.2">
      <c r="A35" s="76"/>
      <c r="B35" s="82"/>
      <c r="C35" s="85"/>
      <c r="D35" s="82"/>
      <c r="E35" s="84"/>
      <c r="F35" s="58"/>
      <c r="G35" s="66"/>
      <c r="H35" s="43"/>
      <c r="I35" s="58"/>
      <c r="J35" s="72"/>
    </row>
    <row r="36" spans="1:18" x14ac:dyDescent="0.2">
      <c r="A36" s="76"/>
      <c r="B36" s="82"/>
      <c r="C36" s="85"/>
      <c r="D36" s="82"/>
      <c r="E36" s="84"/>
      <c r="F36" s="58"/>
      <c r="G36" s="64"/>
      <c r="H36" s="43"/>
      <c r="I36" s="58"/>
      <c r="J36" s="70"/>
      <c r="K36" s="19"/>
      <c r="R36" s="31"/>
    </row>
    <row r="37" spans="1:18" x14ac:dyDescent="0.2">
      <c r="A37" s="76"/>
      <c r="B37" s="82"/>
      <c r="C37" s="85"/>
      <c r="D37" s="82"/>
      <c r="E37" s="84"/>
      <c r="F37" s="58"/>
      <c r="G37" s="64"/>
      <c r="H37" s="43"/>
      <c r="I37" s="58"/>
      <c r="J37" s="70"/>
    </row>
    <row r="38" spans="1:18" x14ac:dyDescent="0.2">
      <c r="A38" s="76"/>
      <c r="B38" s="82"/>
      <c r="C38" s="85"/>
      <c r="D38" s="82"/>
      <c r="E38" s="84"/>
      <c r="F38" s="58"/>
      <c r="G38" s="64"/>
      <c r="H38" s="43"/>
      <c r="I38" s="58"/>
      <c r="J38" s="70"/>
    </row>
    <row r="39" spans="1:18" x14ac:dyDescent="0.2">
      <c r="A39" s="76"/>
      <c r="B39" s="82"/>
      <c r="C39" s="85"/>
      <c r="D39" s="82"/>
      <c r="E39" s="84"/>
      <c r="F39" s="58"/>
      <c r="G39" s="64"/>
      <c r="H39" s="43"/>
      <c r="I39" s="58"/>
      <c r="J39" s="70"/>
    </row>
    <row r="40" spans="1:18" x14ac:dyDescent="0.2">
      <c r="A40" s="76"/>
      <c r="B40" s="82"/>
      <c r="C40" s="85"/>
      <c r="D40" s="82"/>
      <c r="E40" s="84"/>
      <c r="F40" s="58"/>
      <c r="G40" s="64"/>
      <c r="H40" s="43"/>
      <c r="I40" s="58"/>
      <c r="J40" s="70"/>
    </row>
    <row r="41" spans="1:18" x14ac:dyDescent="0.2">
      <c r="A41" s="76"/>
      <c r="B41" s="82"/>
      <c r="C41" s="85"/>
      <c r="D41" s="82"/>
      <c r="E41" s="84"/>
      <c r="F41" s="58"/>
      <c r="G41" s="64"/>
      <c r="H41" s="43"/>
      <c r="I41" s="69"/>
      <c r="J41" s="72"/>
    </row>
    <row r="42" spans="1:18" x14ac:dyDescent="0.2">
      <c r="A42" s="76"/>
      <c r="B42" s="82"/>
      <c r="C42" s="85"/>
      <c r="D42" s="82"/>
      <c r="E42" s="84"/>
      <c r="F42" s="58"/>
      <c r="G42" s="64"/>
      <c r="H42" s="43"/>
      <c r="I42" s="69"/>
      <c r="J42" s="72"/>
    </row>
    <row r="43" spans="1:18" x14ac:dyDescent="0.2">
      <c r="A43" s="77"/>
      <c r="B43" s="86"/>
      <c r="C43" s="87"/>
      <c r="D43" s="86"/>
      <c r="E43" s="87"/>
      <c r="F43" s="59"/>
      <c r="G43" s="65"/>
      <c r="H43" s="44"/>
      <c r="I43" s="59"/>
      <c r="J43" s="71"/>
    </row>
    <row r="44" spans="1:18" x14ac:dyDescent="0.2">
      <c r="A44" s="76"/>
      <c r="B44" s="82"/>
      <c r="C44" s="85"/>
      <c r="D44" s="91"/>
      <c r="E44" s="90"/>
      <c r="F44" s="61"/>
      <c r="G44" s="64"/>
      <c r="H44" s="43"/>
      <c r="I44" s="69"/>
      <c r="J44" s="72"/>
    </row>
    <row r="45" spans="1:18" x14ac:dyDescent="0.2">
      <c r="A45" s="76"/>
      <c r="B45" s="82"/>
      <c r="C45" s="85"/>
      <c r="D45" s="91"/>
      <c r="E45" s="90"/>
      <c r="F45" s="61"/>
      <c r="G45" s="64"/>
      <c r="H45" s="43"/>
      <c r="I45" s="69"/>
      <c r="J45" s="72"/>
    </row>
    <row r="46" spans="1:18" x14ac:dyDescent="0.2">
      <c r="A46" s="76"/>
      <c r="B46" s="82"/>
      <c r="C46" s="85"/>
      <c r="D46" s="91"/>
      <c r="E46" s="90"/>
      <c r="F46" s="61"/>
      <c r="G46" s="64"/>
      <c r="H46" s="43"/>
      <c r="I46" s="69"/>
      <c r="J46" s="72"/>
    </row>
    <row r="47" spans="1:18" x14ac:dyDescent="0.2">
      <c r="A47" s="76"/>
      <c r="B47" s="82"/>
      <c r="C47" s="85"/>
      <c r="D47" s="91"/>
      <c r="E47" s="90"/>
      <c r="F47" s="61"/>
      <c r="G47" s="64"/>
      <c r="H47" s="43"/>
      <c r="I47" s="69"/>
      <c r="J47" s="72"/>
    </row>
    <row r="48" spans="1:18" x14ac:dyDescent="0.2">
      <c r="A48" s="76"/>
      <c r="B48" s="82"/>
      <c r="C48" s="85"/>
      <c r="D48" s="82"/>
      <c r="E48" s="84"/>
      <c r="F48" s="58"/>
      <c r="G48" s="64"/>
      <c r="H48" s="43"/>
      <c r="I48" s="69"/>
      <c r="J48" s="72"/>
    </row>
    <row r="49" spans="1:10" x14ac:dyDescent="0.2">
      <c r="A49" s="76"/>
      <c r="B49" s="82"/>
      <c r="C49" s="85"/>
      <c r="D49" s="82"/>
      <c r="E49" s="84"/>
      <c r="F49" s="58"/>
      <c r="G49" s="64"/>
      <c r="H49" s="43"/>
      <c r="I49" s="69"/>
      <c r="J49" s="72"/>
    </row>
    <row r="50" spans="1:10" x14ac:dyDescent="0.2">
      <c r="A50" s="76"/>
      <c r="B50" s="82"/>
      <c r="C50" s="85"/>
      <c r="D50" s="82"/>
      <c r="E50" s="84"/>
      <c r="F50" s="58"/>
      <c r="G50" s="64"/>
      <c r="H50" s="43"/>
      <c r="I50" s="69"/>
      <c r="J50" s="72"/>
    </row>
    <row r="51" spans="1:10" x14ac:dyDescent="0.2">
      <c r="A51" s="76"/>
      <c r="B51" s="82"/>
      <c r="C51" s="85"/>
      <c r="D51" s="82"/>
      <c r="E51" s="84"/>
      <c r="F51" s="58"/>
      <c r="G51" s="64"/>
      <c r="H51" s="43"/>
      <c r="I51" s="69"/>
      <c r="J51" s="72"/>
    </row>
    <row r="52" spans="1:10" x14ac:dyDescent="0.2">
      <c r="A52" s="76"/>
      <c r="B52" s="82"/>
      <c r="C52" s="85"/>
      <c r="D52" s="82"/>
      <c r="E52" s="84"/>
      <c r="F52" s="58"/>
      <c r="G52" s="64"/>
      <c r="H52" s="43"/>
      <c r="I52" s="69"/>
      <c r="J52" s="72"/>
    </row>
    <row r="53" spans="1:10" x14ac:dyDescent="0.2">
      <c r="A53" s="76"/>
      <c r="B53" s="82"/>
      <c r="C53" s="85"/>
      <c r="D53" s="82"/>
      <c r="E53" s="84"/>
      <c r="F53" s="58"/>
      <c r="G53" s="64"/>
      <c r="H53" s="43"/>
      <c r="I53" s="69"/>
      <c r="J53" s="72"/>
    </row>
    <row r="54" spans="1:10" x14ac:dyDescent="0.2">
      <c r="A54" s="76"/>
      <c r="B54" s="82"/>
      <c r="C54" s="85"/>
      <c r="D54" s="82"/>
      <c r="E54" s="84"/>
      <c r="F54" s="58"/>
      <c r="G54" s="64"/>
      <c r="H54" s="43"/>
      <c r="I54" s="69"/>
      <c r="J54" s="72"/>
    </row>
    <row r="55" spans="1:10" x14ac:dyDescent="0.2">
      <c r="A55" s="76"/>
      <c r="B55" s="82"/>
      <c r="C55" s="85"/>
      <c r="D55" s="82"/>
      <c r="E55" s="84"/>
      <c r="F55" s="58"/>
      <c r="G55" s="64"/>
      <c r="H55" s="43"/>
      <c r="I55" s="69"/>
      <c r="J55" s="72"/>
    </row>
    <row r="56" spans="1:10" x14ac:dyDescent="0.2">
      <c r="A56" s="76"/>
      <c r="B56" s="82"/>
      <c r="C56" s="85"/>
      <c r="D56" s="82"/>
      <c r="E56" s="84"/>
      <c r="F56" s="58"/>
      <c r="G56" s="64"/>
      <c r="H56" s="43"/>
      <c r="I56" s="69"/>
      <c r="J56" s="72"/>
    </row>
    <row r="57" spans="1:10" x14ac:dyDescent="0.2">
      <c r="A57" s="76"/>
      <c r="B57" s="82"/>
      <c r="C57" s="85"/>
      <c r="D57" s="82"/>
      <c r="E57" s="84"/>
      <c r="F57" s="58"/>
      <c r="G57" s="64"/>
      <c r="H57" s="43"/>
      <c r="I57" s="69"/>
      <c r="J57" s="72"/>
    </row>
    <row r="58" spans="1:10" x14ac:dyDescent="0.2">
      <c r="A58" s="77"/>
      <c r="B58" s="86"/>
      <c r="C58" s="87"/>
      <c r="D58" s="86"/>
      <c r="E58" s="87"/>
      <c r="F58" s="59"/>
      <c r="G58" s="65"/>
      <c r="H58" s="44"/>
      <c r="I58" s="59"/>
      <c r="J58" s="71"/>
    </row>
    <row r="59" spans="1:10" x14ac:dyDescent="0.2">
      <c r="A59" s="76"/>
      <c r="B59" s="82"/>
      <c r="C59" s="85"/>
      <c r="D59" s="82"/>
      <c r="E59" s="84"/>
      <c r="F59" s="58"/>
      <c r="G59" s="64"/>
      <c r="H59" s="43"/>
      <c r="I59" s="69"/>
      <c r="J59" s="72"/>
    </row>
    <row r="60" spans="1:10" x14ac:dyDescent="0.2">
      <c r="A60" s="76"/>
      <c r="B60" s="82"/>
      <c r="C60" s="85"/>
      <c r="D60" s="82"/>
      <c r="E60" s="84"/>
      <c r="F60" s="58"/>
      <c r="G60" s="64"/>
      <c r="H60" s="43"/>
      <c r="I60" s="69"/>
      <c r="J60" s="72"/>
    </row>
    <row r="61" spans="1:10" x14ac:dyDescent="0.2">
      <c r="A61" s="76"/>
      <c r="B61" s="82"/>
      <c r="C61" s="85"/>
      <c r="D61" s="82"/>
      <c r="E61" s="84"/>
      <c r="F61" s="58"/>
      <c r="G61" s="64"/>
      <c r="H61" s="43"/>
      <c r="I61" s="58"/>
      <c r="J61" s="70"/>
    </row>
    <row r="62" spans="1:10" ht="13.5" thickBot="1" x14ac:dyDescent="0.25">
      <c r="A62" s="79"/>
      <c r="B62" s="92"/>
      <c r="C62" s="93"/>
      <c r="D62" s="92"/>
      <c r="E62" s="94"/>
      <c r="F62" s="62"/>
      <c r="G62" s="67"/>
      <c r="H62" s="46"/>
      <c r="I62" s="62"/>
      <c r="J62" s="74"/>
    </row>
    <row r="63" spans="1:10" ht="13.5" thickBot="1" x14ac:dyDescent="0.25">
      <c r="E63" s="22" t="s">
        <v>31</v>
      </c>
      <c r="F63" s="37">
        <f>SUM(F8:F62)</f>
        <v>0</v>
      </c>
      <c r="G63" s="22"/>
      <c r="H63" s="22"/>
      <c r="I63" s="37">
        <f>SUM(I8:I62)</f>
        <v>0</v>
      </c>
      <c r="J63" s="37">
        <f>SUM(J8:J62)</f>
        <v>0</v>
      </c>
    </row>
    <row r="64" spans="1:10" ht="13.5" thickBot="1" x14ac:dyDescent="0.25">
      <c r="E64" s="22"/>
      <c r="F64" s="36"/>
      <c r="G64" s="22"/>
      <c r="H64" s="22"/>
      <c r="I64" s="36">
        <f>F63+I63</f>
        <v>0</v>
      </c>
      <c r="J64" s="36">
        <f>F63+J63</f>
        <v>0</v>
      </c>
    </row>
    <row r="65" spans="5:10" ht="13.5" thickBot="1" x14ac:dyDescent="0.25">
      <c r="E65" s="22" t="s">
        <v>3</v>
      </c>
      <c r="F65" s="38" t="str">
        <f>'Summary Sheet'!F1</f>
        <v>Ex Vat</v>
      </c>
      <c r="G65" s="22"/>
      <c r="H65" s="22"/>
      <c r="I65" s="21"/>
      <c r="J65" s="39">
        <f>IF(F65="Ex Vat",I64,J64)</f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2.75" x14ac:dyDescent="0.2"/>
  <sheetData>
    <row r="1" spans="1:1" x14ac:dyDescent="0.2">
      <c r="A1" t="s">
        <v>29</v>
      </c>
    </row>
    <row r="2" spans="1:1" x14ac:dyDescent="0.2">
      <c r="A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Summary Sheet</vt:lpstr>
      <vt:lpstr>Production Management</vt:lpstr>
      <vt:lpstr>Set, Stage and Rigging</vt:lpstr>
      <vt:lpstr>Props and Furniture</vt:lpstr>
      <vt:lpstr>Costume, Wigs and Make-up</vt:lpstr>
      <vt:lpstr>Lighting</vt:lpstr>
      <vt:lpstr>Sound</vt:lpstr>
      <vt:lpstr>Video</vt:lpstr>
      <vt:lpstr>Production Transport</vt:lpstr>
      <vt:lpstr>Set Disposal</vt:lpstr>
      <vt:lpstr>Running - set and Stage</vt:lpstr>
      <vt:lpstr>Running - Props</vt:lpstr>
      <vt:lpstr>Running - costume</vt:lpstr>
      <vt:lpstr>Running - lighting</vt:lpstr>
      <vt:lpstr>Running - sound</vt:lpstr>
      <vt:lpstr>Running - Video</vt:lpstr>
      <vt:lpstr>Staffing - Get-In</vt:lpstr>
      <vt:lpstr>Staffing - Show Staff</vt:lpstr>
      <vt:lpstr>Staffing - Get-Out</vt:lpstr>
      <vt:lpstr>Labels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Ager</dc:creator>
  <cp:lastModifiedBy>Michael Ager</cp:lastModifiedBy>
  <dcterms:created xsi:type="dcterms:W3CDTF">2020-02-13T16:50:55Z</dcterms:created>
  <dcterms:modified xsi:type="dcterms:W3CDTF">2020-02-14T14:33:26Z</dcterms:modified>
</cp:coreProperties>
</file>