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Alina\Desktop\"/>
    </mc:Choice>
  </mc:AlternateContent>
  <xr:revisionPtr revIDLastSave="0" documentId="8_{8AA1F465-B694-44A9-B2DD-4ADD8677DE70}" xr6:coauthVersionLast="47" xr6:coauthVersionMax="47" xr10:uidLastSave="{00000000-0000-0000-0000-000000000000}"/>
  <bookViews>
    <workbookView xWindow="-120" yWindow="-120" windowWidth="29040" windowHeight="1572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F11" i="31"/>
  <c r="P22" i="28"/>
  <c r="N44" i="26"/>
  <c r="Q38" i="7"/>
  <c r="G49" i="25"/>
  <c r="P24" i="29"/>
  <c r="E11" i="31" l="1"/>
  <c r="E14" i="31" s="1"/>
</calcChain>
</file>

<file path=xl/sharedStrings.xml><?xml version="1.0" encoding="utf-8"?>
<sst xmlns="http://schemas.openxmlformats.org/spreadsheetml/2006/main" count="288" uniqueCount="175">
  <si>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</si>
  <si>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</si>
  <si>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</si>
  <si>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</si>
  <si>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</si>
  <si>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</si>
  <si>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</si>
  <si>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</si>
  <si>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</si>
  <si>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</si>
  <si>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</si>
  <si>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</si>
  <si>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</si>
  <si>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</si>
  <si>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</si>
  <si>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</si>
  <si>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</si>
  <si>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</si>
  <si>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</si>
  <si>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</si>
  <si>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</si>
  <si>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</si>
  <si>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</si>
  <si>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</si>
  <si>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</si>
  <si>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</si>
  <si>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</si>
  <si>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</si>
  <si>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</si>
  <si>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</si>
  <si>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</si>
  <si>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</si>
  <si>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</si>
  <si>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</si>
  <si>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</si>
  <si>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</si>
  <si>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</si>
  <si>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</si>
  <si>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</si>
  <si>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</si>
  <si>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</si>
  <si>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</si>
  <si>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</si>
  <si>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</si>
  <si>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</si>
  <si>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</si>
  <si>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</si>
  <si>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</si>
  <si>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</si>
  <si>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</si>
  <si>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</si>
  <si>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</si>
  <si>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</si>
  <si>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</si>
  <si>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</si>
  <si>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</si>
  <si>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</si>
  <si>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</si>
  <si>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</si>
  <si>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</si>
  <si>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</si>
  <si>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</si>
  <si>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</si>
  <si>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</si>
  <si>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</si>
  <si>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</si>
  <si>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</si>
  <si>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</si>
  <si>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</si>
  <si>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</si>
  <si>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</si>
  <si>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</si>
  <si>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</si>
  <si>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</si>
  <si>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</si>
  <si>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</si>
  <si>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</si>
  <si>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</si>
  <si>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</si>
  <si>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</si>
  <si>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</si>
  <si>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</si>
  <si>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</si>
  <si>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</si>
  <si>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</si>
  <si>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</si>
  <si>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</si>
  <si>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</si>
  <si>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</si>
  <si>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</si>
  <si>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</si>
  <si>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</si>
  <si>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</si>
  <si>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</si>
  <si>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</si>
  <si>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</si>
  <si>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</si>
  <si>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</si>
  <si>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</si>
  <si>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</si>
  <si>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</si>
  <si>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</si>
  <si>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</si>
  <si>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</si>
  <si>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</si>
  <si>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</si>
  <si>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</si>
  <si>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</si>
  <si>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</si>
  <si>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</si>
  <si>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</si>
  <si>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</si>
  <si>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</si>
  <si>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</si>
  <si>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</si>
  <si>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</si>
  <si>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</si>
  <si>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</si>
  <si>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</si>
  <si>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</si>
  <si>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</si>
  <si>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</si>
  <si>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</si>
  <si>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</si>
  <si>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</si>
  <si>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</si>
  <si>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</si>
  <si>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</si>
  <si>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</si>
  <si>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</si>
  <si>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</si>
  <si>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</si>
  <si>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</si>
  <si>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</si>
  <si>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</si>
  <si>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</si>
  <si>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</si>
  <si>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</si>
  <si>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</si>
  <si>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</si>
  <si>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</si>
  <si>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</si>
  <si>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</si>
  <si>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</si>
  <si>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</si>
  <si>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</si>
  <si>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</si>
  <si>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</si>
  <si>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</si>
  <si>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</si>
  <si>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</si>
  <si>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I found that when using the hand saw that letting the tool do the work instead of forcing the saw to cut the material it was more effiecent.</t>
  </si>
  <si>
    <t>0.2mm</t>
  </si>
  <si>
    <t>60mm</t>
  </si>
  <si>
    <t>115mm</t>
  </si>
  <si>
    <t>59.89mm</t>
  </si>
  <si>
    <t>90mm</t>
  </si>
  <si>
    <t>90.06mm</t>
  </si>
  <si>
    <t>Signed off by  Adrian Dix</t>
  </si>
  <si>
    <t>Signed off by Adrian Dix</t>
  </si>
  <si>
    <t>Signed off by David Cooper</t>
  </si>
  <si>
    <t xml:space="preserve">6th November - 4th December </t>
  </si>
  <si>
    <t>Safety glasses and Boots</t>
  </si>
  <si>
    <t>To ensure the quality of the pieces that I have produced I made sure that the correct speeds have been used for the tool</t>
  </si>
  <si>
    <t>12 months</t>
  </si>
  <si>
    <t>1-2 years</t>
  </si>
  <si>
    <t>Reviewing constanlty</t>
  </si>
  <si>
    <t>Ali Nalbant</t>
  </si>
  <si>
    <t>1.6L</t>
  </si>
  <si>
    <t>Cylinder</t>
  </si>
  <si>
    <r>
      <rPr>
        <sz val="10"/>
        <color theme="1"/>
        <rFont val="Calibri"/>
        <family val="2"/>
        <scheme val="minor"/>
      </rPr>
      <t>K</t>
    </r>
    <r>
      <rPr>
        <sz val="8"/>
        <color theme="1"/>
        <rFont val="Calibri"/>
        <family val="2"/>
        <scheme val="minor"/>
      </rPr>
      <t xml:space="preserve">t </t>
    </r>
    <r>
      <rPr>
        <sz val="10"/>
        <color theme="1"/>
        <rFont val="Calibri"/>
        <family val="2"/>
        <scheme val="minor"/>
      </rPr>
      <t xml:space="preserve">= Torsional stifness </t>
    </r>
    <r>
      <rPr>
        <sz val="8"/>
        <color theme="1"/>
        <rFont val="Calibri"/>
        <family val="2"/>
        <scheme val="minor"/>
      </rPr>
      <t xml:space="preserve"> </t>
    </r>
    <r>
      <rPr>
        <sz val="10"/>
        <color theme="1"/>
        <rFont val="Calibri"/>
        <family val="2"/>
        <scheme val="minor"/>
      </rPr>
      <t xml:space="preserve"> T= Applied torque (Nm)</t>
    </r>
    <r>
      <rPr>
        <sz val="8"/>
        <color theme="1"/>
        <rFont val="Calibri"/>
        <family val="2"/>
        <scheme val="minor"/>
      </rPr>
      <t xml:space="preserve"> </t>
    </r>
    <r>
      <rPr>
        <sz val="11"/>
        <color theme="1"/>
        <rFont val="Calibri"/>
        <family val="2"/>
        <scheme val="minor"/>
      </rPr>
      <t xml:space="preserve"> </t>
    </r>
    <r>
      <rPr>
        <sz val="10"/>
        <color theme="1"/>
        <rFont val="Calibri"/>
        <family val="2"/>
        <scheme val="minor"/>
      </rPr>
      <t>Θ = Angle of twist</t>
    </r>
  </si>
  <si>
    <t>Adrian Dix</t>
  </si>
  <si>
    <t>Paul Davis</t>
  </si>
  <si>
    <t>Mark Fall</t>
  </si>
  <si>
    <t>IQ021A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</si>
</sst>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8"/>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1" fillId="4" borderId="30" xfId="0" applyFont="1" applyFill="1" applyBorder="1" applyAlignment="1">
      <alignment vertical="center"/>
    </xf>
    <xf numFmtId="0" fontId="0" fillId="6" borderId="24" xfId="0" applyFill="1" applyBorder="1"/>
    <xf numFmtId="0" fontId="0" fillId="6" borderId="25" xfId="0" applyFill="1" applyBorder="1"/>
    <xf numFmtId="0" fontId="0" fillId="6" borderId="26" xfId="0" applyFill="1" applyBorder="1"/>
    <xf numFmtId="0" fontId="0" fillId="6" borderId="36" xfId="0" applyFill="1" applyBorder="1"/>
    <xf numFmtId="0" fontId="0" fillId="6" borderId="37" xfId="0" applyFill="1" applyBorder="1"/>
    <xf numFmtId="0" fontId="0" fillId="6" borderId="38" xfId="0" applyFill="1" applyBorder="1"/>
    <xf numFmtId="0" fontId="0" fillId="8" borderId="24" xfId="0" applyFill="1" applyBorder="1"/>
    <xf numFmtId="0" fontId="0" fillId="8" borderId="25" xfId="0" applyFill="1" applyBorder="1"/>
    <xf numFmtId="0" fontId="0" fillId="8" borderId="26" xfId="0" applyFill="1" applyBorder="1"/>
    <xf numFmtId="0" fontId="0" fillId="8" borderId="36" xfId="0" applyFill="1" applyBorder="1"/>
    <xf numFmtId="0" fontId="0" fillId="8" borderId="37" xfId="0" applyFill="1" applyBorder="1"/>
    <xf numFmtId="0" fontId="0" fillId="8" borderId="38" xfId="0" applyFill="1" applyBorder="1"/>
    <xf numFmtId="0" fontId="1" fillId="4" borderId="56" xfId="0" applyFont="1" applyFill="1" applyBorder="1" applyAlignment="1">
      <alignment vertical="center"/>
    </xf>
    <xf numFmtId="0" fontId="1" fillId="4" borderId="38" xfId="0" applyFont="1" applyFill="1" applyBorder="1" applyAlignment="1">
      <alignment vertical="center"/>
    </xf>
    <xf numFmtId="0" fontId="0" fillId="4" borderId="42" xfId="0" applyFill="1" applyBorder="1"/>
    <xf numFmtId="0" fontId="0" fillId="4" borderId="28" xfId="0" applyFill="1" applyBorder="1"/>
    <xf numFmtId="0" fontId="0" fillId="4" borderId="36" xfId="0" applyFill="1" applyBorder="1"/>
    <xf numFmtId="0" fontId="0" fillId="4" borderId="37" xfId="0" applyFill="1" applyBorder="1"/>
    <xf numFmtId="0" fontId="10" fillId="12" borderId="13" xfId="0" applyFont="1" applyFill="1" applyBorder="1"/>
    <xf numFmtId="0" fontId="10" fillId="12" borderId="14" xfId="0" applyFont="1" applyFill="1" applyBorder="1"/>
    <xf numFmtId="0" fontId="10" fillId="12" borderId="15" xfId="0" applyFont="1" applyFill="1" applyBorder="1"/>
    <xf numFmtId="0" fontId="10" fillId="12" borderId="18" xfId="0" applyFont="1" applyFill="1" applyBorder="1"/>
    <xf numFmtId="0" fontId="10" fillId="12" borderId="19" xfId="0" applyFont="1" applyFill="1" applyBorder="1"/>
    <xf numFmtId="0" fontId="10" fillId="12" borderId="20" xfId="0" applyFont="1" applyFill="1" applyBorder="1"/>
    <xf numFmtId="0" fontId="0" fillId="0" borderId="13" xfId="0" applyBorder="1"/>
    <xf numFmtId="0" fontId="0" fillId="0" borderId="14" xfId="0" applyBorder="1"/>
    <xf numFmtId="0" fontId="0" fillId="0" borderId="15" xfId="0" applyBorder="1"/>
    <xf numFmtId="0" fontId="0" fillId="0" borderId="18" xfId="0" applyBorder="1"/>
    <xf numFmtId="0" fontId="0" fillId="0" borderId="19" xfId="0" applyBorder="1"/>
    <xf numFmtId="0" fontId="0" fillId="0" borderId="20" xfId="0" applyBorder="1"/>
    <xf numFmtId="0" fontId="2" fillId="4" borderId="24" xfId="0" applyFont="1" applyFill="1" applyBorder="1" applyAlignment="1">
      <alignment vertical="center"/>
    </xf>
    <xf numFmtId="0" fontId="2" fillId="4" borderId="25" xfId="0" applyFont="1" applyFill="1" applyBorder="1" applyAlignment="1">
      <alignment vertical="center"/>
    </xf>
    <xf numFmtId="0" fontId="2" fillId="4" borderId="26" xfId="0" applyFont="1" applyFill="1" applyBorder="1" applyAlignment="1">
      <alignment vertical="center"/>
    </xf>
    <xf numFmtId="0" fontId="2" fillId="4" borderId="36" xfId="0" applyFont="1" applyFill="1" applyBorder="1" applyAlignment="1">
      <alignment vertical="center"/>
    </xf>
    <xf numFmtId="0" fontId="2" fillId="4" borderId="37" xfId="0" applyFont="1" applyFill="1" applyBorder="1" applyAlignment="1">
      <alignment vertical="center"/>
    </xf>
    <xf numFmtId="0" fontId="2" fillId="4" borderId="38" xfId="0" applyFont="1" applyFill="1" applyBorder="1" applyAlignment="1">
      <alignment vertical="center"/>
    </xf>
    <xf numFmtId="0" fontId="7" fillId="4" borderId="42" xfId="0" applyFont="1" applyFill="1" applyBorder="1" applyAlignment="1">
      <alignment wrapText="1"/>
    </xf>
    <xf numFmtId="0" fontId="7" fillId="4" borderId="28" xfId="0" applyFont="1" applyFill="1" applyBorder="1" applyAlignment="1">
      <alignment wrapText="1"/>
    </xf>
    <xf numFmtId="0" fontId="0" fillId="4" borderId="24" xfId="0" applyFill="1" applyBorder="1"/>
    <xf numFmtId="0" fontId="0" fillId="4" borderId="25" xfId="0" applyFill="1" applyBorder="1"/>
    <xf numFmtId="0" fontId="0" fillId="4" borderId="57" xfId="0" applyFill="1" applyBorder="1"/>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6" xfId="0" applyFont="1" applyBorder="1"/>
    <xf numFmtId="0" fontId="9" fillId="0" borderId="22" xfId="0" applyFont="1" applyBorder="1"/>
    <xf numFmtId="0" fontId="9" fillId="0" borderId="23" xfId="0" applyFont="1" applyBorder="1"/>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6" xfId="0" applyFill="1"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2" fontId="9" fillId="0" borderId="16" xfId="0" applyNumberFormat="1" applyFont="1" applyBorder="1" applyAlignment="1">
      <alignment horizontal="center"/>
    </xf>
    <xf numFmtId="2" fontId="9" fillId="0" borderId="0" xfId="0" applyNumberFormat="1" applyFont="1" applyAlignment="1">
      <alignment horizontal="center"/>
    </xf>
    <xf numFmtId="2" fontId="9" fillId="0" borderId="18" xfId="0" applyNumberFormat="1" applyFont="1" applyBorder="1" applyAlignment="1">
      <alignment horizontal="center"/>
    </xf>
    <xf numFmtId="2" fontId="9" fillId="0" borderId="19"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61452</xdr:colOff>
      <xdr:row>14</xdr:row>
      <xdr:rowOff>184354</xdr:rowOff>
    </xdr:from>
    <xdr:to>
      <xdr:col>15</xdr:col>
      <xdr:colOff>506976</xdr:colOff>
      <xdr:row>24</xdr:row>
      <xdr:rowOff>107540</xdr:rowOff>
    </xdr:to>
    <xdr:sp macro="" textlink="">
      <xdr:nvSpPr>
        <xdr:cNvPr id="2" name="TextBox 1">
          <a:extLst>
            <a:ext uri="{FF2B5EF4-FFF2-40B4-BE49-F238E27FC236}">
              <a16:creationId xmlns:a16="http://schemas.microsoft.com/office/drawing/2014/main" id="{EE995FEF-5C1B-E27B-964E-F032FD3C8016}"/>
            </a:ext>
          </a:extLst>
        </xdr:cNvPr>
        <xdr:cNvSpPr txBox="1"/>
      </xdr:nvSpPr>
      <xdr:spPr>
        <a:xfrm>
          <a:off x="61452" y="3272298"/>
          <a:ext cx="9663266" cy="20739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Working safely in a machine workshop requires strict attention to hazards and procedures. Operators must always wear appropriate PPE, including safety glasses, hearing protection, and steel</a:t>
          </a:r>
          <a:r>
            <a:rPr lang="en-GB" sz="1100" baseline="0"/>
            <a:t> toe cap boots</a:t>
          </a:r>
          <a:r>
            <a:rPr lang="en-GB" sz="1100"/>
            <a:t>. Machines should only be used after proper training, with all guards and emergency stops in place. Work areas must be kept clean from swarf</a:t>
          </a:r>
          <a:r>
            <a:rPr lang="en-GB" sz="1100" baseline="0"/>
            <a:t>  and tools </a:t>
          </a:r>
          <a:r>
            <a:rPr lang="en-GB" sz="1100"/>
            <a:t>to prevent slips, trips, and accidents. Care is needed when handling sharp tools, heavy materials, and hot components. Clear communication, avoiding distractions, and reporting damaged equipment all help maintain a safe working environment and reduce the risk of injury.</a:t>
          </a:r>
        </a:p>
        <a:p>
          <a:endParaRPr lang="en-GB" sz="1100"/>
        </a:p>
      </xdr:txBody>
    </xdr:sp>
    <xdr:clientData/>
  </xdr:twoCellAnchor>
  <xdr:twoCellAnchor>
    <xdr:from>
      <xdr:col>0</xdr:col>
      <xdr:colOff>29308</xdr:colOff>
      <xdr:row>27</xdr:row>
      <xdr:rowOff>51288</xdr:rowOff>
    </xdr:from>
    <xdr:to>
      <xdr:col>15</xdr:col>
      <xdr:colOff>571500</xdr:colOff>
      <xdr:row>33</xdr:row>
      <xdr:rowOff>886558</xdr:rowOff>
    </xdr:to>
    <xdr:sp macro="" textlink="">
      <xdr:nvSpPr>
        <xdr:cNvPr id="3" name="TextBox 2">
          <a:extLst>
            <a:ext uri="{FF2B5EF4-FFF2-40B4-BE49-F238E27FC236}">
              <a16:creationId xmlns:a16="http://schemas.microsoft.com/office/drawing/2014/main" id="{A9B2717B-FE48-78A1-CAC9-715277CEB236}"/>
            </a:ext>
          </a:extLst>
        </xdr:cNvPr>
        <xdr:cNvSpPr txBox="1"/>
      </xdr:nvSpPr>
      <xdr:spPr>
        <a:xfrm>
          <a:off x="29308" y="5890846"/>
          <a:ext cx="9664211" cy="21101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Sharp components, hot parts, and heavy engine blocks pose risks, so gloves, safety glasses, and steel‑toe boots must always be worn. Tools should be used correctly and kept organised to prevent slips, cuts, and hand injuries. Spilled oil and coolant must be cleaned immediately to avoid slips and contamination. Engines should be securely mounted on stands to prevent tipping. Good ventilation is essential when using degreasers or cleaning chemicals. Careful labelling, safe lifting techniques, and proper disposal of fluids all help maintain a safe working environment.</a:t>
          </a:r>
        </a:p>
        <a:p>
          <a:endParaRPr lang="en-GB" sz="1100"/>
        </a:p>
      </xdr:txBody>
    </xdr:sp>
    <xdr:clientData/>
  </xdr:twoCellAnchor>
  <xdr:twoCellAnchor>
    <xdr:from>
      <xdr:col>0</xdr:col>
      <xdr:colOff>14654</xdr:colOff>
      <xdr:row>36</xdr:row>
      <xdr:rowOff>7327</xdr:rowOff>
    </xdr:from>
    <xdr:to>
      <xdr:col>3</xdr:col>
      <xdr:colOff>490904</xdr:colOff>
      <xdr:row>43</xdr:row>
      <xdr:rowOff>0</xdr:rowOff>
    </xdr:to>
    <xdr:sp macro="" textlink="">
      <xdr:nvSpPr>
        <xdr:cNvPr id="4" name="TextBox 3">
          <a:extLst>
            <a:ext uri="{FF2B5EF4-FFF2-40B4-BE49-F238E27FC236}">
              <a16:creationId xmlns:a16="http://schemas.microsoft.com/office/drawing/2014/main" id="{3638AA8F-949F-2062-3F08-1416BB994DE7}"/>
            </a:ext>
          </a:extLst>
        </xdr:cNvPr>
        <xdr:cNvSpPr txBox="1"/>
      </xdr:nvSpPr>
      <xdr:spPr>
        <a:xfrm>
          <a:off x="14654" y="8491904"/>
          <a:ext cx="2300654" cy="14800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Socket sets (metric/imperial) </a:t>
          </a:r>
        </a:p>
        <a:p>
          <a:pPr marL="171450" indent="-171450">
            <a:buFont typeface="Arial" panose="020B0604020202020204" pitchFamily="34" charset="0"/>
            <a:buChar char="•"/>
          </a:pPr>
          <a:r>
            <a:rPr lang="en-GB" sz="1100"/>
            <a:t>Spanner sets Torque wrench </a:t>
          </a:r>
        </a:p>
        <a:p>
          <a:pPr marL="171450" indent="-171450">
            <a:buFont typeface="Arial" panose="020B0604020202020204" pitchFamily="34" charset="0"/>
            <a:buChar char="•"/>
          </a:pPr>
          <a:r>
            <a:rPr lang="en-GB" sz="1100"/>
            <a:t>Screwdrivers Allen/hex keys</a:t>
          </a:r>
        </a:p>
        <a:p>
          <a:pPr marL="171450" indent="-171450">
            <a:buFont typeface="Arial" panose="020B0604020202020204" pitchFamily="34" charset="0"/>
            <a:buChar char="•"/>
          </a:pPr>
          <a:r>
            <a:rPr lang="en-GB" sz="1100"/>
            <a:t> Pliers,</a:t>
          </a:r>
          <a:r>
            <a:rPr lang="en-GB" sz="1100" baseline="0"/>
            <a:t> </a:t>
          </a:r>
          <a:r>
            <a:rPr lang="en-GB" sz="1100"/>
            <a:t>Circlip pliers Rubber mallet/soft hammer</a:t>
          </a:r>
        </a:p>
        <a:p>
          <a:pPr marL="171450" indent="-171450">
            <a:buFont typeface="Arial" panose="020B0604020202020204" pitchFamily="34" charset="0"/>
            <a:buChar char="•"/>
          </a:pPr>
          <a:r>
            <a:rPr lang="en-GB" sz="1100"/>
            <a:t>Feeler</a:t>
          </a:r>
          <a:r>
            <a:rPr lang="en-GB" sz="1100" baseline="0"/>
            <a:t> guage</a:t>
          </a:r>
        </a:p>
        <a:p>
          <a:pPr marL="171450" indent="-171450">
            <a:buFont typeface="Arial" panose="020B0604020202020204" pitchFamily="34" charset="0"/>
            <a:buChar char="•"/>
          </a:pPr>
          <a:r>
            <a:rPr lang="en-GB" sz="1100" baseline="0"/>
            <a:t>Plastiguage</a:t>
          </a:r>
          <a:endParaRPr lang="en-GB" sz="1100"/>
        </a:p>
        <a:p>
          <a:endParaRPr lang="en-GB" sz="1100"/>
        </a:p>
      </xdr:txBody>
    </xdr:sp>
    <xdr:clientData/>
  </xdr:twoCellAnchor>
  <xdr:twoCellAnchor>
    <xdr:from>
      <xdr:col>3</xdr:col>
      <xdr:colOff>496765</xdr:colOff>
      <xdr:row>35</xdr:row>
      <xdr:rowOff>211016</xdr:rowOff>
    </xdr:from>
    <xdr:to>
      <xdr:col>7</xdr:col>
      <xdr:colOff>364881</xdr:colOff>
      <xdr:row>42</xdr:row>
      <xdr:rowOff>203688</xdr:rowOff>
    </xdr:to>
    <xdr:sp macro="" textlink="">
      <xdr:nvSpPr>
        <xdr:cNvPr id="5" name="TextBox 4">
          <a:extLst>
            <a:ext uri="{FF2B5EF4-FFF2-40B4-BE49-F238E27FC236}">
              <a16:creationId xmlns:a16="http://schemas.microsoft.com/office/drawing/2014/main" id="{BDC3A787-5611-4F91-AEA3-780E04E54675}"/>
            </a:ext>
          </a:extLst>
        </xdr:cNvPr>
        <xdr:cNvSpPr txBox="1"/>
      </xdr:nvSpPr>
      <xdr:spPr>
        <a:xfrm>
          <a:off x="2321169" y="8483112"/>
          <a:ext cx="2300654" cy="14800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Carbide</a:t>
          </a:r>
          <a:r>
            <a:rPr lang="en-GB" sz="1100" baseline="0"/>
            <a:t> cutting tool</a:t>
          </a:r>
        </a:p>
        <a:p>
          <a:pPr marL="171450" indent="-171450">
            <a:buFont typeface="Arial" panose="020B0604020202020204" pitchFamily="34" charset="0"/>
            <a:buChar char="•"/>
          </a:pPr>
          <a:r>
            <a:rPr lang="en-GB" sz="1100" baseline="0"/>
            <a:t>Slotdrill</a:t>
          </a:r>
        </a:p>
        <a:p>
          <a:pPr marL="171450" indent="-171450">
            <a:buFont typeface="Arial" panose="020B0604020202020204" pitchFamily="34" charset="0"/>
            <a:buChar char="•"/>
          </a:pPr>
          <a:r>
            <a:rPr lang="en-GB" sz="1100" baseline="0"/>
            <a:t>Verniers</a:t>
          </a:r>
        </a:p>
        <a:p>
          <a:pPr marL="171450" indent="-171450">
            <a:buFont typeface="Arial" panose="020B0604020202020204" pitchFamily="34" charset="0"/>
            <a:buChar char="•"/>
          </a:pPr>
          <a:r>
            <a:rPr lang="en-GB" sz="1100" baseline="0"/>
            <a:t>Files</a:t>
          </a:r>
        </a:p>
        <a:p>
          <a:pPr marL="171450" indent="-171450">
            <a:buFont typeface="Arial" panose="020B0604020202020204" pitchFamily="34" charset="0"/>
            <a:buChar char="•"/>
          </a:pPr>
          <a:r>
            <a:rPr lang="en-GB" sz="1100" baseline="0"/>
            <a:t>Deburring tool</a:t>
          </a:r>
        </a:p>
        <a:p>
          <a:pPr marL="171450" indent="-171450">
            <a:buFont typeface="Arial" panose="020B0604020202020204" pitchFamily="34" charset="0"/>
            <a:buChar char="•"/>
          </a:pPr>
          <a:r>
            <a:rPr lang="en-GB" sz="1100" baseline="0"/>
            <a:t>Centre Lathe</a:t>
          </a:r>
        </a:p>
        <a:p>
          <a:pPr marL="171450" indent="-171450">
            <a:buFont typeface="Arial" panose="020B0604020202020204" pitchFamily="34" charset="0"/>
            <a:buChar char="•"/>
          </a:pPr>
          <a:r>
            <a:rPr lang="en-GB" sz="1100" baseline="0"/>
            <a:t>Vertical Mill</a:t>
          </a:r>
          <a:endParaRPr lang="en-GB" sz="1100"/>
        </a:p>
      </xdr:txBody>
    </xdr:sp>
    <xdr:clientData/>
  </xdr:twoCellAnchor>
  <xdr:twoCellAnchor>
    <xdr:from>
      <xdr:col>16</xdr:col>
      <xdr:colOff>95249</xdr:colOff>
      <xdr:row>7</xdr:row>
      <xdr:rowOff>68035</xdr:rowOff>
    </xdr:from>
    <xdr:to>
      <xdr:col>29</xdr:col>
      <xdr:colOff>163286</xdr:colOff>
      <xdr:row>33</xdr:row>
      <xdr:rowOff>285750</xdr:rowOff>
    </xdr:to>
    <xdr:sp macro="" textlink="">
      <xdr:nvSpPr>
        <xdr:cNvPr id="6" name="TextBox 5">
          <a:extLst>
            <a:ext uri="{FF2B5EF4-FFF2-40B4-BE49-F238E27FC236}">
              <a16:creationId xmlns:a16="http://schemas.microsoft.com/office/drawing/2014/main" id="{77EBCD64-1774-4E88-AE5B-8B95D919A3E2}"/>
            </a:ext>
          </a:extLst>
        </xdr:cNvPr>
        <xdr:cNvSpPr txBox="1"/>
      </xdr:nvSpPr>
      <xdr:spPr>
        <a:xfrm>
          <a:off x="9892392" y="1660071"/>
          <a:ext cx="8028215" cy="552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Before I begin any workshop session, I make sure I am wearing all the correct PPE, including safety glasses, protective footwear, and suitable clothing. I tie back my hair, remove jewellery, and make sure nothing I’m wearing could get caught in machinery. I start by checking the workshop for hazards such as spills, loose tools, damaged equipment, or anything that could cause an accident. If I spot an issue, I report it immediately. I then check that all machines I plan to use have working guards, emergency stops, and correct settings. I make sure the ventilation or extraction system is running, especially if I’ll be producing dust, fumes, or using chemicals. Before starting the task, I gather the correct tools, check they are in good condition, and ensure all materials and workpieces are properly secured. Finally, I remove all distractions, stay focused, and follow all workshop rules to maintain a safe working environment.</a:t>
          </a:r>
        </a:p>
        <a:p>
          <a:endParaRPr lang="en-GB" sz="1100"/>
        </a:p>
      </xdr:txBody>
    </xdr:sp>
    <xdr:clientData/>
  </xdr:twoCellAnchor>
  <xdr:twoCellAnchor>
    <xdr:from>
      <xdr:col>16</xdr:col>
      <xdr:colOff>68036</xdr:colOff>
      <xdr:row>36</xdr:row>
      <xdr:rowOff>54428</xdr:rowOff>
    </xdr:from>
    <xdr:to>
      <xdr:col>30</xdr:col>
      <xdr:colOff>517072</xdr:colOff>
      <xdr:row>42</xdr:row>
      <xdr:rowOff>95250</xdr:rowOff>
    </xdr:to>
    <xdr:sp macro="" textlink="">
      <xdr:nvSpPr>
        <xdr:cNvPr id="7" name="TextBox 6">
          <a:extLst>
            <a:ext uri="{FF2B5EF4-FFF2-40B4-BE49-F238E27FC236}">
              <a16:creationId xmlns:a16="http://schemas.microsoft.com/office/drawing/2014/main" id="{A8980D96-69C8-4E1F-B61C-8B01E417F955}"/>
            </a:ext>
          </a:extLst>
        </xdr:cNvPr>
        <xdr:cNvSpPr txBox="1"/>
      </xdr:nvSpPr>
      <xdr:spPr>
        <a:xfrm>
          <a:off x="9865179" y="8300357"/>
          <a:ext cx="9021536" cy="1265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en-GB" sz="1100" b="0" i="0">
              <a:solidFill>
                <a:schemeClr val="dk1"/>
              </a:solidFill>
              <a:effectLst/>
              <a:latin typeface="+mn-lt"/>
              <a:ea typeface="+mn-ea"/>
              <a:cs typeface="+mn-cs"/>
            </a:rPr>
            <a:t>During the engine strip sessions, I observed that my confidence in handling components and tools improved each time. I learned how important it is to stay organised, label parts correctly, and follow a clear process to avoid mistakes during reassembly. I also became more aware of how easily sharp edges, fluids, and heavy components can cause injuries if I don’t work carefully.</a:t>
          </a:r>
        </a:p>
        <a:p>
          <a:pPr fontAlgn="t"/>
          <a:r>
            <a:rPr lang="en-GB" sz="1100" b="0" i="0">
              <a:solidFill>
                <a:schemeClr val="dk1"/>
              </a:solidFill>
              <a:effectLst/>
              <a:latin typeface="+mn-lt"/>
              <a:ea typeface="+mn-ea"/>
              <a:cs typeface="+mn-cs"/>
            </a:rPr>
            <a:t>In the workshop sessions, I received feedback that I work methodically and pay good attention to safety, but I should continue improving my precision when using equipment such as verniers</a:t>
          </a:r>
          <a:r>
            <a:rPr lang="en-GB" sz="1100" b="0" i="0" baseline="0">
              <a:solidFill>
                <a:schemeClr val="dk1"/>
              </a:solidFill>
              <a:effectLst/>
              <a:latin typeface="+mn-lt"/>
              <a:ea typeface="+mn-ea"/>
              <a:cs typeface="+mn-cs"/>
            </a:rPr>
            <a:t> </a:t>
          </a:r>
          <a:r>
            <a:rPr lang="en-GB" sz="1100" b="0" i="0">
              <a:solidFill>
                <a:schemeClr val="dk1"/>
              </a:solidFill>
              <a:effectLst/>
              <a:latin typeface="+mn-lt"/>
              <a:ea typeface="+mn-ea"/>
              <a:cs typeface="+mn-cs"/>
            </a:rPr>
            <a:t>and height</a:t>
          </a:r>
          <a:r>
            <a:rPr lang="en-GB" sz="1100" b="0" i="0" baseline="0">
              <a:solidFill>
                <a:schemeClr val="dk1"/>
              </a:solidFill>
              <a:effectLst/>
              <a:latin typeface="+mn-lt"/>
              <a:ea typeface="+mn-ea"/>
              <a:cs typeface="+mn-cs"/>
            </a:rPr>
            <a:t> guages</a:t>
          </a:r>
          <a:r>
            <a:rPr lang="en-GB" sz="1100" b="0" i="0">
              <a:solidFill>
                <a:schemeClr val="dk1"/>
              </a:solidFill>
              <a:effectLst/>
              <a:latin typeface="+mn-lt"/>
              <a:ea typeface="+mn-ea"/>
              <a:cs typeface="+mn-cs"/>
            </a:rPr>
            <a:t>. Overall, these sessions helped me develop better technical skills, a more structured working approach, and a stronger understanding of professional workshop standards.</a:t>
          </a:r>
        </a:p>
        <a:p>
          <a:endParaRPr lang="en-GB" sz="1100"/>
        </a:p>
      </xdr:txBody>
    </xdr:sp>
    <xdr:clientData/>
  </xdr:twoCellAnchor>
  <xdr:twoCellAnchor>
    <xdr:from>
      <xdr:col>8</xdr:col>
      <xdr:colOff>40822</xdr:colOff>
      <xdr:row>7</xdr:row>
      <xdr:rowOff>54428</xdr:rowOff>
    </xdr:from>
    <xdr:to>
      <xdr:col>15</xdr:col>
      <xdr:colOff>544286</xdr:colOff>
      <xdr:row>12</xdr:row>
      <xdr:rowOff>149679</xdr:rowOff>
    </xdr:to>
    <xdr:sp macro="" textlink="">
      <xdr:nvSpPr>
        <xdr:cNvPr id="8" name="TextBox 7">
          <a:extLst>
            <a:ext uri="{FF2B5EF4-FFF2-40B4-BE49-F238E27FC236}">
              <a16:creationId xmlns:a16="http://schemas.microsoft.com/office/drawing/2014/main" id="{134D9288-3CA8-655C-0100-9AB7F3BF8B1F}"/>
            </a:ext>
          </a:extLst>
        </xdr:cNvPr>
        <xdr:cNvSpPr txBox="1"/>
      </xdr:nvSpPr>
      <xdr:spPr>
        <a:xfrm>
          <a:off x="4939393" y="1646464"/>
          <a:ext cx="4789714" cy="11157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Health and Safety at Work Act 1974</a:t>
          </a:r>
        </a:p>
        <a:p>
          <a:r>
            <a:rPr lang="en-GB" sz="1100"/>
            <a:t>Provision and Use of Work Equipment Regulations 1998</a:t>
          </a:r>
        </a:p>
        <a:p>
          <a:r>
            <a:rPr lang="en-GB" sz="1100"/>
            <a:t>Control of Substances Hazardous to Health Regulations 2002</a:t>
          </a:r>
        </a:p>
        <a:p>
          <a:r>
            <a:rPr lang="en-GB" sz="1100"/>
            <a:t>Personal Protective Equipment at Work Regulations 1992</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Control of Noise at Work Regulations 2005</a:t>
          </a:r>
        </a:p>
        <a:p>
          <a:endParaRPr lang="en-GB" sz="110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610755</xdr:colOff>
      <xdr:row>39</xdr:row>
      <xdr:rowOff>189344</xdr:rowOff>
    </xdr:from>
    <xdr:to>
      <xdr:col>12</xdr:col>
      <xdr:colOff>738909</xdr:colOff>
      <xdr:row>42</xdr:row>
      <xdr:rowOff>178955</xdr:rowOff>
    </xdr:to>
    <xdr:sp macro="" textlink="">
      <xdr:nvSpPr>
        <xdr:cNvPr id="2" name="TextBox 1">
          <a:extLst>
            <a:ext uri="{FF2B5EF4-FFF2-40B4-BE49-F238E27FC236}">
              <a16:creationId xmlns:a16="http://schemas.microsoft.com/office/drawing/2014/main" id="{7CA0F371-D84B-E599-C799-22A6D1C057BE}"/>
            </a:ext>
          </a:extLst>
        </xdr:cNvPr>
        <xdr:cNvSpPr txBox="1"/>
      </xdr:nvSpPr>
      <xdr:spPr>
        <a:xfrm>
          <a:off x="3843482" y="9212117"/>
          <a:ext cx="4619336" cy="5495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ensure the quality of the pieces that I have produced I made sure that the correct speeds have been used for the tool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33</xdr:row>
      <xdr:rowOff>32658</xdr:rowOff>
    </xdr:from>
    <xdr:to>
      <xdr:col>13</xdr:col>
      <xdr:colOff>517072</xdr:colOff>
      <xdr:row>37</xdr:row>
      <xdr:rowOff>0</xdr:rowOff>
    </xdr:to>
    <xdr:sp macro="" textlink="">
      <xdr:nvSpPr>
        <xdr:cNvPr id="2" name="TextBox 1">
          <a:extLst>
            <a:ext uri="{FF2B5EF4-FFF2-40B4-BE49-F238E27FC236}">
              <a16:creationId xmlns:a16="http://schemas.microsoft.com/office/drawing/2014/main" id="{E59787E2-EB97-77EB-DA6E-D529A4FE0E6B}"/>
            </a:ext>
          </a:extLst>
        </xdr:cNvPr>
        <xdr:cNvSpPr txBox="1"/>
      </xdr:nvSpPr>
      <xdr:spPr>
        <a:xfrm>
          <a:off x="0" y="9403444"/>
          <a:ext cx="8418286" cy="45665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Main crank bolt for pulley: After initally testing to see if the engine would turn over (of which is seemed it did) I undid the bolt to find that the threads had been stripped which could have been due to over torqueing. This meant that the bolt was able to spin freely inside the crank thus making it seem as though it turned over.                                                </a:t>
          </a:r>
        </a:p>
        <a:p>
          <a:endParaRPr lang="en-GB" sz="1600"/>
        </a:p>
        <a:p>
          <a:r>
            <a:rPr lang="en-GB" sz="1600"/>
            <a:t>Inlet camshaft: This showed pitting and rust on some of the faces due to lack of use and oil starvation. However a slight brush with some wire wool will remove the rust but the pitting unfortunetly can't be dealt with.</a:t>
          </a:r>
        </a:p>
      </xdr:txBody>
    </xdr:sp>
    <xdr:clientData/>
  </xdr:twoCellAnchor>
  <xdr:twoCellAnchor>
    <xdr:from>
      <xdr:col>0</xdr:col>
      <xdr:colOff>35278</xdr:colOff>
      <xdr:row>27</xdr:row>
      <xdr:rowOff>0</xdr:rowOff>
    </xdr:from>
    <xdr:to>
      <xdr:col>13</xdr:col>
      <xdr:colOff>617362</xdr:colOff>
      <xdr:row>30</xdr:row>
      <xdr:rowOff>229305</xdr:rowOff>
    </xdr:to>
    <xdr:sp macro="" textlink="">
      <xdr:nvSpPr>
        <xdr:cNvPr id="3" name="TextBox 2">
          <a:extLst>
            <a:ext uri="{FF2B5EF4-FFF2-40B4-BE49-F238E27FC236}">
              <a16:creationId xmlns:a16="http://schemas.microsoft.com/office/drawing/2014/main" id="{E6039A6D-B5AA-49E2-5D35-1BB91647F063}"/>
            </a:ext>
          </a:extLst>
        </xdr:cNvPr>
        <xdr:cNvSpPr txBox="1"/>
      </xdr:nvSpPr>
      <xdr:spPr>
        <a:xfrm>
          <a:off x="35278" y="7761111"/>
          <a:ext cx="8607778" cy="8995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Camshaft bearing caps</a:t>
          </a:r>
          <a:r>
            <a:rPr lang="en-GB" sz="1400" baseline="0"/>
            <a:t>: 7nm + 45 degress  Knock sensor: 20Nm      Sump bolts 10Nm +10Nm  Intake manifold 18Nm</a:t>
          </a:r>
          <a:endParaRPr lang="en-GB" sz="1400"/>
        </a:p>
        <a:p>
          <a:endParaRPr lang="en-GB" sz="1400"/>
        </a:p>
        <a:p>
          <a:endParaRPr lang="en-GB" sz="1400"/>
        </a:p>
        <a:p>
          <a:r>
            <a:rPr lang="en-GB" sz="1400"/>
            <a:t>In order to find torque settings ford provide a spec sheet labeled G154225.</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8</xdr:col>
      <xdr:colOff>411254</xdr:colOff>
      <xdr:row>9</xdr:row>
      <xdr:rowOff>86285</xdr:rowOff>
    </xdr:from>
    <xdr:ext cx="2076131" cy="172227"/>
    <xdr:sp macro="" textlink="">
      <xdr:nvSpPr>
        <xdr:cNvPr id="2" name="TextBox 1">
          <a:extLst>
            <a:ext uri="{FF2B5EF4-FFF2-40B4-BE49-F238E27FC236}">
              <a16:creationId xmlns:a16="http://schemas.microsoft.com/office/drawing/2014/main" id="{8DBB502C-6536-09B0-B802-580AFD7EDE1B}"/>
            </a:ext>
          </a:extLst>
        </xdr:cNvPr>
        <xdr:cNvSpPr txBox="1"/>
      </xdr:nvSpPr>
      <xdr:spPr>
        <a:xfrm>
          <a:off x="5445897" y="1996728"/>
          <a:ext cx="2076131"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a:t>K</a:t>
          </a:r>
          <a:r>
            <a:rPr lang="en-GB" sz="700"/>
            <a:t>t</a:t>
          </a:r>
          <a:r>
            <a:rPr lang="en-GB" sz="700" baseline="0"/>
            <a:t> = </a:t>
          </a:r>
          <a:r>
            <a:rPr lang="en-GB" sz="1000" baseline="0"/>
            <a:t>T/</a:t>
          </a:r>
          <a:r>
            <a:rPr lang="el-GR" sz="1000" baseline="0"/>
            <a:t>Θ</a:t>
          </a:r>
          <a:r>
            <a:rPr lang="en-GB" sz="1000" baseline="0"/>
            <a:t> </a:t>
          </a:r>
          <a:endParaRPr lang="en-GB" sz="1100"/>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6</xdr:col>
      <xdr:colOff>44115</xdr:colOff>
      <xdr:row>7</xdr:row>
      <xdr:rowOff>52472</xdr:rowOff>
    </xdr:from>
    <xdr:to>
      <xdr:col>13</xdr:col>
      <xdr:colOff>526381</xdr:colOff>
      <xdr:row>12</xdr:row>
      <xdr:rowOff>6016</xdr:rowOff>
    </xdr:to>
    <xdr:sp macro="" textlink="">
      <xdr:nvSpPr>
        <xdr:cNvPr id="2" name="TextBox 1">
          <a:extLst>
            <a:ext uri="{FF2B5EF4-FFF2-40B4-BE49-F238E27FC236}">
              <a16:creationId xmlns:a16="http://schemas.microsoft.com/office/drawing/2014/main" id="{7612AFE0-E601-F86D-D17F-0E25F470F53D}"/>
            </a:ext>
          </a:extLst>
        </xdr:cNvPr>
        <xdr:cNvSpPr txBox="1"/>
      </xdr:nvSpPr>
      <xdr:spPr>
        <a:xfrm>
          <a:off x="3703720" y="1623261"/>
          <a:ext cx="4751806" cy="91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en-GB" sz="1100" b="0" i="0">
              <a:solidFill>
                <a:schemeClr val="dk1"/>
              </a:solidFill>
              <a:effectLst/>
              <a:latin typeface="+mn-lt"/>
              <a:ea typeface="+mn-ea"/>
              <a:cs typeface="+mn-cs"/>
            </a:rPr>
            <a:t>Here at UWTSD, we have advanced manufacturing facilities including 3D printers that can produce complex parts in different materials, several 3‑axis CNC machines for precise machining, and an autoclave for curing high‑strength composite components.</a:t>
          </a:r>
        </a:p>
      </xdr:txBody>
    </xdr:sp>
    <xdr:clientData/>
  </xdr:twoCellAnchor>
  <xdr:twoCellAnchor>
    <xdr:from>
      <xdr:col>6</xdr:col>
      <xdr:colOff>19049</xdr:colOff>
      <xdr:row>15</xdr:row>
      <xdr:rowOff>10695</xdr:rowOff>
    </xdr:from>
    <xdr:to>
      <xdr:col>13</xdr:col>
      <xdr:colOff>576512</xdr:colOff>
      <xdr:row>16</xdr:row>
      <xdr:rowOff>175460</xdr:rowOff>
    </xdr:to>
    <xdr:sp macro="" textlink="">
      <xdr:nvSpPr>
        <xdr:cNvPr id="3" name="TextBox 2">
          <a:extLst>
            <a:ext uri="{FF2B5EF4-FFF2-40B4-BE49-F238E27FC236}">
              <a16:creationId xmlns:a16="http://schemas.microsoft.com/office/drawing/2014/main" id="{B353CAA8-A4A4-3B9B-8668-5990BA5D65CC}"/>
            </a:ext>
          </a:extLst>
        </xdr:cNvPr>
        <xdr:cNvSpPr txBox="1"/>
      </xdr:nvSpPr>
      <xdr:spPr>
        <a:xfrm>
          <a:off x="3678654" y="3118853"/>
          <a:ext cx="4827003" cy="356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Mazatrol</a:t>
          </a:r>
        </a:p>
      </xdr:txBody>
    </xdr:sp>
    <xdr:clientData/>
  </xdr:twoCellAnchor>
  <xdr:twoCellAnchor>
    <xdr:from>
      <xdr:col>6</xdr:col>
      <xdr:colOff>29409</xdr:colOff>
      <xdr:row>17</xdr:row>
      <xdr:rowOff>21056</xdr:rowOff>
    </xdr:from>
    <xdr:to>
      <xdr:col>13</xdr:col>
      <xdr:colOff>586872</xdr:colOff>
      <xdr:row>18</xdr:row>
      <xdr:rowOff>185821</xdr:rowOff>
    </xdr:to>
    <xdr:sp macro="" textlink="">
      <xdr:nvSpPr>
        <xdr:cNvPr id="4" name="TextBox 3">
          <a:extLst>
            <a:ext uri="{FF2B5EF4-FFF2-40B4-BE49-F238E27FC236}">
              <a16:creationId xmlns:a16="http://schemas.microsoft.com/office/drawing/2014/main" id="{D4E2650A-C511-4A39-A741-A4D25E000F82}"/>
            </a:ext>
          </a:extLst>
        </xdr:cNvPr>
        <xdr:cNvSpPr txBox="1"/>
      </xdr:nvSpPr>
      <xdr:spPr>
        <a:xfrm>
          <a:off x="3689014" y="3513556"/>
          <a:ext cx="4827003" cy="356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PLA, ABS,</a:t>
          </a:r>
          <a:r>
            <a:rPr lang="en-GB" sz="1100" baseline="0"/>
            <a:t>  Photopolomer, titanium.</a:t>
          </a:r>
          <a:endParaRPr lang="en-GB" sz="1100"/>
        </a:p>
      </xdr:txBody>
    </xdr:sp>
    <xdr:clientData/>
  </xdr:twoCellAnchor>
  <xdr:twoCellAnchor>
    <xdr:from>
      <xdr:col>6</xdr:col>
      <xdr:colOff>0</xdr:colOff>
      <xdr:row>19</xdr:row>
      <xdr:rowOff>0</xdr:rowOff>
    </xdr:from>
    <xdr:to>
      <xdr:col>13</xdr:col>
      <xdr:colOff>557463</xdr:colOff>
      <xdr:row>20</xdr:row>
      <xdr:rowOff>164765</xdr:rowOff>
    </xdr:to>
    <xdr:sp macro="" textlink="">
      <xdr:nvSpPr>
        <xdr:cNvPr id="5" name="TextBox 4">
          <a:extLst>
            <a:ext uri="{FF2B5EF4-FFF2-40B4-BE49-F238E27FC236}">
              <a16:creationId xmlns:a16="http://schemas.microsoft.com/office/drawing/2014/main" id="{4071141B-4847-4905-81B5-BD77EA5826E2}"/>
            </a:ext>
          </a:extLst>
        </xdr:cNvPr>
        <xdr:cNvSpPr txBox="1"/>
      </xdr:nvSpPr>
      <xdr:spPr>
        <a:xfrm>
          <a:off x="3659605" y="3876842"/>
          <a:ext cx="4827003" cy="356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Export</a:t>
          </a:r>
          <a:r>
            <a:rPr lang="en-GB" sz="1100" baseline="0"/>
            <a:t> as a .STL file. Import into a slicing software and set the parameters. Prepare the 3D printer and then send the file to the printer. Then click start. </a:t>
          </a:r>
          <a:endParaRPr lang="en-GB" sz="1100"/>
        </a:p>
      </xdr:txBody>
    </xdr:sp>
    <xdr:clientData/>
  </xdr:twoCellAnchor>
  <xdr:twoCellAnchor>
    <xdr:from>
      <xdr:col>6</xdr:col>
      <xdr:colOff>0</xdr:colOff>
      <xdr:row>5</xdr:row>
      <xdr:rowOff>0</xdr:rowOff>
    </xdr:from>
    <xdr:to>
      <xdr:col>13</xdr:col>
      <xdr:colOff>557463</xdr:colOff>
      <xdr:row>6</xdr:row>
      <xdr:rowOff>164765</xdr:rowOff>
    </xdr:to>
    <xdr:sp macro="" textlink="">
      <xdr:nvSpPr>
        <xdr:cNvPr id="6" name="TextBox 5">
          <a:extLst>
            <a:ext uri="{FF2B5EF4-FFF2-40B4-BE49-F238E27FC236}">
              <a16:creationId xmlns:a16="http://schemas.microsoft.com/office/drawing/2014/main" id="{93859ADA-B8A3-4986-A6BF-7F34453756D6}"/>
            </a:ext>
          </a:extLst>
        </xdr:cNvPr>
        <xdr:cNvSpPr txBox="1"/>
      </xdr:nvSpPr>
      <xdr:spPr>
        <a:xfrm>
          <a:off x="3659605" y="1186447"/>
          <a:ext cx="4827003" cy="356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700" b="0" i="0">
              <a:solidFill>
                <a:schemeClr val="dk1"/>
              </a:solidFill>
              <a:effectLst/>
              <a:latin typeface="+mn-lt"/>
              <a:ea typeface="+mn-ea"/>
              <a:cs typeface="+mn-cs"/>
            </a:rPr>
            <a:t>Advanced manufacturing is the use of modern, innovative technologies such as automation, robotics, AI, and advanced materials to improve the efficiency, precision, and quality of manufacturing processes. </a:t>
          </a:r>
        </a:p>
        <a:p>
          <a:endParaRPr lang="en-GB" sz="7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57150</xdr:colOff>
      <xdr:row>7</xdr:row>
      <xdr:rowOff>33336</xdr:rowOff>
    </xdr:from>
    <xdr:to>
      <xdr:col>13</xdr:col>
      <xdr:colOff>571500</xdr:colOff>
      <xdr:row>18</xdr:row>
      <xdr:rowOff>171449</xdr:rowOff>
    </xdr:to>
    <xdr:sp macro="" textlink="">
      <xdr:nvSpPr>
        <xdr:cNvPr id="2" name="TextBox 1">
          <a:extLst>
            <a:ext uri="{FF2B5EF4-FFF2-40B4-BE49-F238E27FC236}">
              <a16:creationId xmlns:a16="http://schemas.microsoft.com/office/drawing/2014/main" id="{887F41C0-0C56-A5DF-2D1E-010DB7470BE7}"/>
            </a:ext>
          </a:extLst>
        </xdr:cNvPr>
        <xdr:cNvSpPr txBox="1"/>
      </xdr:nvSpPr>
      <xdr:spPr>
        <a:xfrm>
          <a:off x="3714750" y="1595436"/>
          <a:ext cx="4781550" cy="2233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First, layers of reinforcement such as carbon fibre or fiberglass are cut and placed into a mould. Resin is then applied or infused so it fully wets the fibres. The part is consolidated using vacuum bagging or pressure to remove air and compact the layers. It is then cured in an oven or autoclave to harden the resin and bond the fibres. Finally, the component is removed, trimmed, and finished.</a:t>
          </a:r>
        </a:p>
        <a:p>
          <a:endParaRPr lang="en-GB" sz="1100"/>
        </a:p>
      </xdr:txBody>
    </xdr:sp>
    <xdr:clientData/>
  </xdr:twoCellAnchor>
  <xdr:twoCellAnchor>
    <xdr:from>
      <xdr:col>6</xdr:col>
      <xdr:colOff>28574</xdr:colOff>
      <xdr:row>5</xdr:row>
      <xdr:rowOff>33337</xdr:rowOff>
    </xdr:from>
    <xdr:to>
      <xdr:col>13</xdr:col>
      <xdr:colOff>571499</xdr:colOff>
      <xdr:row>6</xdr:row>
      <xdr:rowOff>161925</xdr:rowOff>
    </xdr:to>
    <xdr:sp macro="" textlink="">
      <xdr:nvSpPr>
        <xdr:cNvPr id="3" name="TextBox 2">
          <a:extLst>
            <a:ext uri="{FF2B5EF4-FFF2-40B4-BE49-F238E27FC236}">
              <a16:creationId xmlns:a16="http://schemas.microsoft.com/office/drawing/2014/main" id="{EC901F6F-E20D-0139-E9F4-EF18DDDFACB1}"/>
            </a:ext>
          </a:extLst>
        </xdr:cNvPr>
        <xdr:cNvSpPr txBox="1"/>
      </xdr:nvSpPr>
      <xdr:spPr>
        <a:xfrm>
          <a:off x="3686174" y="1223962"/>
          <a:ext cx="4810125" cy="309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Carbon fibre,</a:t>
          </a:r>
          <a:r>
            <a:rPr lang="en-GB" sz="1100" baseline="0"/>
            <a:t> Glass Fibre, Kevllar and then a thermsetting resin or plastic.</a:t>
          </a:r>
          <a:endParaRPr lang="en-GB" sz="1100"/>
        </a:p>
      </xdr:txBody>
    </xdr:sp>
    <xdr:clientData/>
  </xdr:twoCellAnchor>
  <xdr:twoCellAnchor>
    <xdr:from>
      <xdr:col>6</xdr:col>
      <xdr:colOff>28574</xdr:colOff>
      <xdr:row>19</xdr:row>
      <xdr:rowOff>52387</xdr:rowOff>
    </xdr:from>
    <xdr:to>
      <xdr:col>13</xdr:col>
      <xdr:colOff>571499</xdr:colOff>
      <xdr:row>20</xdr:row>
      <xdr:rowOff>171450</xdr:rowOff>
    </xdr:to>
    <xdr:sp macro="" textlink="">
      <xdr:nvSpPr>
        <xdr:cNvPr id="4" name="TextBox 3">
          <a:extLst>
            <a:ext uri="{FF2B5EF4-FFF2-40B4-BE49-F238E27FC236}">
              <a16:creationId xmlns:a16="http://schemas.microsoft.com/office/drawing/2014/main" id="{0368CCCE-E7CD-4E8D-A6C3-92C155946968}"/>
            </a:ext>
          </a:extLst>
        </xdr:cNvPr>
        <xdr:cNvSpPr txBox="1"/>
      </xdr:nvSpPr>
      <xdr:spPr>
        <a:xfrm>
          <a:off x="3686174" y="3900487"/>
          <a:ext cx="4810125" cy="309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Chemical</a:t>
          </a:r>
          <a:r>
            <a:rPr lang="en-GB" sz="1100" baseline="0"/>
            <a:t> exposure, dust and fibre inhallation, heat and burns, fume build up.</a:t>
          </a:r>
          <a:endParaRPr lang="en-GB" sz="1100"/>
        </a:p>
      </xdr:txBody>
    </xdr:sp>
    <xdr:clientData/>
  </xdr:twoCellAnchor>
  <xdr:twoCellAnchor>
    <xdr:from>
      <xdr:col>6</xdr:col>
      <xdr:colOff>47625</xdr:colOff>
      <xdr:row>21</xdr:row>
      <xdr:rowOff>28575</xdr:rowOff>
    </xdr:from>
    <xdr:to>
      <xdr:col>13</xdr:col>
      <xdr:colOff>590550</xdr:colOff>
      <xdr:row>23</xdr:row>
      <xdr:rowOff>76200</xdr:rowOff>
    </xdr:to>
    <xdr:sp macro="" textlink="">
      <xdr:nvSpPr>
        <xdr:cNvPr id="5" name="TextBox 4">
          <a:extLst>
            <a:ext uri="{FF2B5EF4-FFF2-40B4-BE49-F238E27FC236}">
              <a16:creationId xmlns:a16="http://schemas.microsoft.com/office/drawing/2014/main" id="{E9AE15A8-EA90-4B17-9FA6-666CC15C587D}"/>
            </a:ext>
          </a:extLst>
        </xdr:cNvPr>
        <xdr:cNvSpPr txBox="1"/>
      </xdr:nvSpPr>
      <xdr:spPr>
        <a:xfrm>
          <a:off x="3705225" y="4257675"/>
          <a:ext cx="4810125" cy="438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Each</a:t>
          </a:r>
          <a:r>
            <a:rPr lang="en-GB" sz="1100" baseline="0"/>
            <a:t> batch of resin has a individual curing temp, which has to be matched if using to bottles </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28574</xdr:colOff>
      <xdr:row>5</xdr:row>
      <xdr:rowOff>23812</xdr:rowOff>
    </xdr:from>
    <xdr:to>
      <xdr:col>14</xdr:col>
      <xdr:colOff>571499</xdr:colOff>
      <xdr:row>6</xdr:row>
      <xdr:rowOff>352425</xdr:rowOff>
    </xdr:to>
    <xdr:sp macro="" textlink="">
      <xdr:nvSpPr>
        <xdr:cNvPr id="2" name="TextBox 1">
          <a:extLst>
            <a:ext uri="{FF2B5EF4-FFF2-40B4-BE49-F238E27FC236}">
              <a16:creationId xmlns:a16="http://schemas.microsoft.com/office/drawing/2014/main" id="{0E2EC5BE-48E8-99B8-04FA-114AB56A12BE}"/>
            </a:ext>
          </a:extLst>
        </xdr:cNvPr>
        <xdr:cNvSpPr txBox="1"/>
      </xdr:nvSpPr>
      <xdr:spPr>
        <a:xfrm>
          <a:off x="3438524" y="1214437"/>
          <a:ext cx="5419725" cy="5191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Become a race team trackside engineer working on setup changes, data analysis, and running test days to improve car performance.</a:t>
          </a:r>
        </a:p>
        <a:p>
          <a:endParaRPr lang="en-GB" sz="1100"/>
        </a:p>
      </xdr:txBody>
    </xdr:sp>
    <xdr:clientData/>
  </xdr:twoCellAnchor>
  <xdr:twoCellAnchor>
    <xdr:from>
      <xdr:col>6</xdr:col>
      <xdr:colOff>0</xdr:colOff>
      <xdr:row>7</xdr:row>
      <xdr:rowOff>0</xdr:rowOff>
    </xdr:from>
    <xdr:to>
      <xdr:col>14</xdr:col>
      <xdr:colOff>542925</xdr:colOff>
      <xdr:row>8</xdr:row>
      <xdr:rowOff>457200</xdr:rowOff>
    </xdr:to>
    <xdr:sp macro="" textlink="">
      <xdr:nvSpPr>
        <xdr:cNvPr id="3" name="TextBox 2">
          <a:extLst>
            <a:ext uri="{FF2B5EF4-FFF2-40B4-BE49-F238E27FC236}">
              <a16:creationId xmlns:a16="http://schemas.microsoft.com/office/drawing/2014/main" id="{76598065-0E84-4920-BA22-D660895B495E}"/>
            </a:ext>
          </a:extLst>
        </xdr:cNvPr>
        <xdr:cNvSpPr txBox="1"/>
      </xdr:nvSpPr>
      <xdr:spPr>
        <a:xfrm>
          <a:off x="3409950" y="1771650"/>
          <a:ext cx="5419725"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Become a senior race engineer or performance engineer in a professional motorsport series</a:t>
          </a:r>
          <a:r>
            <a:rPr lang="en-GB" sz="1100" b="0" i="0" baseline="0">
              <a:solidFill>
                <a:schemeClr val="dk1"/>
              </a:solidFill>
              <a:effectLst/>
              <a:latin typeface="+mn-lt"/>
              <a:ea typeface="+mn-ea"/>
              <a:cs typeface="+mn-cs"/>
            </a:rPr>
            <a:t> nationally or internationally.</a:t>
          </a:r>
          <a:endParaRPr lang="en-GB" sz="1100"/>
        </a:p>
      </xdr:txBody>
    </xdr:sp>
    <xdr:clientData/>
  </xdr:twoCellAnchor>
  <xdr:twoCellAnchor>
    <xdr:from>
      <xdr:col>4</xdr:col>
      <xdr:colOff>180975</xdr:colOff>
      <xdr:row>11</xdr:row>
      <xdr:rowOff>109536</xdr:rowOff>
    </xdr:from>
    <xdr:to>
      <xdr:col>6</xdr:col>
      <xdr:colOff>342900</xdr:colOff>
      <xdr:row>12</xdr:row>
      <xdr:rowOff>571500</xdr:rowOff>
    </xdr:to>
    <xdr:sp macro="" textlink="">
      <xdr:nvSpPr>
        <xdr:cNvPr id="4" name="TextBox 3">
          <a:extLst>
            <a:ext uri="{FF2B5EF4-FFF2-40B4-BE49-F238E27FC236}">
              <a16:creationId xmlns:a16="http://schemas.microsoft.com/office/drawing/2014/main" id="{3672BE06-89DB-4BC0-C25B-E41ECFA58017}"/>
            </a:ext>
          </a:extLst>
        </xdr:cNvPr>
        <xdr:cNvSpPr txBox="1"/>
      </xdr:nvSpPr>
      <xdr:spPr>
        <a:xfrm>
          <a:off x="2371725" y="2957511"/>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Gain knowledge in suspension, aero balance, tyre behaviour and telemetry software</a:t>
          </a:r>
        </a:p>
      </xdr:txBody>
    </xdr:sp>
    <xdr:clientData/>
  </xdr:twoCellAnchor>
  <xdr:twoCellAnchor>
    <xdr:from>
      <xdr:col>7</xdr:col>
      <xdr:colOff>200025</xdr:colOff>
      <xdr:row>11</xdr:row>
      <xdr:rowOff>104775</xdr:rowOff>
    </xdr:from>
    <xdr:to>
      <xdr:col>9</xdr:col>
      <xdr:colOff>361950</xdr:colOff>
      <xdr:row>12</xdr:row>
      <xdr:rowOff>566739</xdr:rowOff>
    </xdr:to>
    <xdr:sp macro="" textlink="">
      <xdr:nvSpPr>
        <xdr:cNvPr id="5" name="TextBox 4">
          <a:extLst>
            <a:ext uri="{FF2B5EF4-FFF2-40B4-BE49-F238E27FC236}">
              <a16:creationId xmlns:a16="http://schemas.microsoft.com/office/drawing/2014/main" id="{16001506-5E6E-4216-A915-1AED4BF38A2F}"/>
            </a:ext>
          </a:extLst>
        </xdr:cNvPr>
        <xdr:cNvSpPr txBox="1"/>
      </xdr:nvSpPr>
      <xdr:spPr>
        <a:xfrm>
          <a:off x="4219575" y="295275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800" b="0" i="0">
              <a:solidFill>
                <a:schemeClr val="dk1"/>
              </a:solidFill>
              <a:effectLst/>
              <a:latin typeface="+mn-lt"/>
              <a:ea typeface="+mn-ea"/>
              <a:cs typeface="+mn-cs"/>
            </a:rPr>
            <a:t>Access to team data, lectures, online courses, trackside experience</a:t>
          </a:r>
        </a:p>
        <a:p>
          <a:endParaRPr lang="en-GB" sz="800"/>
        </a:p>
      </xdr:txBody>
    </xdr:sp>
    <xdr:clientData/>
  </xdr:twoCellAnchor>
  <xdr:twoCellAnchor>
    <xdr:from>
      <xdr:col>10</xdr:col>
      <xdr:colOff>228600</xdr:colOff>
      <xdr:row>11</xdr:row>
      <xdr:rowOff>95250</xdr:rowOff>
    </xdr:from>
    <xdr:to>
      <xdr:col>12</xdr:col>
      <xdr:colOff>390525</xdr:colOff>
      <xdr:row>12</xdr:row>
      <xdr:rowOff>557214</xdr:rowOff>
    </xdr:to>
    <xdr:sp macro="" textlink="">
      <xdr:nvSpPr>
        <xdr:cNvPr id="6" name="TextBox 5">
          <a:extLst>
            <a:ext uri="{FF2B5EF4-FFF2-40B4-BE49-F238E27FC236}">
              <a16:creationId xmlns:a16="http://schemas.microsoft.com/office/drawing/2014/main" id="{44E795BD-8A0C-40E1-B9F1-F1325FFE2607}"/>
            </a:ext>
          </a:extLst>
        </xdr:cNvPr>
        <xdr:cNvSpPr txBox="1"/>
      </xdr:nvSpPr>
      <xdr:spPr>
        <a:xfrm>
          <a:off x="6076950" y="29432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Able to confidently analyse data and recommend setup changes</a:t>
          </a:r>
        </a:p>
        <a:p>
          <a:endParaRPr lang="en-GB" sz="800"/>
        </a:p>
      </xdr:txBody>
    </xdr:sp>
    <xdr:clientData/>
  </xdr:twoCellAnchor>
  <xdr:twoCellAnchor>
    <xdr:from>
      <xdr:col>1</xdr:col>
      <xdr:colOff>285750</xdr:colOff>
      <xdr:row>11</xdr:row>
      <xdr:rowOff>142875</xdr:rowOff>
    </xdr:from>
    <xdr:to>
      <xdr:col>3</xdr:col>
      <xdr:colOff>447675</xdr:colOff>
      <xdr:row>12</xdr:row>
      <xdr:rowOff>604839</xdr:rowOff>
    </xdr:to>
    <xdr:sp macro="" textlink="">
      <xdr:nvSpPr>
        <xdr:cNvPr id="7" name="TextBox 6">
          <a:extLst>
            <a:ext uri="{FF2B5EF4-FFF2-40B4-BE49-F238E27FC236}">
              <a16:creationId xmlns:a16="http://schemas.microsoft.com/office/drawing/2014/main" id="{CDC577E5-7F3A-449A-AD0A-9A1DE22212E1}"/>
            </a:ext>
          </a:extLst>
        </xdr:cNvPr>
        <xdr:cNvSpPr txBox="1"/>
      </xdr:nvSpPr>
      <xdr:spPr>
        <a:xfrm>
          <a:off x="647700" y="299085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Improve race car setup and data analysis skills</a:t>
          </a:r>
        </a:p>
        <a:p>
          <a:endParaRPr lang="en-GB" sz="800"/>
        </a:p>
      </xdr:txBody>
    </xdr:sp>
    <xdr:clientData/>
  </xdr:twoCellAnchor>
  <xdr:twoCellAnchor>
    <xdr:from>
      <xdr:col>1</xdr:col>
      <xdr:colOff>152400</xdr:colOff>
      <xdr:row>13</xdr:row>
      <xdr:rowOff>47625</xdr:rowOff>
    </xdr:from>
    <xdr:to>
      <xdr:col>3</xdr:col>
      <xdr:colOff>314325</xdr:colOff>
      <xdr:row>14</xdr:row>
      <xdr:rowOff>509589</xdr:rowOff>
    </xdr:to>
    <xdr:sp macro="" textlink="">
      <xdr:nvSpPr>
        <xdr:cNvPr id="8" name="TextBox 7">
          <a:extLst>
            <a:ext uri="{FF2B5EF4-FFF2-40B4-BE49-F238E27FC236}">
              <a16:creationId xmlns:a16="http://schemas.microsoft.com/office/drawing/2014/main" id="{33D93EFD-213E-4EF0-9E45-BB44CF0BE477}"/>
            </a:ext>
          </a:extLst>
        </xdr:cNvPr>
        <xdr:cNvSpPr txBox="1"/>
      </xdr:nvSpPr>
      <xdr:spPr>
        <a:xfrm>
          <a:off x="514350" y="37814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Build more hands‑on trackside experience</a:t>
          </a:r>
        </a:p>
        <a:p>
          <a:endParaRPr lang="en-GB" sz="800"/>
        </a:p>
      </xdr:txBody>
    </xdr:sp>
    <xdr:clientData/>
  </xdr:twoCellAnchor>
  <xdr:twoCellAnchor>
    <xdr:from>
      <xdr:col>4</xdr:col>
      <xdr:colOff>152400</xdr:colOff>
      <xdr:row>13</xdr:row>
      <xdr:rowOff>66675</xdr:rowOff>
    </xdr:from>
    <xdr:to>
      <xdr:col>6</xdr:col>
      <xdr:colOff>314325</xdr:colOff>
      <xdr:row>14</xdr:row>
      <xdr:rowOff>528639</xdr:rowOff>
    </xdr:to>
    <xdr:sp macro="" textlink="">
      <xdr:nvSpPr>
        <xdr:cNvPr id="9" name="TextBox 8">
          <a:extLst>
            <a:ext uri="{FF2B5EF4-FFF2-40B4-BE49-F238E27FC236}">
              <a16:creationId xmlns:a16="http://schemas.microsoft.com/office/drawing/2014/main" id="{FBB57EF9-08EA-44D4-A5AE-A05AD8E3A677}"/>
            </a:ext>
          </a:extLst>
        </xdr:cNvPr>
        <xdr:cNvSpPr txBox="1"/>
      </xdr:nvSpPr>
      <xdr:spPr>
        <a:xfrm>
          <a:off x="2343150" y="38004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Attend as many race weekends, test days, and uni race events as possible</a:t>
          </a:r>
        </a:p>
        <a:p>
          <a:endParaRPr lang="en-GB" sz="800"/>
        </a:p>
      </xdr:txBody>
    </xdr:sp>
    <xdr:clientData/>
  </xdr:twoCellAnchor>
  <xdr:twoCellAnchor>
    <xdr:from>
      <xdr:col>7</xdr:col>
      <xdr:colOff>161925</xdr:colOff>
      <xdr:row>13</xdr:row>
      <xdr:rowOff>66675</xdr:rowOff>
    </xdr:from>
    <xdr:to>
      <xdr:col>9</xdr:col>
      <xdr:colOff>323850</xdr:colOff>
      <xdr:row>14</xdr:row>
      <xdr:rowOff>528639</xdr:rowOff>
    </xdr:to>
    <xdr:sp macro="" textlink="">
      <xdr:nvSpPr>
        <xdr:cNvPr id="10" name="TextBox 9">
          <a:extLst>
            <a:ext uri="{FF2B5EF4-FFF2-40B4-BE49-F238E27FC236}">
              <a16:creationId xmlns:a16="http://schemas.microsoft.com/office/drawing/2014/main" id="{267EB9F1-B5F2-4F81-BBD4-5B88C9345E2B}"/>
            </a:ext>
          </a:extLst>
        </xdr:cNvPr>
        <xdr:cNvSpPr txBox="1"/>
      </xdr:nvSpPr>
      <xdr:spPr>
        <a:xfrm>
          <a:off x="4181475" y="38004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Placement with a team, volunteering roles, university race team involvement</a:t>
          </a:r>
        </a:p>
        <a:p>
          <a:endParaRPr lang="en-GB" sz="800"/>
        </a:p>
      </xdr:txBody>
    </xdr:sp>
    <xdr:clientData/>
  </xdr:twoCellAnchor>
  <xdr:twoCellAnchor>
    <xdr:from>
      <xdr:col>10</xdr:col>
      <xdr:colOff>257175</xdr:colOff>
      <xdr:row>13</xdr:row>
      <xdr:rowOff>38100</xdr:rowOff>
    </xdr:from>
    <xdr:to>
      <xdr:col>12</xdr:col>
      <xdr:colOff>419100</xdr:colOff>
      <xdr:row>14</xdr:row>
      <xdr:rowOff>500064</xdr:rowOff>
    </xdr:to>
    <xdr:sp macro="" textlink="">
      <xdr:nvSpPr>
        <xdr:cNvPr id="11" name="TextBox 10">
          <a:extLst>
            <a:ext uri="{FF2B5EF4-FFF2-40B4-BE49-F238E27FC236}">
              <a16:creationId xmlns:a16="http://schemas.microsoft.com/office/drawing/2014/main" id="{859645F8-91BC-4639-8172-E5AC0A5F0645}"/>
            </a:ext>
          </a:extLst>
        </xdr:cNvPr>
        <xdr:cNvSpPr txBox="1"/>
      </xdr:nvSpPr>
      <xdr:spPr>
        <a:xfrm>
          <a:off x="6105525" y="377190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Logged experience + positive team feedback</a:t>
          </a:r>
        </a:p>
        <a:p>
          <a:endParaRPr lang="en-GB" sz="800"/>
        </a:p>
      </xdr:txBody>
    </xdr:sp>
    <xdr:clientData/>
  </xdr:twoCellAnchor>
  <xdr:twoCellAnchor>
    <xdr:from>
      <xdr:col>1</xdr:col>
      <xdr:colOff>152400</xdr:colOff>
      <xdr:row>15</xdr:row>
      <xdr:rowOff>161925</xdr:rowOff>
    </xdr:from>
    <xdr:to>
      <xdr:col>3</xdr:col>
      <xdr:colOff>314325</xdr:colOff>
      <xdr:row>16</xdr:row>
      <xdr:rowOff>623889</xdr:rowOff>
    </xdr:to>
    <xdr:sp macro="" textlink="">
      <xdr:nvSpPr>
        <xdr:cNvPr id="12" name="TextBox 11">
          <a:extLst>
            <a:ext uri="{FF2B5EF4-FFF2-40B4-BE49-F238E27FC236}">
              <a16:creationId xmlns:a16="http://schemas.microsoft.com/office/drawing/2014/main" id="{2C254FD7-05C8-41E4-808E-D6D8569547A2}"/>
            </a:ext>
          </a:extLst>
        </xdr:cNvPr>
        <xdr:cNvSpPr txBox="1"/>
      </xdr:nvSpPr>
      <xdr:spPr>
        <a:xfrm>
          <a:off x="514350" y="46577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Strengthen CAD and engineering design skills</a:t>
          </a:r>
        </a:p>
        <a:p>
          <a:endParaRPr lang="en-GB" sz="800"/>
        </a:p>
      </xdr:txBody>
    </xdr:sp>
    <xdr:clientData/>
  </xdr:twoCellAnchor>
  <xdr:twoCellAnchor>
    <xdr:from>
      <xdr:col>4</xdr:col>
      <xdr:colOff>180975</xdr:colOff>
      <xdr:row>15</xdr:row>
      <xdr:rowOff>180975</xdr:rowOff>
    </xdr:from>
    <xdr:to>
      <xdr:col>6</xdr:col>
      <xdr:colOff>342900</xdr:colOff>
      <xdr:row>16</xdr:row>
      <xdr:rowOff>642939</xdr:rowOff>
    </xdr:to>
    <xdr:sp macro="" textlink="">
      <xdr:nvSpPr>
        <xdr:cNvPr id="13" name="TextBox 12">
          <a:extLst>
            <a:ext uri="{FF2B5EF4-FFF2-40B4-BE49-F238E27FC236}">
              <a16:creationId xmlns:a16="http://schemas.microsoft.com/office/drawing/2014/main" id="{ACD53F98-5B3D-4569-A06C-A90121570D45}"/>
            </a:ext>
          </a:extLst>
        </xdr:cNvPr>
        <xdr:cNvSpPr txBox="1"/>
      </xdr:nvSpPr>
      <xdr:spPr>
        <a:xfrm>
          <a:off x="2371725" y="46767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Improve skills in CAD software to design components confidently</a:t>
          </a:r>
        </a:p>
        <a:p>
          <a:endParaRPr lang="en-GB" sz="800"/>
        </a:p>
      </xdr:txBody>
    </xdr:sp>
    <xdr:clientData/>
  </xdr:twoCellAnchor>
  <xdr:twoCellAnchor>
    <xdr:from>
      <xdr:col>7</xdr:col>
      <xdr:colOff>104775</xdr:colOff>
      <xdr:row>15</xdr:row>
      <xdr:rowOff>180975</xdr:rowOff>
    </xdr:from>
    <xdr:to>
      <xdr:col>9</xdr:col>
      <xdr:colOff>266700</xdr:colOff>
      <xdr:row>16</xdr:row>
      <xdr:rowOff>642939</xdr:rowOff>
    </xdr:to>
    <xdr:sp macro="" textlink="">
      <xdr:nvSpPr>
        <xdr:cNvPr id="14" name="TextBox 13">
          <a:extLst>
            <a:ext uri="{FF2B5EF4-FFF2-40B4-BE49-F238E27FC236}">
              <a16:creationId xmlns:a16="http://schemas.microsoft.com/office/drawing/2014/main" id="{617CC8AF-8C0E-45E8-86A9-A33ACD6EF420}"/>
            </a:ext>
          </a:extLst>
        </xdr:cNvPr>
        <xdr:cNvSpPr txBox="1"/>
      </xdr:nvSpPr>
      <xdr:spPr>
        <a:xfrm>
          <a:off x="4124325" y="46767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Fusion 360</a:t>
          </a:r>
          <a:r>
            <a:rPr lang="en-GB" sz="800" baseline="0"/>
            <a:t> </a:t>
          </a:r>
          <a:r>
            <a:rPr lang="en-GB" sz="800"/>
            <a:t>practice, online tutorials, project work</a:t>
          </a:r>
        </a:p>
        <a:p>
          <a:endParaRPr lang="en-GB" sz="800"/>
        </a:p>
      </xdr:txBody>
    </xdr:sp>
    <xdr:clientData/>
  </xdr:twoCellAnchor>
  <xdr:twoCellAnchor>
    <xdr:from>
      <xdr:col>10</xdr:col>
      <xdr:colOff>190500</xdr:colOff>
      <xdr:row>16</xdr:row>
      <xdr:rowOff>0</xdr:rowOff>
    </xdr:from>
    <xdr:to>
      <xdr:col>12</xdr:col>
      <xdr:colOff>352425</xdr:colOff>
      <xdr:row>16</xdr:row>
      <xdr:rowOff>652464</xdr:rowOff>
    </xdr:to>
    <xdr:sp macro="" textlink="">
      <xdr:nvSpPr>
        <xdr:cNvPr id="15" name="TextBox 14">
          <a:extLst>
            <a:ext uri="{FF2B5EF4-FFF2-40B4-BE49-F238E27FC236}">
              <a16:creationId xmlns:a16="http://schemas.microsoft.com/office/drawing/2014/main" id="{3F7D76C0-5DDD-46D4-BC19-911A1E70DD10}"/>
            </a:ext>
          </a:extLst>
        </xdr:cNvPr>
        <xdr:cNvSpPr txBox="1"/>
      </xdr:nvSpPr>
      <xdr:spPr>
        <a:xfrm>
          <a:off x="6038850" y="468630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Completed components/projects demonstrating improvement</a:t>
          </a:r>
        </a:p>
        <a:p>
          <a:endParaRPr lang="en-GB" sz="800"/>
        </a:p>
      </xdr:txBody>
    </xdr:sp>
    <xdr:clientData/>
  </xdr:twoCellAnchor>
  <xdr:twoCellAnchor>
    <xdr:from>
      <xdr:col>4</xdr:col>
      <xdr:colOff>142875</xdr:colOff>
      <xdr:row>17</xdr:row>
      <xdr:rowOff>76200</xdr:rowOff>
    </xdr:from>
    <xdr:to>
      <xdr:col>6</xdr:col>
      <xdr:colOff>304800</xdr:colOff>
      <xdr:row>18</xdr:row>
      <xdr:rowOff>538164</xdr:rowOff>
    </xdr:to>
    <xdr:sp macro="" textlink="">
      <xdr:nvSpPr>
        <xdr:cNvPr id="16" name="TextBox 15">
          <a:extLst>
            <a:ext uri="{FF2B5EF4-FFF2-40B4-BE49-F238E27FC236}">
              <a16:creationId xmlns:a16="http://schemas.microsoft.com/office/drawing/2014/main" id="{5AC5DCD2-2628-4539-80A2-58DFA53F6195}"/>
            </a:ext>
          </a:extLst>
        </xdr:cNvPr>
        <xdr:cNvSpPr txBox="1"/>
      </xdr:nvSpPr>
      <xdr:spPr>
        <a:xfrm>
          <a:off x="2333625" y="55530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Learn how to communicate clearly with drivers, mechanics, and race engineers</a:t>
          </a:r>
        </a:p>
        <a:p>
          <a:endParaRPr lang="en-GB" sz="800"/>
        </a:p>
      </xdr:txBody>
    </xdr:sp>
    <xdr:clientData/>
  </xdr:twoCellAnchor>
  <xdr:twoCellAnchor>
    <xdr:from>
      <xdr:col>7</xdr:col>
      <xdr:colOff>171450</xdr:colOff>
      <xdr:row>17</xdr:row>
      <xdr:rowOff>104775</xdr:rowOff>
    </xdr:from>
    <xdr:to>
      <xdr:col>9</xdr:col>
      <xdr:colOff>333375</xdr:colOff>
      <xdr:row>18</xdr:row>
      <xdr:rowOff>566739</xdr:rowOff>
    </xdr:to>
    <xdr:sp macro="" textlink="">
      <xdr:nvSpPr>
        <xdr:cNvPr id="17" name="TextBox 16">
          <a:extLst>
            <a:ext uri="{FF2B5EF4-FFF2-40B4-BE49-F238E27FC236}">
              <a16:creationId xmlns:a16="http://schemas.microsoft.com/office/drawing/2014/main" id="{7C3EC7A9-ED1F-4955-B256-774C304BBA52}"/>
            </a:ext>
          </a:extLst>
        </xdr:cNvPr>
        <xdr:cNvSpPr txBox="1"/>
      </xdr:nvSpPr>
      <xdr:spPr>
        <a:xfrm>
          <a:off x="4191000" y="558165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Trackside sessions, team meetings, feedback from teammates</a:t>
          </a:r>
        </a:p>
        <a:p>
          <a:endParaRPr lang="en-GB" sz="800"/>
        </a:p>
      </xdr:txBody>
    </xdr:sp>
    <xdr:clientData/>
  </xdr:twoCellAnchor>
  <xdr:twoCellAnchor>
    <xdr:from>
      <xdr:col>10</xdr:col>
      <xdr:colOff>190500</xdr:colOff>
      <xdr:row>17</xdr:row>
      <xdr:rowOff>95250</xdr:rowOff>
    </xdr:from>
    <xdr:to>
      <xdr:col>12</xdr:col>
      <xdr:colOff>352425</xdr:colOff>
      <xdr:row>18</xdr:row>
      <xdr:rowOff>557214</xdr:rowOff>
    </xdr:to>
    <xdr:sp macro="" textlink="">
      <xdr:nvSpPr>
        <xdr:cNvPr id="18" name="TextBox 17">
          <a:extLst>
            <a:ext uri="{FF2B5EF4-FFF2-40B4-BE49-F238E27FC236}">
              <a16:creationId xmlns:a16="http://schemas.microsoft.com/office/drawing/2014/main" id="{9CAE6D1A-D0B8-4F0E-B610-E70FFFD9E58A}"/>
            </a:ext>
          </a:extLst>
        </xdr:cNvPr>
        <xdr:cNvSpPr txBox="1"/>
      </xdr:nvSpPr>
      <xdr:spPr>
        <a:xfrm>
          <a:off x="6038850" y="55721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Increased confidence + evidence of effective communication</a:t>
          </a:r>
        </a:p>
        <a:p>
          <a:endParaRPr lang="en-GB" sz="800"/>
        </a:p>
      </xdr:txBody>
    </xdr:sp>
    <xdr:clientData/>
  </xdr:twoCellAnchor>
  <xdr:twoCellAnchor>
    <xdr:from>
      <xdr:col>1</xdr:col>
      <xdr:colOff>171450</xdr:colOff>
      <xdr:row>17</xdr:row>
      <xdr:rowOff>76200</xdr:rowOff>
    </xdr:from>
    <xdr:to>
      <xdr:col>3</xdr:col>
      <xdr:colOff>333375</xdr:colOff>
      <xdr:row>18</xdr:row>
      <xdr:rowOff>538164</xdr:rowOff>
    </xdr:to>
    <xdr:sp macro="" textlink="">
      <xdr:nvSpPr>
        <xdr:cNvPr id="19" name="TextBox 18">
          <a:extLst>
            <a:ext uri="{FF2B5EF4-FFF2-40B4-BE49-F238E27FC236}">
              <a16:creationId xmlns:a16="http://schemas.microsoft.com/office/drawing/2014/main" id="{D691BFA1-F402-42AF-8CA0-93ADEB4883D1}"/>
            </a:ext>
          </a:extLst>
        </xdr:cNvPr>
        <xdr:cNvSpPr txBox="1"/>
      </xdr:nvSpPr>
      <xdr:spPr>
        <a:xfrm>
          <a:off x="533400" y="55530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Improve communication and teamwork at trackside</a:t>
          </a:r>
        </a:p>
        <a:p>
          <a:endParaRPr lang="en-GB" sz="800"/>
        </a:p>
      </xdr:txBody>
    </xdr:sp>
    <xdr:clientData/>
  </xdr:twoCellAnchor>
  <xdr:twoCellAnchor>
    <xdr:from>
      <xdr:col>6</xdr:col>
      <xdr:colOff>9525</xdr:colOff>
      <xdr:row>19</xdr:row>
      <xdr:rowOff>9525</xdr:rowOff>
    </xdr:from>
    <xdr:to>
      <xdr:col>14</xdr:col>
      <xdr:colOff>552450</xdr:colOff>
      <xdr:row>21</xdr:row>
      <xdr:rowOff>0</xdr:rowOff>
    </xdr:to>
    <xdr:sp macro="" textlink="">
      <xdr:nvSpPr>
        <xdr:cNvPr id="20" name="TextBox 19">
          <a:extLst>
            <a:ext uri="{FF2B5EF4-FFF2-40B4-BE49-F238E27FC236}">
              <a16:creationId xmlns:a16="http://schemas.microsoft.com/office/drawing/2014/main" id="{DBCC4AC3-2FB5-4F0F-B3AF-F000F50A46CC}"/>
            </a:ext>
          </a:extLst>
        </xdr:cNvPr>
        <xdr:cNvSpPr txBox="1"/>
      </xdr:nvSpPr>
      <xdr:spPr>
        <a:xfrm>
          <a:off x="3419475" y="6315075"/>
          <a:ext cx="5419725" cy="81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Getting consistent trackside experience will have the biggest impact because hands‑on learning in real race conditions will improve my technical skills, decision‑making, and confidence. Access to experienced engineers who can mentor me will also significantly help my development</a:t>
          </a:r>
          <a:r>
            <a:rPr lang="en-GB" sz="1100" b="0" i="0" baseline="0">
              <a:solidFill>
                <a:schemeClr val="dk1"/>
              </a:solidFill>
              <a:effectLst/>
              <a:latin typeface="+mn-lt"/>
              <a:ea typeface="+mn-ea"/>
              <a:cs typeface="+mn-cs"/>
            </a:rPr>
            <a:t> as knowledge is priceless.</a:t>
          </a:r>
          <a:endParaRPr lang="en-GB" sz="1100" b="0" i="0">
            <a:solidFill>
              <a:schemeClr val="dk1"/>
            </a:solidFill>
            <a:effectLst/>
            <a:latin typeface="+mn-lt"/>
            <a:ea typeface="+mn-ea"/>
            <a:cs typeface="+mn-cs"/>
          </a:endParaRPr>
        </a:p>
        <a:p>
          <a:endParaRPr lang="en-GB" sz="1100"/>
        </a:p>
      </xdr:txBody>
    </xdr:sp>
    <xdr:clientData/>
  </xdr:twoCellAnchor>
  <xdr:twoCellAnchor>
    <xdr:from>
      <xdr:col>6</xdr:col>
      <xdr:colOff>19050</xdr:colOff>
      <xdr:row>21</xdr:row>
      <xdr:rowOff>95250</xdr:rowOff>
    </xdr:from>
    <xdr:to>
      <xdr:col>14</xdr:col>
      <xdr:colOff>561975</xdr:colOff>
      <xdr:row>22</xdr:row>
      <xdr:rowOff>723900</xdr:rowOff>
    </xdr:to>
    <xdr:sp macro="" textlink="">
      <xdr:nvSpPr>
        <xdr:cNvPr id="21" name="TextBox 20">
          <a:extLst>
            <a:ext uri="{FF2B5EF4-FFF2-40B4-BE49-F238E27FC236}">
              <a16:creationId xmlns:a16="http://schemas.microsoft.com/office/drawing/2014/main" id="{63110C67-12D3-414C-9066-39590C50D7B7}"/>
            </a:ext>
          </a:extLst>
        </xdr:cNvPr>
        <xdr:cNvSpPr txBox="1"/>
      </xdr:nvSpPr>
      <xdr:spPr>
        <a:xfrm>
          <a:off x="3429000" y="7229475"/>
          <a:ext cx="5419725" cy="81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 PDP is important because it helps engineers set clear goals, track progress, and focus on developing the technical and professional skills needed for industry. It also ensures continuous improvement, which is essential in a fast‑paced field like motorsport.</a:t>
          </a:r>
        </a:p>
        <a:p>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50132</xdr:colOff>
      <xdr:row>7</xdr:row>
      <xdr:rowOff>12533</xdr:rowOff>
    </xdr:from>
    <xdr:to>
      <xdr:col>15</xdr:col>
      <xdr:colOff>563980</xdr:colOff>
      <xdr:row>16</xdr:row>
      <xdr:rowOff>125329</xdr:rowOff>
    </xdr:to>
    <xdr:sp macro="" textlink="">
      <xdr:nvSpPr>
        <xdr:cNvPr id="2" name="TextBox 1">
          <a:extLst>
            <a:ext uri="{FF2B5EF4-FFF2-40B4-BE49-F238E27FC236}">
              <a16:creationId xmlns:a16="http://schemas.microsoft.com/office/drawing/2014/main" id="{5D64617A-7C54-B5CF-611D-3CD917DF3B01}"/>
            </a:ext>
          </a:extLst>
        </xdr:cNvPr>
        <xdr:cNvSpPr txBox="1"/>
      </xdr:nvSpPr>
      <xdr:spPr>
        <a:xfrm>
          <a:off x="50132" y="1591678"/>
          <a:ext cx="9725526" cy="20303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I</a:t>
          </a:r>
          <a:r>
            <a:rPr lang="en-GB" sz="1100" b="0" i="0" baseline="0">
              <a:solidFill>
                <a:schemeClr val="dk1"/>
              </a:solidFill>
              <a:effectLst/>
              <a:latin typeface="+mn-lt"/>
              <a:ea typeface="+mn-ea"/>
              <a:cs typeface="+mn-cs"/>
            </a:rPr>
            <a:t>t </a:t>
          </a:r>
          <a:r>
            <a:rPr lang="en-GB" sz="1100" b="0" i="0">
              <a:solidFill>
                <a:schemeClr val="dk1"/>
              </a:solidFill>
              <a:effectLst/>
              <a:latin typeface="+mn-lt"/>
              <a:ea typeface="+mn-ea"/>
              <a:cs typeface="+mn-cs"/>
            </a:rPr>
            <a:t>means continually improving knowledge, skills, and competency throughout a career by engaging in ongoing training, learning, and self‑development. It is important for engineers because technology, standards, and industry practices constantly evolve, so CPD ensures engineers stay up to date, work safely, and maintain professional competence. It also supports career progression and helps engineers meet professional and ethical responsibilities within the industry.</a:t>
          </a:r>
        </a:p>
        <a:p>
          <a:endParaRPr lang="en-GB" sz="1100"/>
        </a:p>
      </xdr:txBody>
    </xdr:sp>
    <xdr:clientData/>
  </xdr:twoCellAnchor>
  <xdr:twoCellAnchor>
    <xdr:from>
      <xdr:col>0</xdr:col>
      <xdr:colOff>12533</xdr:colOff>
      <xdr:row>19</xdr:row>
      <xdr:rowOff>12533</xdr:rowOff>
    </xdr:from>
    <xdr:to>
      <xdr:col>15</xdr:col>
      <xdr:colOff>589046</xdr:colOff>
      <xdr:row>25</xdr:row>
      <xdr:rowOff>150395</xdr:rowOff>
    </xdr:to>
    <xdr:sp macro="" textlink="">
      <xdr:nvSpPr>
        <xdr:cNvPr id="3" name="TextBox 2">
          <a:extLst>
            <a:ext uri="{FF2B5EF4-FFF2-40B4-BE49-F238E27FC236}">
              <a16:creationId xmlns:a16="http://schemas.microsoft.com/office/drawing/2014/main" id="{86F966A2-A66D-4DA1-AB0F-35A86D0FE5B0}"/>
            </a:ext>
          </a:extLst>
        </xdr:cNvPr>
        <xdr:cNvSpPr txBox="1"/>
      </xdr:nvSpPr>
      <xdr:spPr>
        <a:xfrm>
          <a:off x="12533" y="4185987"/>
          <a:ext cx="9788191" cy="12783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A suitable CPD activity for my career path is the Motorsport Technology Expo UK 2026, a engineering‑focused event not for the general</a:t>
          </a:r>
          <a:r>
            <a:rPr lang="en-GB" sz="1100" b="0" i="0" baseline="0">
              <a:solidFill>
                <a:schemeClr val="dk1"/>
              </a:solidFill>
              <a:effectLst/>
              <a:latin typeface="+mn-lt"/>
              <a:ea typeface="+mn-ea"/>
              <a:cs typeface="+mn-cs"/>
            </a:rPr>
            <a:t> public </a:t>
          </a:r>
          <a:r>
            <a:rPr lang="en-GB" sz="1100" b="0" i="0">
              <a:solidFill>
                <a:schemeClr val="dk1"/>
              </a:solidFill>
              <a:effectLst/>
              <a:latin typeface="+mn-lt"/>
              <a:ea typeface="+mn-ea"/>
              <a:cs typeface="+mn-cs"/>
            </a:rPr>
            <a:t>showcasing the latest motorsport technologies, components, and engineering practices. It provides direct access for</a:t>
          </a:r>
          <a:r>
            <a:rPr lang="en-GB" sz="1100" b="0" i="0" baseline="0">
              <a:solidFill>
                <a:schemeClr val="dk1"/>
              </a:solidFill>
              <a:effectLst/>
              <a:latin typeface="+mn-lt"/>
              <a:ea typeface="+mn-ea"/>
              <a:cs typeface="+mn-cs"/>
            </a:rPr>
            <a:t> me to speak to</a:t>
          </a:r>
          <a:r>
            <a:rPr lang="en-GB" sz="1100" b="0" i="0">
              <a:solidFill>
                <a:schemeClr val="dk1"/>
              </a:solidFill>
              <a:effectLst/>
              <a:latin typeface="+mn-lt"/>
              <a:ea typeface="+mn-ea"/>
              <a:cs typeface="+mn-cs"/>
            </a:rPr>
            <a:t> industry experts, technical discussions, and real motorsport engineering solutions, which will support my development as a motorsport engineer.</a:t>
          </a:r>
        </a:p>
        <a:p>
          <a:endParaRPr lang="en-GB" sz="1100"/>
        </a:p>
        <a:p>
          <a:r>
            <a:rPr lang="en-GB" sz="1100"/>
            <a:t>https://motorsport-techexpo.com/ </a:t>
          </a:r>
        </a:p>
        <a:p>
          <a:r>
            <a:rPr lang="en-GB" sz="1100"/>
            <a:t>15-16</a:t>
          </a:r>
          <a:r>
            <a:rPr lang="en-GB" sz="1100" baseline="0"/>
            <a:t> September Farnborough international exhibition centre and conference centre</a:t>
          </a:r>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zoomScale="70" zoomScaleNormal="70" workbookViewId="0">
      <selection activeCell="I8" sqref="I8:P13"/>
    </sheetView>
  </sheetViews>
  <sheetFormatPr defaultRowHeight="15" x14ac:dyDescent="0.25"/>
  <sheetData>
    <row r="1" spans="1:31" x14ac:dyDescent="0.25">
      <c r="A1" s="245" t="s">
        <v>0</v>
      </c>
      <c r="B1" s="165"/>
      <c r="C1" s="165"/>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row>
    <row r="2" spans="1:31" x14ac:dyDescent="0.25">
      <c r="A2" s="245"/>
      <c r="B2" s="165"/>
      <c r="C2" s="165"/>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row>
    <row r="3" spans="1:31" ht="15.75" thickBot="1" x14ac:dyDescent="0.3">
      <c r="A3" s="245"/>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3.25" x14ac:dyDescent="0.25">
      <c r="A4" s="181" t="s">
        <v>1</v>
      </c>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3"/>
    </row>
    <row r="5" spans="1:31" ht="24" thickBot="1" x14ac:dyDescent="0.3">
      <c r="A5" s="184" t="s">
        <v>2</v>
      </c>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6"/>
    </row>
    <row r="6" spans="1:31" ht="15.75" thickBot="1" x14ac:dyDescent="0.3">
      <c r="A6" s="246" t="s">
        <v>3</v>
      </c>
      <c r="B6" s="246"/>
      <c r="C6" s="246"/>
      <c r="D6" s="246"/>
      <c r="E6" s="248" t="s">
        <v>167</v>
      </c>
      <c r="F6" s="248"/>
      <c r="G6" s="248"/>
      <c r="H6" s="248"/>
      <c r="I6" s="246" t="s">
        <v>4</v>
      </c>
      <c r="J6" s="246"/>
      <c r="K6" s="246"/>
      <c r="L6" s="246"/>
      <c r="M6" s="246"/>
      <c r="N6" s="246"/>
      <c r="O6" s="246"/>
      <c r="P6" s="246"/>
      <c r="Q6" s="241" t="s">
        <v>5</v>
      </c>
      <c r="R6" s="242"/>
      <c r="S6" s="242"/>
      <c r="T6" s="242"/>
      <c r="U6" s="242"/>
      <c r="V6" s="242"/>
      <c r="W6" s="242"/>
      <c r="X6" s="242"/>
      <c r="Y6" s="242"/>
      <c r="Z6" s="242"/>
      <c r="AA6" s="242"/>
      <c r="AB6" s="242"/>
      <c r="AC6" s="242"/>
      <c r="AD6" s="242"/>
      <c r="AE6" s="243"/>
    </row>
    <row r="7" spans="1:31" ht="16.5" thickTop="1" thickBot="1" x14ac:dyDescent="0.3">
      <c r="A7" s="247"/>
      <c r="B7" s="247"/>
      <c r="C7" s="247"/>
      <c r="D7" s="247"/>
      <c r="E7" s="236"/>
      <c r="F7" s="236"/>
      <c r="G7" s="236"/>
      <c r="H7" s="236"/>
      <c r="I7" s="247"/>
      <c r="J7" s="247"/>
      <c r="K7" s="247"/>
      <c r="L7" s="247"/>
      <c r="M7" s="247"/>
      <c r="N7" s="247"/>
      <c r="O7" s="247"/>
      <c r="P7" s="247"/>
      <c r="Q7" s="214"/>
      <c r="R7" s="215"/>
      <c r="S7" s="215"/>
      <c r="T7" s="215"/>
      <c r="U7" s="215"/>
      <c r="V7" s="215"/>
      <c r="W7" s="215"/>
      <c r="X7" s="215"/>
      <c r="Y7" s="215"/>
      <c r="Z7" s="215"/>
      <c r="AA7" s="215"/>
      <c r="AB7" s="215"/>
      <c r="AC7" s="215"/>
      <c r="AD7" s="215"/>
      <c r="AE7" s="216"/>
    </row>
    <row r="8" spans="1:31" ht="16.5" thickTop="1" thickBot="1" x14ac:dyDescent="0.3">
      <c r="A8" s="217" t="s">
        <v>6</v>
      </c>
      <c r="B8" s="218"/>
      <c r="C8" s="218"/>
      <c r="D8" s="219"/>
      <c r="E8" s="236" t="s">
        <v>171</v>
      </c>
      <c r="F8" s="236"/>
      <c r="G8" s="236"/>
      <c r="H8" s="236"/>
      <c r="I8" s="244"/>
      <c r="J8" s="244"/>
      <c r="K8" s="244"/>
      <c r="L8" s="244"/>
      <c r="M8" s="244"/>
      <c r="N8" s="244"/>
      <c r="O8" s="244"/>
      <c r="P8" s="244"/>
      <c r="Q8" s="220"/>
      <c r="R8" s="221"/>
      <c r="S8" s="221"/>
      <c r="T8" s="221"/>
      <c r="U8" s="221"/>
      <c r="V8" s="221"/>
      <c r="W8" s="221"/>
      <c r="X8" s="221"/>
      <c r="Y8" s="221"/>
      <c r="Z8" s="221"/>
      <c r="AA8" s="221"/>
      <c r="AB8" s="221"/>
      <c r="AC8" s="221"/>
      <c r="AD8" s="221"/>
      <c r="AE8" s="237"/>
    </row>
    <row r="9" spans="1:31" ht="16.5" thickTop="1" thickBot="1" x14ac:dyDescent="0.3">
      <c r="A9" s="238"/>
      <c r="B9" s="239"/>
      <c r="C9" s="239"/>
      <c r="D9" s="240"/>
      <c r="E9" s="236"/>
      <c r="F9" s="236"/>
      <c r="G9" s="236"/>
      <c r="H9" s="236"/>
      <c r="I9" s="244"/>
      <c r="J9" s="244"/>
      <c r="K9" s="244"/>
      <c r="L9" s="244"/>
      <c r="M9" s="244"/>
      <c r="N9" s="244"/>
      <c r="O9" s="244"/>
      <c r="P9" s="244"/>
      <c r="Q9" s="220"/>
      <c r="R9" s="221"/>
      <c r="S9" s="221"/>
      <c r="T9" s="221"/>
      <c r="U9" s="221"/>
      <c r="V9" s="221"/>
      <c r="W9" s="221"/>
      <c r="X9" s="221"/>
      <c r="Y9" s="221"/>
      <c r="Z9" s="221"/>
      <c r="AA9" s="221"/>
      <c r="AB9" s="221"/>
      <c r="AC9" s="221"/>
      <c r="AD9" s="221"/>
      <c r="AE9" s="237"/>
    </row>
    <row r="10" spans="1:31" ht="16.5" thickTop="1" thickBot="1" x14ac:dyDescent="0.3">
      <c r="A10" s="238"/>
      <c r="B10" s="239"/>
      <c r="C10" s="239"/>
      <c r="D10" s="240"/>
      <c r="E10" s="236" t="s">
        <v>173</v>
      </c>
      <c r="F10" s="236"/>
      <c r="G10" s="236"/>
      <c r="H10" s="236"/>
      <c r="I10" s="244"/>
      <c r="J10" s="244"/>
      <c r="K10" s="244"/>
      <c r="L10" s="244"/>
      <c r="M10" s="244"/>
      <c r="N10" s="244"/>
      <c r="O10" s="244"/>
      <c r="P10" s="244"/>
      <c r="Q10" s="220"/>
      <c r="R10" s="221"/>
      <c r="S10" s="221"/>
      <c r="T10" s="221"/>
      <c r="U10" s="221"/>
      <c r="V10" s="221"/>
      <c r="W10" s="221"/>
      <c r="X10" s="221"/>
      <c r="Y10" s="221"/>
      <c r="Z10" s="221"/>
      <c r="AA10" s="221"/>
      <c r="AB10" s="221"/>
      <c r="AC10" s="221"/>
      <c r="AD10" s="221"/>
      <c r="AE10" s="237"/>
    </row>
    <row r="11" spans="1:31" ht="16.5" thickTop="1" thickBot="1" x14ac:dyDescent="0.3">
      <c r="A11" s="238"/>
      <c r="B11" s="239"/>
      <c r="C11" s="239"/>
      <c r="D11" s="240"/>
      <c r="E11" s="236"/>
      <c r="F11" s="236"/>
      <c r="G11" s="236"/>
      <c r="H11" s="236"/>
      <c r="I11" s="244"/>
      <c r="J11" s="244"/>
      <c r="K11" s="244"/>
      <c r="L11" s="244"/>
      <c r="M11" s="244"/>
      <c r="N11" s="244"/>
      <c r="O11" s="244"/>
      <c r="P11" s="244"/>
      <c r="Q11" s="220"/>
      <c r="R11" s="221"/>
      <c r="S11" s="221"/>
      <c r="T11" s="221"/>
      <c r="U11" s="221"/>
      <c r="V11" s="221"/>
      <c r="W11" s="221"/>
      <c r="X11" s="221"/>
      <c r="Y11" s="221"/>
      <c r="Z11" s="221"/>
      <c r="AA11" s="221"/>
      <c r="AB11" s="221"/>
      <c r="AC11" s="221"/>
      <c r="AD11" s="221"/>
      <c r="AE11" s="237"/>
    </row>
    <row r="12" spans="1:31" ht="16.5" thickTop="1" thickBot="1" x14ac:dyDescent="0.3">
      <c r="A12" s="238"/>
      <c r="B12" s="239"/>
      <c r="C12" s="239"/>
      <c r="D12" s="240"/>
      <c r="E12" s="236" t="s">
        <v>172</v>
      </c>
      <c r="F12" s="236"/>
      <c r="G12" s="236"/>
      <c r="H12" s="236"/>
      <c r="I12" s="244"/>
      <c r="J12" s="244"/>
      <c r="K12" s="244"/>
      <c r="L12" s="244"/>
      <c r="M12" s="244"/>
      <c r="N12" s="244"/>
      <c r="O12" s="244"/>
      <c r="P12" s="244"/>
      <c r="Q12" s="220"/>
      <c r="R12" s="221"/>
      <c r="S12" s="221"/>
      <c r="T12" s="221"/>
      <c r="U12" s="221"/>
      <c r="V12" s="221"/>
      <c r="W12" s="221"/>
      <c r="X12" s="221"/>
      <c r="Y12" s="221"/>
      <c r="Z12" s="221"/>
      <c r="AA12" s="221"/>
      <c r="AB12" s="221"/>
      <c r="AC12" s="221"/>
      <c r="AD12" s="221"/>
      <c r="AE12" s="237"/>
    </row>
    <row r="13" spans="1:31" ht="16.5" thickTop="1" thickBot="1" x14ac:dyDescent="0.3">
      <c r="A13" s="241"/>
      <c r="B13" s="242"/>
      <c r="C13" s="242"/>
      <c r="D13" s="243"/>
      <c r="E13" s="236"/>
      <c r="F13" s="236"/>
      <c r="G13" s="236"/>
      <c r="H13" s="236"/>
      <c r="I13" s="244"/>
      <c r="J13" s="244"/>
      <c r="K13" s="244"/>
      <c r="L13" s="244"/>
      <c r="M13" s="244"/>
      <c r="N13" s="244"/>
      <c r="O13" s="244"/>
      <c r="P13" s="244"/>
      <c r="Q13" s="220"/>
      <c r="R13" s="221"/>
      <c r="S13" s="221"/>
      <c r="T13" s="221"/>
      <c r="U13" s="221"/>
      <c r="V13" s="221"/>
      <c r="W13" s="221"/>
      <c r="X13" s="221"/>
      <c r="Y13" s="221"/>
      <c r="Z13" s="221"/>
      <c r="AA13" s="221"/>
      <c r="AB13" s="221"/>
      <c r="AC13" s="221"/>
      <c r="AD13" s="221"/>
      <c r="AE13" s="237"/>
    </row>
    <row r="14" spans="1:31" ht="16.5" thickTop="1" thickBot="1" x14ac:dyDescent="0.3">
      <c r="A14" s="214" t="s">
        <v>7</v>
      </c>
      <c r="B14" s="215"/>
      <c r="C14" s="215"/>
      <c r="D14" s="215"/>
      <c r="E14" s="215"/>
      <c r="F14" s="215"/>
      <c r="G14" s="215"/>
      <c r="H14" s="215"/>
      <c r="I14" s="215"/>
      <c r="J14" s="215"/>
      <c r="K14" s="215"/>
      <c r="L14" s="215"/>
      <c r="M14" s="215"/>
      <c r="N14" s="215"/>
      <c r="O14" s="215"/>
      <c r="P14" s="216"/>
      <c r="Q14" s="220"/>
      <c r="R14" s="221"/>
      <c r="S14" s="221"/>
      <c r="T14" s="221"/>
      <c r="U14" s="221"/>
      <c r="V14" s="221"/>
      <c r="W14" s="221"/>
      <c r="X14" s="221"/>
      <c r="Y14" s="221"/>
      <c r="Z14" s="221"/>
      <c r="AA14" s="221"/>
      <c r="AB14" s="221"/>
      <c r="AC14" s="221"/>
      <c r="AD14" s="221"/>
      <c r="AE14" s="237"/>
    </row>
    <row r="15" spans="1:31" ht="16.5" thickTop="1" thickBot="1" x14ac:dyDescent="0.3">
      <c r="A15" s="214"/>
      <c r="B15" s="215"/>
      <c r="C15" s="215"/>
      <c r="D15" s="215"/>
      <c r="E15" s="215"/>
      <c r="F15" s="215"/>
      <c r="G15" s="215"/>
      <c r="H15" s="215"/>
      <c r="I15" s="215"/>
      <c r="J15" s="215"/>
      <c r="K15" s="215"/>
      <c r="L15" s="215"/>
      <c r="M15" s="215"/>
      <c r="N15" s="215"/>
      <c r="O15" s="215"/>
      <c r="P15" s="216"/>
      <c r="Q15" s="220"/>
      <c r="R15" s="221"/>
      <c r="S15" s="221"/>
      <c r="T15" s="221"/>
      <c r="U15" s="221"/>
      <c r="V15" s="221"/>
      <c r="W15" s="221"/>
      <c r="X15" s="221"/>
      <c r="Y15" s="221"/>
      <c r="Z15" s="221"/>
      <c r="AA15" s="221"/>
      <c r="AB15" s="221"/>
      <c r="AC15" s="221"/>
      <c r="AD15" s="221"/>
      <c r="AE15" s="237"/>
    </row>
    <row r="16" spans="1:31" ht="16.5" thickTop="1" thickBot="1" x14ac:dyDescent="0.3">
      <c r="A16" s="220"/>
      <c r="B16" s="221"/>
      <c r="C16" s="221"/>
      <c r="D16" s="221"/>
      <c r="E16" s="221"/>
      <c r="F16" s="221"/>
      <c r="G16" s="221"/>
      <c r="H16" s="221"/>
      <c r="I16" s="221"/>
      <c r="J16" s="221"/>
      <c r="K16" s="221"/>
      <c r="L16" s="221"/>
      <c r="M16" s="221"/>
      <c r="N16" s="221"/>
      <c r="O16" s="221"/>
      <c r="P16" s="237"/>
      <c r="Q16" s="220"/>
      <c r="R16" s="221"/>
      <c r="S16" s="221"/>
      <c r="T16" s="221"/>
      <c r="U16" s="221"/>
      <c r="V16" s="221"/>
      <c r="W16" s="221"/>
      <c r="X16" s="221"/>
      <c r="Y16" s="221"/>
      <c r="Z16" s="221"/>
      <c r="AA16" s="221"/>
      <c r="AB16" s="221"/>
      <c r="AC16" s="221"/>
      <c r="AD16" s="221"/>
      <c r="AE16" s="237"/>
    </row>
    <row r="17" spans="1:31" ht="16.5" thickTop="1" thickBot="1" x14ac:dyDescent="0.3">
      <c r="A17" s="220"/>
      <c r="B17" s="221"/>
      <c r="C17" s="221"/>
      <c r="D17" s="221"/>
      <c r="E17" s="221"/>
      <c r="F17" s="221"/>
      <c r="G17" s="221"/>
      <c r="H17" s="221"/>
      <c r="I17" s="221"/>
      <c r="J17" s="221"/>
      <c r="K17" s="221"/>
      <c r="L17" s="221"/>
      <c r="M17" s="221"/>
      <c r="N17" s="221"/>
      <c r="O17" s="221"/>
      <c r="P17" s="237"/>
      <c r="Q17" s="220"/>
      <c r="R17" s="221"/>
      <c r="S17" s="221"/>
      <c r="T17" s="221"/>
      <c r="U17" s="221"/>
      <c r="V17" s="221"/>
      <c r="W17" s="221"/>
      <c r="X17" s="221"/>
      <c r="Y17" s="221"/>
      <c r="Z17" s="221"/>
      <c r="AA17" s="221"/>
      <c r="AB17" s="221"/>
      <c r="AC17" s="221"/>
      <c r="AD17" s="221"/>
      <c r="AE17" s="237"/>
    </row>
    <row r="18" spans="1:31" ht="16.5" thickTop="1" thickBot="1" x14ac:dyDescent="0.3">
      <c r="A18" s="220"/>
      <c r="B18" s="221"/>
      <c r="C18" s="221"/>
      <c r="D18" s="221"/>
      <c r="E18" s="221"/>
      <c r="F18" s="221"/>
      <c r="G18" s="221"/>
      <c r="H18" s="221"/>
      <c r="I18" s="221"/>
      <c r="J18" s="221"/>
      <c r="K18" s="221"/>
      <c r="L18" s="221"/>
      <c r="M18" s="221"/>
      <c r="N18" s="221"/>
      <c r="O18" s="221"/>
      <c r="P18" s="237"/>
      <c r="Q18" s="220"/>
      <c r="R18" s="221"/>
      <c r="S18" s="221"/>
      <c r="T18" s="221"/>
      <c r="U18" s="221"/>
      <c r="V18" s="221"/>
      <c r="W18" s="221"/>
      <c r="X18" s="221"/>
      <c r="Y18" s="221"/>
      <c r="Z18" s="221"/>
      <c r="AA18" s="221"/>
      <c r="AB18" s="221"/>
      <c r="AC18" s="221"/>
      <c r="AD18" s="221"/>
      <c r="AE18" s="237"/>
    </row>
    <row r="19" spans="1:31" ht="16.5" thickTop="1" thickBot="1" x14ac:dyDescent="0.3">
      <c r="A19" s="220"/>
      <c r="B19" s="221"/>
      <c r="C19" s="221"/>
      <c r="D19" s="221"/>
      <c r="E19" s="221"/>
      <c r="F19" s="221"/>
      <c r="G19" s="221"/>
      <c r="H19" s="221"/>
      <c r="I19" s="221"/>
      <c r="J19" s="221"/>
      <c r="K19" s="221"/>
      <c r="L19" s="221"/>
      <c r="M19" s="221"/>
      <c r="N19" s="221"/>
      <c r="O19" s="221"/>
      <c r="P19" s="237"/>
      <c r="Q19" s="220"/>
      <c r="R19" s="221"/>
      <c r="S19" s="221"/>
      <c r="T19" s="221"/>
      <c r="U19" s="221"/>
      <c r="V19" s="221"/>
      <c r="W19" s="221"/>
      <c r="X19" s="221"/>
      <c r="Y19" s="221"/>
      <c r="Z19" s="221"/>
      <c r="AA19" s="221"/>
      <c r="AB19" s="221"/>
      <c r="AC19" s="221"/>
      <c r="AD19" s="221"/>
      <c r="AE19" s="237"/>
    </row>
    <row r="20" spans="1:31" ht="16.5" thickTop="1" thickBot="1" x14ac:dyDescent="0.3">
      <c r="A20" s="220"/>
      <c r="B20" s="221"/>
      <c r="C20" s="221"/>
      <c r="D20" s="221"/>
      <c r="E20" s="221"/>
      <c r="F20" s="221"/>
      <c r="G20" s="221"/>
      <c r="H20" s="221"/>
      <c r="I20" s="221"/>
      <c r="J20" s="221"/>
      <c r="K20" s="221"/>
      <c r="L20" s="221"/>
      <c r="M20" s="221"/>
      <c r="N20" s="221"/>
      <c r="O20" s="221"/>
      <c r="P20" s="237"/>
      <c r="Q20" s="220"/>
      <c r="R20" s="221"/>
      <c r="S20" s="221"/>
      <c r="T20" s="221"/>
      <c r="U20" s="221"/>
      <c r="V20" s="221"/>
      <c r="W20" s="221"/>
      <c r="X20" s="221"/>
      <c r="Y20" s="221"/>
      <c r="Z20" s="221"/>
      <c r="AA20" s="221"/>
      <c r="AB20" s="221"/>
      <c r="AC20" s="221"/>
      <c r="AD20" s="221"/>
      <c r="AE20" s="237"/>
    </row>
    <row r="21" spans="1:31" ht="16.5" thickTop="1" thickBot="1" x14ac:dyDescent="0.3">
      <c r="A21" s="220"/>
      <c r="B21" s="221"/>
      <c r="C21" s="221"/>
      <c r="D21" s="221"/>
      <c r="E21" s="221"/>
      <c r="F21" s="221"/>
      <c r="G21" s="221"/>
      <c r="H21" s="221"/>
      <c r="I21" s="221"/>
      <c r="J21" s="221"/>
      <c r="K21" s="221"/>
      <c r="L21" s="221"/>
      <c r="M21" s="221"/>
      <c r="N21" s="221"/>
      <c r="O21" s="221"/>
      <c r="P21" s="237"/>
      <c r="Q21" s="220"/>
      <c r="R21" s="221"/>
      <c r="S21" s="221"/>
      <c r="T21" s="221"/>
      <c r="U21" s="221"/>
      <c r="V21" s="221"/>
      <c r="W21" s="221"/>
      <c r="X21" s="221"/>
      <c r="Y21" s="221"/>
      <c r="Z21" s="221"/>
      <c r="AA21" s="221"/>
      <c r="AB21" s="221"/>
      <c r="AC21" s="221"/>
      <c r="AD21" s="221"/>
      <c r="AE21" s="237"/>
    </row>
    <row r="22" spans="1:31" ht="16.5" thickTop="1" thickBot="1" x14ac:dyDescent="0.3">
      <c r="A22" s="220"/>
      <c r="B22" s="221"/>
      <c r="C22" s="221"/>
      <c r="D22" s="221"/>
      <c r="E22" s="221"/>
      <c r="F22" s="221"/>
      <c r="G22" s="221"/>
      <c r="H22" s="221"/>
      <c r="I22" s="221"/>
      <c r="J22" s="221"/>
      <c r="K22" s="221"/>
      <c r="L22" s="221"/>
      <c r="M22" s="221"/>
      <c r="N22" s="221"/>
      <c r="O22" s="221"/>
      <c r="P22" s="237"/>
      <c r="Q22" s="220"/>
      <c r="R22" s="221"/>
      <c r="S22" s="221"/>
      <c r="T22" s="221"/>
      <c r="U22" s="221"/>
      <c r="V22" s="221"/>
      <c r="W22" s="221"/>
      <c r="X22" s="221"/>
      <c r="Y22" s="221"/>
      <c r="Z22" s="221"/>
      <c r="AA22" s="221"/>
      <c r="AB22" s="221"/>
      <c r="AC22" s="221"/>
      <c r="AD22" s="221"/>
      <c r="AE22" s="237"/>
    </row>
    <row r="23" spans="1:31" ht="16.5" thickTop="1" thickBot="1" x14ac:dyDescent="0.3">
      <c r="A23" s="220"/>
      <c r="B23" s="221"/>
      <c r="C23" s="221"/>
      <c r="D23" s="221"/>
      <c r="E23" s="221"/>
      <c r="F23" s="221"/>
      <c r="G23" s="221"/>
      <c r="H23" s="221"/>
      <c r="I23" s="221"/>
      <c r="J23" s="221"/>
      <c r="K23" s="221"/>
      <c r="L23" s="221"/>
      <c r="M23" s="221"/>
      <c r="N23" s="221"/>
      <c r="O23" s="221"/>
      <c r="P23" s="237"/>
      <c r="Q23" s="220"/>
      <c r="R23" s="221"/>
      <c r="S23" s="221"/>
      <c r="T23" s="221"/>
      <c r="U23" s="221"/>
      <c r="V23" s="221"/>
      <c r="W23" s="221"/>
      <c r="X23" s="221"/>
      <c r="Y23" s="221"/>
      <c r="Z23" s="221"/>
      <c r="AA23" s="221"/>
      <c r="AB23" s="221"/>
      <c r="AC23" s="221"/>
      <c r="AD23" s="221"/>
      <c r="AE23" s="237"/>
    </row>
    <row r="24" spans="1:31" ht="16.5" thickTop="1" thickBot="1" x14ac:dyDescent="0.3">
      <c r="A24" s="220"/>
      <c r="B24" s="221"/>
      <c r="C24" s="221"/>
      <c r="D24" s="221"/>
      <c r="E24" s="221"/>
      <c r="F24" s="221"/>
      <c r="G24" s="221"/>
      <c r="H24" s="221"/>
      <c r="I24" s="221"/>
      <c r="J24" s="221"/>
      <c r="K24" s="221"/>
      <c r="L24" s="221"/>
      <c r="M24" s="221"/>
      <c r="N24" s="221"/>
      <c r="O24" s="221"/>
      <c r="P24" s="237"/>
      <c r="Q24" s="220"/>
      <c r="R24" s="221"/>
      <c r="S24" s="221"/>
      <c r="T24" s="221"/>
      <c r="U24" s="221"/>
      <c r="V24" s="221"/>
      <c r="W24" s="221"/>
      <c r="X24" s="221"/>
      <c r="Y24" s="221"/>
      <c r="Z24" s="221"/>
      <c r="AA24" s="221"/>
      <c r="AB24" s="221"/>
      <c r="AC24" s="221"/>
      <c r="AD24" s="221"/>
      <c r="AE24" s="237"/>
    </row>
    <row r="25" spans="1:31" ht="16.5" thickTop="1" thickBot="1" x14ac:dyDescent="0.3">
      <c r="A25" s="220"/>
      <c r="B25" s="221"/>
      <c r="C25" s="221"/>
      <c r="D25" s="221"/>
      <c r="E25" s="221"/>
      <c r="F25" s="221"/>
      <c r="G25" s="221"/>
      <c r="H25" s="221"/>
      <c r="I25" s="221"/>
      <c r="J25" s="221"/>
      <c r="K25" s="221"/>
      <c r="L25" s="221"/>
      <c r="M25" s="221"/>
      <c r="N25" s="221"/>
      <c r="O25" s="221"/>
      <c r="P25" s="237"/>
      <c r="Q25" s="220"/>
      <c r="R25" s="221"/>
      <c r="S25" s="221"/>
      <c r="T25" s="221"/>
      <c r="U25" s="221"/>
      <c r="V25" s="221"/>
      <c r="W25" s="221"/>
      <c r="X25" s="221"/>
      <c r="Y25" s="221"/>
      <c r="Z25" s="221"/>
      <c r="AA25" s="221"/>
      <c r="AB25" s="221"/>
      <c r="AC25" s="221"/>
      <c r="AD25" s="221"/>
      <c r="AE25" s="237"/>
    </row>
    <row r="26" spans="1:31" ht="16.5" thickTop="1" thickBot="1" x14ac:dyDescent="0.3">
      <c r="A26" s="214" t="s">
        <v>8</v>
      </c>
      <c r="B26" s="215"/>
      <c r="C26" s="215"/>
      <c r="D26" s="215"/>
      <c r="E26" s="215"/>
      <c r="F26" s="215"/>
      <c r="G26" s="215"/>
      <c r="H26" s="215"/>
      <c r="I26" s="215"/>
      <c r="J26" s="215"/>
      <c r="K26" s="215"/>
      <c r="L26" s="215"/>
      <c r="M26" s="215"/>
      <c r="N26" s="215"/>
      <c r="O26" s="215"/>
      <c r="P26" s="216"/>
      <c r="Q26" s="220"/>
      <c r="R26" s="221"/>
      <c r="S26" s="221"/>
      <c r="T26" s="221"/>
      <c r="U26" s="221"/>
      <c r="V26" s="221"/>
      <c r="W26" s="221"/>
      <c r="X26" s="221"/>
      <c r="Y26" s="221"/>
      <c r="Z26" s="221"/>
      <c r="AA26" s="221"/>
      <c r="AB26" s="221"/>
      <c r="AC26" s="221"/>
      <c r="AD26" s="221"/>
      <c r="AE26" s="237"/>
    </row>
    <row r="27" spans="1:31" ht="16.5" thickTop="1" thickBot="1" x14ac:dyDescent="0.3">
      <c r="A27" s="214"/>
      <c r="B27" s="215"/>
      <c r="C27" s="215"/>
      <c r="D27" s="215"/>
      <c r="E27" s="215"/>
      <c r="F27" s="215"/>
      <c r="G27" s="215"/>
      <c r="H27" s="215"/>
      <c r="I27" s="215"/>
      <c r="J27" s="215"/>
      <c r="K27" s="215"/>
      <c r="L27" s="215"/>
      <c r="M27" s="215"/>
      <c r="N27" s="215"/>
      <c r="O27" s="215"/>
      <c r="P27" s="216"/>
      <c r="Q27" s="220"/>
      <c r="R27" s="221"/>
      <c r="S27" s="221"/>
      <c r="T27" s="221"/>
      <c r="U27" s="221"/>
      <c r="V27" s="221"/>
      <c r="W27" s="221"/>
      <c r="X27" s="221"/>
      <c r="Y27" s="221"/>
      <c r="Z27" s="221"/>
      <c r="AA27" s="221"/>
      <c r="AB27" s="221"/>
      <c r="AC27" s="221"/>
      <c r="AD27" s="221"/>
      <c r="AE27" s="237"/>
    </row>
    <row r="28" spans="1:31" ht="16.5" thickTop="1" thickBot="1" x14ac:dyDescent="0.3">
      <c r="A28" s="220"/>
      <c r="B28" s="221"/>
      <c r="C28" s="221"/>
      <c r="D28" s="221"/>
      <c r="E28" s="221"/>
      <c r="F28" s="221"/>
      <c r="G28" s="221"/>
      <c r="H28" s="221"/>
      <c r="I28" s="221"/>
      <c r="J28" s="221"/>
      <c r="K28" s="221"/>
      <c r="L28" s="221"/>
      <c r="M28" s="221"/>
      <c r="N28" s="221"/>
      <c r="O28" s="221"/>
      <c r="P28" s="237"/>
      <c r="Q28" s="220"/>
      <c r="R28" s="221"/>
      <c r="S28" s="221"/>
      <c r="T28" s="221"/>
      <c r="U28" s="221"/>
      <c r="V28" s="221"/>
      <c r="W28" s="221"/>
      <c r="X28" s="221"/>
      <c r="Y28" s="221"/>
      <c r="Z28" s="221"/>
      <c r="AA28" s="221"/>
      <c r="AB28" s="221"/>
      <c r="AC28" s="221"/>
      <c r="AD28" s="221"/>
      <c r="AE28" s="237"/>
    </row>
    <row r="29" spans="1:31" ht="16.5" thickTop="1" thickBot="1" x14ac:dyDescent="0.3">
      <c r="A29" s="220"/>
      <c r="B29" s="221"/>
      <c r="C29" s="221"/>
      <c r="D29" s="221"/>
      <c r="E29" s="221"/>
      <c r="F29" s="221"/>
      <c r="G29" s="221"/>
      <c r="H29" s="221"/>
      <c r="I29" s="221"/>
      <c r="J29" s="221"/>
      <c r="K29" s="221"/>
      <c r="L29" s="221"/>
      <c r="M29" s="221"/>
      <c r="N29" s="221"/>
      <c r="O29" s="221"/>
      <c r="P29" s="237"/>
      <c r="Q29" s="220"/>
      <c r="R29" s="221"/>
      <c r="S29" s="221"/>
      <c r="T29" s="221"/>
      <c r="U29" s="221"/>
      <c r="V29" s="221"/>
      <c r="W29" s="221"/>
      <c r="X29" s="221"/>
      <c r="Y29" s="221"/>
      <c r="Z29" s="221"/>
      <c r="AA29" s="221"/>
      <c r="AB29" s="221"/>
      <c r="AC29" s="221"/>
      <c r="AD29" s="221"/>
      <c r="AE29" s="237"/>
    </row>
    <row r="30" spans="1:31" ht="16.5" thickTop="1" thickBot="1" x14ac:dyDescent="0.3">
      <c r="A30" s="220"/>
      <c r="B30" s="221"/>
      <c r="C30" s="221"/>
      <c r="D30" s="221"/>
      <c r="E30" s="221"/>
      <c r="F30" s="221"/>
      <c r="G30" s="221"/>
      <c r="H30" s="221"/>
      <c r="I30" s="221"/>
      <c r="J30" s="221"/>
      <c r="K30" s="221"/>
      <c r="L30" s="221"/>
      <c r="M30" s="221"/>
      <c r="N30" s="221"/>
      <c r="O30" s="221"/>
      <c r="P30" s="237"/>
      <c r="Q30" s="220"/>
      <c r="R30" s="221"/>
      <c r="S30" s="221"/>
      <c r="T30" s="221"/>
      <c r="U30" s="221"/>
      <c r="V30" s="221"/>
      <c r="W30" s="221"/>
      <c r="X30" s="221"/>
      <c r="Y30" s="221"/>
      <c r="Z30" s="221"/>
      <c r="AA30" s="221"/>
      <c r="AB30" s="221"/>
      <c r="AC30" s="221"/>
      <c r="AD30" s="221"/>
      <c r="AE30" s="237"/>
    </row>
    <row r="31" spans="1:31" ht="16.5" thickTop="1" thickBot="1" x14ac:dyDescent="0.3">
      <c r="A31" s="220"/>
      <c r="B31" s="221"/>
      <c r="C31" s="221"/>
      <c r="D31" s="221"/>
      <c r="E31" s="221"/>
      <c r="F31" s="221"/>
      <c r="G31" s="221"/>
      <c r="H31" s="221"/>
      <c r="I31" s="221"/>
      <c r="J31" s="221"/>
      <c r="K31" s="221"/>
      <c r="L31" s="221"/>
      <c r="M31" s="221"/>
      <c r="N31" s="221"/>
      <c r="O31" s="221"/>
      <c r="P31" s="237"/>
      <c r="Q31" s="220"/>
      <c r="R31" s="221"/>
      <c r="S31" s="221"/>
      <c r="T31" s="221"/>
      <c r="U31" s="221"/>
      <c r="V31" s="221"/>
      <c r="W31" s="221"/>
      <c r="X31" s="221"/>
      <c r="Y31" s="221"/>
      <c r="Z31" s="221"/>
      <c r="AA31" s="221"/>
      <c r="AB31" s="221"/>
      <c r="AC31" s="221"/>
      <c r="AD31" s="221"/>
      <c r="AE31" s="237"/>
    </row>
    <row r="32" spans="1:31" ht="16.5" thickTop="1" thickBot="1" x14ac:dyDescent="0.3">
      <c r="A32" s="220"/>
      <c r="B32" s="221"/>
      <c r="C32" s="221"/>
      <c r="D32" s="221"/>
      <c r="E32" s="221"/>
      <c r="F32" s="221"/>
      <c r="G32" s="221"/>
      <c r="H32" s="221"/>
      <c r="I32" s="221"/>
      <c r="J32" s="221"/>
      <c r="K32" s="221"/>
      <c r="L32" s="221"/>
      <c r="M32" s="221"/>
      <c r="N32" s="221"/>
      <c r="O32" s="221"/>
      <c r="P32" s="237"/>
      <c r="Q32" s="220"/>
      <c r="R32" s="221"/>
      <c r="S32" s="221"/>
      <c r="T32" s="221"/>
      <c r="U32" s="221"/>
      <c r="V32" s="221"/>
      <c r="W32" s="221"/>
      <c r="X32" s="221"/>
      <c r="Y32" s="221"/>
      <c r="Z32" s="221"/>
      <c r="AA32" s="221"/>
      <c r="AB32" s="221"/>
      <c r="AC32" s="221"/>
      <c r="AD32" s="221"/>
      <c r="AE32" s="237"/>
    </row>
    <row r="33" spans="1:31" ht="16.5" thickTop="1" thickBot="1" x14ac:dyDescent="0.3">
      <c r="A33" s="220"/>
      <c r="B33" s="221"/>
      <c r="C33" s="221"/>
      <c r="D33" s="221"/>
      <c r="E33" s="221"/>
      <c r="F33" s="221"/>
      <c r="G33" s="221"/>
      <c r="H33" s="221"/>
      <c r="I33" s="221"/>
      <c r="J33" s="221"/>
      <c r="K33" s="221"/>
      <c r="L33" s="221"/>
      <c r="M33" s="221"/>
      <c r="N33" s="221"/>
      <c r="O33" s="221"/>
      <c r="P33" s="237"/>
      <c r="Q33" s="220"/>
      <c r="R33" s="221"/>
      <c r="S33" s="221"/>
      <c r="T33" s="221"/>
      <c r="U33" s="221"/>
      <c r="V33" s="221"/>
      <c r="W33" s="221"/>
      <c r="X33" s="221"/>
      <c r="Y33" s="221"/>
      <c r="Z33" s="221"/>
      <c r="AA33" s="221"/>
      <c r="AB33" s="221"/>
      <c r="AC33" s="221"/>
      <c r="AD33" s="221"/>
      <c r="AE33" s="237"/>
    </row>
    <row r="34" spans="1:31" ht="74.25" customHeight="1" thickTop="1" thickBot="1" x14ac:dyDescent="0.3">
      <c r="A34" s="220"/>
      <c r="B34" s="221"/>
      <c r="C34" s="221"/>
      <c r="D34" s="221"/>
      <c r="E34" s="221"/>
      <c r="F34" s="221"/>
      <c r="G34" s="221"/>
      <c r="H34" s="221"/>
      <c r="I34" s="221"/>
      <c r="J34" s="221"/>
      <c r="K34" s="221"/>
      <c r="L34" s="221"/>
      <c r="M34" s="221"/>
      <c r="N34" s="221"/>
      <c r="O34" s="221"/>
      <c r="P34" s="237"/>
      <c r="Q34" s="220"/>
      <c r="R34" s="221"/>
      <c r="S34" s="221"/>
      <c r="T34" s="221"/>
      <c r="U34" s="221"/>
      <c r="V34" s="221"/>
      <c r="W34" s="221"/>
      <c r="X34" s="221"/>
      <c r="Y34" s="221"/>
      <c r="Z34" s="221"/>
      <c r="AA34" s="221"/>
      <c r="AB34" s="221"/>
      <c r="AC34" s="221"/>
      <c r="AD34" s="221"/>
      <c r="AE34" s="237"/>
    </row>
    <row r="35" spans="1:31" ht="16.5" thickTop="1" thickBot="1" x14ac:dyDescent="0.3">
      <c r="A35" s="214" t="s">
        <v>9</v>
      </c>
      <c r="B35" s="215"/>
      <c r="C35" s="215"/>
      <c r="D35" s="215"/>
      <c r="E35" s="215"/>
      <c r="F35" s="215"/>
      <c r="G35" s="215"/>
      <c r="H35" s="215"/>
      <c r="I35" s="215"/>
      <c r="J35" s="215"/>
      <c r="K35" s="215"/>
      <c r="L35" s="215"/>
      <c r="M35" s="215"/>
      <c r="N35" s="215"/>
      <c r="O35" s="215"/>
      <c r="P35" s="216"/>
      <c r="Q35" s="214" t="s">
        <v>10</v>
      </c>
      <c r="R35" s="215"/>
      <c r="S35" s="215"/>
      <c r="T35" s="215"/>
      <c r="U35" s="215"/>
      <c r="V35" s="215"/>
      <c r="W35" s="215"/>
      <c r="X35" s="215"/>
      <c r="Y35" s="215"/>
      <c r="Z35" s="215"/>
      <c r="AA35" s="215"/>
      <c r="AB35" s="215"/>
      <c r="AC35" s="215"/>
      <c r="AD35" s="215"/>
      <c r="AE35" s="216"/>
    </row>
    <row r="36" spans="1:31" ht="16.5" thickTop="1" thickBot="1" x14ac:dyDescent="0.3">
      <c r="A36" s="214"/>
      <c r="B36" s="215"/>
      <c r="C36" s="215"/>
      <c r="D36" s="215"/>
      <c r="E36" s="215"/>
      <c r="F36" s="215"/>
      <c r="G36" s="215"/>
      <c r="H36" s="215"/>
      <c r="I36" s="215"/>
      <c r="J36" s="215"/>
      <c r="K36" s="215"/>
      <c r="L36" s="215"/>
      <c r="M36" s="215"/>
      <c r="N36" s="215"/>
      <c r="O36" s="215"/>
      <c r="P36" s="216"/>
      <c r="Q36" s="217"/>
      <c r="R36" s="218"/>
      <c r="S36" s="218"/>
      <c r="T36" s="218"/>
      <c r="U36" s="218"/>
      <c r="V36" s="218"/>
      <c r="W36" s="218"/>
      <c r="X36" s="218"/>
      <c r="Y36" s="218"/>
      <c r="Z36" s="218"/>
      <c r="AA36" s="218"/>
      <c r="AB36" s="218"/>
      <c r="AC36" s="218"/>
      <c r="AD36" s="218"/>
      <c r="AE36" s="219"/>
    </row>
    <row r="37" spans="1:31" ht="16.5" thickTop="1" thickBot="1" x14ac:dyDescent="0.3">
      <c r="A37" s="220"/>
      <c r="B37" s="221"/>
      <c r="C37" s="221"/>
      <c r="D37" s="221"/>
      <c r="E37" s="221"/>
      <c r="F37" s="221"/>
      <c r="G37" s="221"/>
      <c r="H37" s="221"/>
      <c r="I37" s="221"/>
      <c r="J37" s="221"/>
      <c r="K37" s="221"/>
      <c r="L37" s="221"/>
      <c r="M37" s="221"/>
      <c r="N37" s="221"/>
      <c r="O37" s="221"/>
      <c r="P37" s="221"/>
      <c r="Q37" s="224"/>
      <c r="R37" s="225"/>
      <c r="S37" s="225"/>
      <c r="T37" s="225"/>
      <c r="U37" s="225"/>
      <c r="V37" s="225"/>
      <c r="W37" s="225"/>
      <c r="X37" s="225"/>
      <c r="Y37" s="225"/>
      <c r="Z37" s="225"/>
      <c r="AA37" s="225"/>
      <c r="AB37" s="225"/>
      <c r="AC37" s="225"/>
      <c r="AD37" s="225"/>
      <c r="AE37" s="226"/>
    </row>
    <row r="38" spans="1:31" ht="16.5" thickTop="1" thickBot="1" x14ac:dyDescent="0.3">
      <c r="A38" s="220"/>
      <c r="B38" s="221"/>
      <c r="C38" s="221"/>
      <c r="D38" s="221"/>
      <c r="E38" s="221"/>
      <c r="F38" s="221"/>
      <c r="G38" s="221"/>
      <c r="H38" s="221"/>
      <c r="I38" s="221"/>
      <c r="J38" s="221"/>
      <c r="K38" s="221"/>
      <c r="L38" s="221"/>
      <c r="M38" s="221"/>
      <c r="N38" s="221"/>
      <c r="O38" s="221"/>
      <c r="P38" s="221"/>
      <c r="Q38" s="227"/>
      <c r="R38" s="228"/>
      <c r="S38" s="228"/>
      <c r="T38" s="228"/>
      <c r="U38" s="228"/>
      <c r="V38" s="228"/>
      <c r="W38" s="228"/>
      <c r="X38" s="228"/>
      <c r="Y38" s="228"/>
      <c r="Z38" s="228"/>
      <c r="AA38" s="228"/>
      <c r="AB38" s="228"/>
      <c r="AC38" s="228"/>
      <c r="AD38" s="228"/>
      <c r="AE38" s="229"/>
    </row>
    <row r="39" spans="1:31" ht="16.5" thickTop="1" thickBot="1" x14ac:dyDescent="0.3">
      <c r="A39" s="220"/>
      <c r="B39" s="221"/>
      <c r="C39" s="221"/>
      <c r="D39" s="221"/>
      <c r="E39" s="221"/>
      <c r="F39" s="221"/>
      <c r="G39" s="221"/>
      <c r="H39" s="221"/>
      <c r="I39" s="221"/>
      <c r="J39" s="221"/>
      <c r="K39" s="221"/>
      <c r="L39" s="221"/>
      <c r="M39" s="221"/>
      <c r="N39" s="221"/>
      <c r="O39" s="221"/>
      <c r="P39" s="221"/>
      <c r="Q39" s="227"/>
      <c r="R39" s="228"/>
      <c r="S39" s="228"/>
      <c r="T39" s="228"/>
      <c r="U39" s="228"/>
      <c r="V39" s="228"/>
      <c r="W39" s="228"/>
      <c r="X39" s="228"/>
      <c r="Y39" s="228"/>
      <c r="Z39" s="228"/>
      <c r="AA39" s="228"/>
      <c r="AB39" s="228"/>
      <c r="AC39" s="228"/>
      <c r="AD39" s="228"/>
      <c r="AE39" s="229"/>
    </row>
    <row r="40" spans="1:31" ht="16.5" thickTop="1" thickBot="1" x14ac:dyDescent="0.3">
      <c r="A40" s="220"/>
      <c r="B40" s="221"/>
      <c r="C40" s="221"/>
      <c r="D40" s="221"/>
      <c r="E40" s="221"/>
      <c r="F40" s="221"/>
      <c r="G40" s="221"/>
      <c r="H40" s="221"/>
      <c r="I40" s="221"/>
      <c r="J40" s="221"/>
      <c r="K40" s="221"/>
      <c r="L40" s="221"/>
      <c r="M40" s="221"/>
      <c r="N40" s="221"/>
      <c r="O40" s="221"/>
      <c r="P40" s="221"/>
      <c r="Q40" s="227"/>
      <c r="R40" s="228"/>
      <c r="S40" s="228"/>
      <c r="T40" s="228"/>
      <c r="U40" s="228"/>
      <c r="V40" s="228"/>
      <c r="W40" s="228"/>
      <c r="X40" s="228"/>
      <c r="Y40" s="228"/>
      <c r="Z40" s="228"/>
      <c r="AA40" s="228"/>
      <c r="AB40" s="228"/>
      <c r="AC40" s="228"/>
      <c r="AD40" s="228"/>
      <c r="AE40" s="229"/>
    </row>
    <row r="41" spans="1:31" ht="16.5" thickTop="1" thickBot="1" x14ac:dyDescent="0.3">
      <c r="A41" s="220"/>
      <c r="B41" s="221"/>
      <c r="C41" s="221"/>
      <c r="D41" s="221"/>
      <c r="E41" s="221"/>
      <c r="F41" s="221"/>
      <c r="G41" s="221"/>
      <c r="H41" s="221"/>
      <c r="I41" s="221"/>
      <c r="J41" s="221"/>
      <c r="K41" s="221"/>
      <c r="L41" s="221"/>
      <c r="M41" s="221"/>
      <c r="N41" s="221"/>
      <c r="O41" s="221"/>
      <c r="P41" s="221"/>
      <c r="Q41" s="227"/>
      <c r="R41" s="228"/>
      <c r="S41" s="228"/>
      <c r="T41" s="228"/>
      <c r="U41" s="228"/>
      <c r="V41" s="228"/>
      <c r="W41" s="228"/>
      <c r="X41" s="228"/>
      <c r="Y41" s="228"/>
      <c r="Z41" s="228"/>
      <c r="AA41" s="228"/>
      <c r="AB41" s="228"/>
      <c r="AC41" s="228"/>
      <c r="AD41" s="228"/>
      <c r="AE41" s="229"/>
    </row>
    <row r="42" spans="1:31" ht="16.5" thickTop="1" thickBot="1" x14ac:dyDescent="0.3">
      <c r="A42" s="220"/>
      <c r="B42" s="221"/>
      <c r="C42" s="221"/>
      <c r="D42" s="221"/>
      <c r="E42" s="221"/>
      <c r="F42" s="221"/>
      <c r="G42" s="221"/>
      <c r="H42" s="221"/>
      <c r="I42" s="221"/>
      <c r="J42" s="221"/>
      <c r="K42" s="221"/>
      <c r="L42" s="221"/>
      <c r="M42" s="221"/>
      <c r="N42" s="221"/>
      <c r="O42" s="221"/>
      <c r="P42" s="221"/>
      <c r="Q42" s="227"/>
      <c r="R42" s="228"/>
      <c r="S42" s="228"/>
      <c r="T42" s="228"/>
      <c r="U42" s="228"/>
      <c r="V42" s="228"/>
      <c r="W42" s="228"/>
      <c r="X42" s="228"/>
      <c r="Y42" s="228"/>
      <c r="Z42" s="228"/>
      <c r="AA42" s="228"/>
      <c r="AB42" s="228"/>
      <c r="AC42" s="228"/>
      <c r="AD42" s="228"/>
      <c r="AE42" s="229"/>
    </row>
    <row r="43" spans="1:31" ht="16.5" thickTop="1" thickBot="1" x14ac:dyDescent="0.3">
      <c r="A43" s="222"/>
      <c r="B43" s="223"/>
      <c r="C43" s="223"/>
      <c r="D43" s="223"/>
      <c r="E43" s="223"/>
      <c r="F43" s="223"/>
      <c r="G43" s="223"/>
      <c r="H43" s="223"/>
      <c r="I43" s="223"/>
      <c r="J43" s="223"/>
      <c r="K43" s="223"/>
      <c r="L43" s="223"/>
      <c r="M43" s="223"/>
      <c r="N43" s="223"/>
      <c r="O43" s="223"/>
      <c r="P43" s="223"/>
      <c r="Q43" s="230"/>
      <c r="R43" s="231"/>
      <c r="S43" s="231"/>
      <c r="T43" s="231"/>
      <c r="U43" s="231"/>
      <c r="V43" s="231"/>
      <c r="W43" s="231"/>
      <c r="X43" s="231"/>
      <c r="Y43" s="231"/>
      <c r="Z43" s="231"/>
      <c r="AA43" s="231"/>
      <c r="AB43" s="231"/>
      <c r="AC43" s="231"/>
      <c r="AD43" s="231"/>
      <c r="AE43" s="232"/>
    </row>
    <row r="44" spans="1:31" ht="19.5" thickBot="1" x14ac:dyDescent="0.35">
      <c r="A44" s="233" t="s">
        <v>11</v>
      </c>
      <c r="B44" s="234"/>
      <c r="C44" s="234"/>
      <c r="D44" s="234"/>
      <c r="E44" s="234"/>
      <c r="F44" s="234"/>
      <c r="G44" s="234"/>
      <c r="H44" s="234"/>
      <c r="I44" s="234"/>
      <c r="J44" s="234"/>
      <c r="K44" s="234"/>
      <c r="L44" s="234"/>
      <c r="M44" s="234"/>
      <c r="N44" s="234"/>
      <c r="O44" s="234"/>
      <c r="P44" s="235"/>
      <c r="Q44" s="1"/>
      <c r="R44" s="1"/>
      <c r="S44" s="1"/>
      <c r="T44" s="1"/>
      <c r="U44" s="1"/>
      <c r="V44" s="1"/>
      <c r="W44" s="1"/>
      <c r="X44" s="1"/>
      <c r="Y44" s="1"/>
      <c r="Z44" s="1"/>
      <c r="AA44" s="1"/>
      <c r="AB44" s="1"/>
      <c r="AC44" s="1"/>
      <c r="AD44" s="1"/>
      <c r="AE44" s="1"/>
    </row>
    <row r="45" spans="1:31" x14ac:dyDescent="0.25">
      <c r="A45" s="210" t="s">
        <v>12</v>
      </c>
      <c r="B45" s="211"/>
      <c r="C45" s="211"/>
      <c r="D45" s="211"/>
      <c r="E45" s="211"/>
      <c r="F45" s="211"/>
      <c r="G45" s="201"/>
      <c r="H45" s="202"/>
      <c r="I45" s="192" t="s">
        <v>13</v>
      </c>
      <c r="J45" s="193"/>
      <c r="K45" s="193"/>
      <c r="L45" s="193"/>
      <c r="M45" s="193"/>
      <c r="N45" s="193"/>
      <c r="O45" s="193"/>
      <c r="P45" s="194"/>
    </row>
    <row r="46" spans="1:31" x14ac:dyDescent="0.25">
      <c r="A46" s="212" t="s">
        <v>14</v>
      </c>
      <c r="B46" s="213"/>
      <c r="C46" s="213"/>
      <c r="D46" s="213"/>
      <c r="E46" s="213"/>
      <c r="F46" s="213"/>
      <c r="G46" s="203"/>
      <c r="H46" s="204"/>
      <c r="I46" s="195" t="s">
        <v>15</v>
      </c>
      <c r="J46" s="196"/>
      <c r="K46" s="196"/>
      <c r="L46" s="196"/>
      <c r="M46" s="196"/>
      <c r="N46" s="196"/>
      <c r="O46" s="196"/>
      <c r="P46" s="197"/>
      <c r="Q46" s="2"/>
      <c r="R46" s="2"/>
      <c r="S46" s="2"/>
      <c r="T46" s="2"/>
      <c r="U46" s="2"/>
      <c r="V46" s="2"/>
      <c r="W46" s="2"/>
      <c r="X46" s="2"/>
      <c r="Y46" s="2"/>
      <c r="Z46" s="2"/>
      <c r="AA46" s="2"/>
      <c r="AB46" s="2"/>
      <c r="AC46" s="2"/>
      <c r="AD46" s="2"/>
      <c r="AE46" s="2"/>
    </row>
    <row r="47" spans="1:31" x14ac:dyDescent="0.25">
      <c r="A47" s="212" t="s">
        <v>16</v>
      </c>
      <c r="B47" s="213"/>
      <c r="C47" s="213"/>
      <c r="D47" s="213"/>
      <c r="E47" s="213"/>
      <c r="F47" s="213"/>
      <c r="G47" s="203"/>
      <c r="H47" s="204"/>
      <c r="I47" s="207" t="s">
        <v>15</v>
      </c>
      <c r="J47" s="208"/>
      <c r="K47" s="208"/>
      <c r="L47" s="208"/>
      <c r="M47" s="208"/>
      <c r="N47" s="208"/>
      <c r="O47" s="208"/>
      <c r="P47" s="209"/>
    </row>
    <row r="48" spans="1:31" ht="15.75" thickBot="1" x14ac:dyDescent="0.3">
      <c r="A48" s="190" t="s">
        <v>17</v>
      </c>
      <c r="B48" s="191"/>
      <c r="C48" s="191"/>
      <c r="D48" s="191"/>
      <c r="E48" s="191"/>
      <c r="F48" s="191"/>
      <c r="G48" s="205"/>
      <c r="H48" s="206"/>
      <c r="I48" s="198" t="s">
        <v>18</v>
      </c>
      <c r="J48" s="199"/>
      <c r="K48" s="199"/>
      <c r="L48" s="199"/>
      <c r="M48" s="199"/>
      <c r="N48" s="199"/>
      <c r="O48" s="199"/>
      <c r="P48" s="200"/>
      <c r="Q48" s="2"/>
      <c r="R48" s="2"/>
      <c r="S48" s="2"/>
      <c r="T48" s="2"/>
      <c r="U48" s="2"/>
      <c r="V48" s="2"/>
      <c r="W48" s="2"/>
      <c r="X48" s="2"/>
      <c r="Y48" s="2"/>
      <c r="Z48" s="2"/>
      <c r="AA48" s="2"/>
      <c r="AB48" s="2"/>
      <c r="AC48" s="2"/>
      <c r="AD48" s="2"/>
      <c r="AE48" s="2"/>
    </row>
    <row r="49" spans="5:10" x14ac:dyDescent="0.25">
      <c r="E49" s="180" t="s">
        <v>19</v>
      </c>
      <c r="F49" s="180"/>
      <c r="G49" s="9">
        <f>SUM(G45:H48)</f>
        <v>0</v>
      </c>
      <c r="H49" s="187" t="s">
        <v>20</v>
      </c>
      <c r="I49" s="188"/>
      <c r="J49" s="189"/>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53"/>
  <sheetViews>
    <sheetView topLeftCell="A4" zoomScale="78" zoomScaleNormal="130" workbookViewId="0">
      <selection activeCell="E6" sqref="E6:H7"/>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61" t="s">
        <v>21</v>
      </c>
      <c r="B1" s="162"/>
      <c r="C1" s="162"/>
      <c r="D1" s="162"/>
      <c r="E1" s="162"/>
      <c r="F1" s="162"/>
      <c r="G1" s="162"/>
      <c r="H1" s="162"/>
      <c r="I1" s="162"/>
      <c r="J1" s="162"/>
      <c r="K1" s="162"/>
      <c r="L1" s="162"/>
      <c r="M1" s="162"/>
      <c r="N1" s="162"/>
      <c r="O1" s="163"/>
      <c r="P1" s="3"/>
      <c r="Q1" s="3"/>
      <c r="R1" s="3"/>
      <c r="S1" s="3"/>
      <c r="T1" s="3"/>
      <c r="U1" s="3"/>
      <c r="V1" s="3"/>
      <c r="W1" s="3"/>
      <c r="X1" s="3"/>
      <c r="Y1" s="3"/>
      <c r="Z1" s="3"/>
      <c r="AA1" s="3"/>
      <c r="AB1" s="3"/>
      <c r="AC1" s="3"/>
      <c r="AD1" s="3"/>
    </row>
    <row r="2" spans="1:30" ht="23.25" x14ac:dyDescent="0.25">
      <c r="A2" s="164"/>
      <c r="B2" s="165"/>
      <c r="C2" s="165"/>
      <c r="D2" s="165"/>
      <c r="E2" s="165"/>
      <c r="F2" s="165"/>
      <c r="G2" s="165"/>
      <c r="H2" s="165"/>
      <c r="I2" s="165"/>
      <c r="J2" s="165"/>
      <c r="K2" s="165"/>
      <c r="L2" s="165"/>
      <c r="M2" s="165"/>
      <c r="N2" s="165"/>
      <c r="O2" s="166"/>
      <c r="P2" s="3"/>
      <c r="Q2" s="3"/>
      <c r="R2" s="3"/>
      <c r="S2" s="3"/>
      <c r="T2" s="3"/>
      <c r="U2" s="3"/>
      <c r="V2" s="3"/>
      <c r="W2" s="3"/>
      <c r="X2" s="3"/>
      <c r="Y2" s="3"/>
      <c r="Z2" s="3"/>
      <c r="AA2" s="3"/>
      <c r="AB2" s="3"/>
      <c r="AC2" s="3"/>
      <c r="AD2" s="3"/>
    </row>
    <row r="3" spans="1:30" ht="24" thickBot="1" x14ac:dyDescent="0.3">
      <c r="A3" s="167"/>
      <c r="B3" s="168"/>
      <c r="C3" s="168"/>
      <c r="D3" s="168"/>
      <c r="E3" s="168"/>
      <c r="F3" s="168"/>
      <c r="G3" s="168"/>
      <c r="H3" s="168"/>
      <c r="I3" s="168"/>
      <c r="J3" s="168"/>
      <c r="K3" s="168"/>
      <c r="L3" s="168"/>
      <c r="M3" s="168"/>
      <c r="N3" s="168"/>
      <c r="O3" s="169"/>
      <c r="P3" s="3"/>
      <c r="Q3" s="3"/>
      <c r="R3" s="3"/>
      <c r="S3" s="3"/>
      <c r="T3" s="3"/>
      <c r="U3" s="3"/>
      <c r="V3" s="3"/>
      <c r="W3" s="3"/>
      <c r="X3" s="3"/>
      <c r="Y3" s="3"/>
      <c r="Z3" s="3"/>
      <c r="AA3" s="3"/>
      <c r="AB3" s="3"/>
      <c r="AC3" s="3"/>
      <c r="AD3" s="3"/>
    </row>
    <row r="4" spans="1:30" ht="52.9" customHeight="1" thickBot="1" x14ac:dyDescent="0.3">
      <c r="A4" s="312" t="s">
        <v>130</v>
      </c>
      <c r="B4" s="313"/>
      <c r="C4" s="313"/>
      <c r="D4" s="313"/>
      <c r="E4" s="313"/>
      <c r="F4" s="313"/>
      <c r="G4" s="313"/>
      <c r="H4" s="313"/>
      <c r="I4" s="313"/>
      <c r="J4" s="313"/>
      <c r="K4" s="313"/>
      <c r="L4" s="313"/>
      <c r="M4" s="313"/>
      <c r="N4" s="313"/>
      <c r="O4" s="314"/>
      <c r="P4" s="4"/>
      <c r="Q4" s="4"/>
      <c r="R4" s="4"/>
      <c r="S4" s="4"/>
      <c r="T4" s="4"/>
      <c r="U4" s="4"/>
      <c r="V4" s="4"/>
      <c r="W4" s="4"/>
      <c r="X4" s="4"/>
      <c r="Y4" s="4"/>
      <c r="Z4" s="4"/>
      <c r="AA4" s="4"/>
      <c r="AB4" s="4"/>
      <c r="AC4" s="4"/>
      <c r="AD4" s="4"/>
    </row>
    <row r="5" spans="1:30" ht="24" thickBot="1" x14ac:dyDescent="0.3">
      <c r="A5" s="315" t="s">
        <v>2</v>
      </c>
      <c r="B5" s="316"/>
      <c r="C5" s="316"/>
      <c r="D5" s="316"/>
      <c r="E5" s="316"/>
      <c r="F5" s="316"/>
      <c r="G5" s="316"/>
      <c r="H5" s="316"/>
      <c r="I5" s="185"/>
      <c r="J5" s="185"/>
      <c r="K5" s="185"/>
      <c r="L5" s="185"/>
      <c r="M5" s="185"/>
      <c r="N5" s="185"/>
      <c r="O5" s="186"/>
      <c r="P5" s="4"/>
      <c r="Q5" s="4"/>
      <c r="R5" s="4"/>
      <c r="S5" s="4"/>
      <c r="T5" s="4"/>
      <c r="U5" s="4"/>
      <c r="V5" s="4"/>
      <c r="W5" s="4"/>
      <c r="X5" s="4"/>
      <c r="Y5" s="4"/>
      <c r="Z5" s="4"/>
      <c r="AA5" s="4"/>
      <c r="AB5" s="4"/>
      <c r="AC5" s="4"/>
      <c r="AD5" s="4"/>
    </row>
    <row r="6" spans="1:30" ht="15.75" thickBot="1" x14ac:dyDescent="0.3">
      <c r="A6" s="317" t="s">
        <v>3</v>
      </c>
      <c r="B6" s="318"/>
      <c r="C6" s="318"/>
      <c r="D6" s="318"/>
      <c r="E6" s="321" t="s">
        <v>167</v>
      </c>
      <c r="F6" s="321"/>
      <c r="G6" s="321"/>
      <c r="H6" s="322"/>
      <c r="I6" s="325" t="s">
        <v>22</v>
      </c>
      <c r="J6" s="326"/>
      <c r="K6" s="326"/>
      <c r="L6" s="326"/>
      <c r="M6" s="326"/>
      <c r="N6" s="326"/>
      <c r="O6" s="326"/>
    </row>
    <row r="7" spans="1:30" ht="16.5" thickTop="1" thickBot="1" x14ac:dyDescent="0.3">
      <c r="A7" s="319"/>
      <c r="B7" s="320"/>
      <c r="C7" s="320"/>
      <c r="D7" s="320"/>
      <c r="E7" s="323"/>
      <c r="F7" s="323"/>
      <c r="G7" s="323"/>
      <c r="H7" s="324"/>
      <c r="I7" s="327"/>
      <c r="J7" s="328"/>
      <c r="K7" s="328"/>
      <c r="L7" s="328"/>
      <c r="M7" s="328"/>
      <c r="N7" s="328"/>
      <c r="O7" s="328"/>
    </row>
    <row r="8" spans="1:30" ht="15.75" thickBot="1" x14ac:dyDescent="0.3">
      <c r="A8" s="319" t="s">
        <v>23</v>
      </c>
      <c r="B8" s="320"/>
      <c r="C8" s="320"/>
      <c r="D8" s="320"/>
      <c r="E8" s="323" t="s">
        <v>161</v>
      </c>
      <c r="F8" s="323"/>
      <c r="G8" s="323"/>
      <c r="H8" s="324"/>
      <c r="I8" s="329" t="s">
        <v>162</v>
      </c>
      <c r="J8" s="330"/>
      <c r="K8" s="330"/>
      <c r="L8" s="330"/>
      <c r="M8" s="330"/>
      <c r="N8" s="330"/>
      <c r="O8" s="331"/>
    </row>
    <row r="9" spans="1:30" ht="16.5" thickTop="1" thickBot="1" x14ac:dyDescent="0.3">
      <c r="A9" s="319"/>
      <c r="B9" s="320"/>
      <c r="C9" s="320"/>
      <c r="D9" s="320"/>
      <c r="E9" s="323"/>
      <c r="F9" s="323"/>
      <c r="G9" s="323"/>
      <c r="H9" s="324"/>
      <c r="I9" s="237"/>
      <c r="J9" s="244"/>
      <c r="K9" s="244"/>
      <c r="L9" s="244"/>
      <c r="M9" s="244"/>
      <c r="N9" s="244"/>
      <c r="O9" s="332"/>
    </row>
    <row r="10" spans="1:30" ht="16.5" thickTop="1" thickBot="1" x14ac:dyDescent="0.3">
      <c r="A10" s="319"/>
      <c r="B10" s="320"/>
      <c r="C10" s="320"/>
      <c r="D10" s="320"/>
      <c r="E10" s="323"/>
      <c r="F10" s="323"/>
      <c r="G10" s="323"/>
      <c r="H10" s="324"/>
      <c r="I10" s="237"/>
      <c r="J10" s="244"/>
      <c r="K10" s="244"/>
      <c r="L10" s="244"/>
      <c r="M10" s="244"/>
      <c r="N10" s="244"/>
      <c r="O10" s="332"/>
    </row>
    <row r="11" spans="1:30" ht="16.5" thickTop="1" thickBot="1" x14ac:dyDescent="0.3">
      <c r="A11" s="319"/>
      <c r="B11" s="320"/>
      <c r="C11" s="320"/>
      <c r="D11" s="320"/>
      <c r="E11" s="323"/>
      <c r="F11" s="323"/>
      <c r="G11" s="323"/>
      <c r="H11" s="324"/>
      <c r="I11" s="237"/>
      <c r="J11" s="244"/>
      <c r="K11" s="244"/>
      <c r="L11" s="244"/>
      <c r="M11" s="244"/>
      <c r="N11" s="244"/>
      <c r="O11" s="332"/>
    </row>
    <row r="12" spans="1:30" ht="16.5" thickTop="1" thickBot="1" x14ac:dyDescent="0.3">
      <c r="A12" s="319" t="s">
        <v>24</v>
      </c>
      <c r="B12" s="320"/>
      <c r="C12" s="320"/>
      <c r="D12" s="320"/>
      <c r="E12" s="323" t="s">
        <v>174</v>
      </c>
      <c r="F12" s="323"/>
      <c r="G12" s="323"/>
      <c r="H12" s="324"/>
      <c r="I12" s="237"/>
      <c r="J12" s="244"/>
      <c r="K12" s="244"/>
      <c r="L12" s="244"/>
      <c r="M12" s="244"/>
      <c r="N12" s="244"/>
      <c r="O12" s="332"/>
    </row>
    <row r="13" spans="1:30" ht="16.5" thickTop="1" thickBot="1" x14ac:dyDescent="0.3">
      <c r="A13" s="319"/>
      <c r="B13" s="320"/>
      <c r="C13" s="320"/>
      <c r="D13" s="320"/>
      <c r="E13" s="323"/>
      <c r="F13" s="323"/>
      <c r="G13" s="323"/>
      <c r="H13" s="324"/>
      <c r="I13" s="237"/>
      <c r="J13" s="244"/>
      <c r="K13" s="244"/>
      <c r="L13" s="244"/>
      <c r="M13" s="244"/>
      <c r="N13" s="244"/>
      <c r="O13" s="332"/>
    </row>
    <row r="14" spans="1:30" ht="16.5" thickTop="1" thickBot="1" x14ac:dyDescent="0.3">
      <c r="A14" s="319" t="s">
        <v>25</v>
      </c>
      <c r="B14" s="320"/>
      <c r="C14" s="320"/>
      <c r="D14" s="320"/>
      <c r="E14" s="323" t="s">
        <v>171</v>
      </c>
      <c r="F14" s="323"/>
      <c r="G14" s="323"/>
      <c r="H14" s="324"/>
      <c r="I14" s="237"/>
      <c r="J14" s="244"/>
      <c r="K14" s="244"/>
      <c r="L14" s="244"/>
      <c r="M14" s="244"/>
      <c r="N14" s="244"/>
      <c r="O14" s="332"/>
    </row>
    <row r="15" spans="1:30" ht="16.5" thickTop="1" thickBot="1" x14ac:dyDescent="0.3">
      <c r="A15" s="336"/>
      <c r="B15" s="337"/>
      <c r="C15" s="337"/>
      <c r="D15" s="337"/>
      <c r="E15" s="338"/>
      <c r="F15" s="338"/>
      <c r="G15" s="338"/>
      <c r="H15" s="339"/>
      <c r="I15" s="333"/>
      <c r="J15" s="334"/>
      <c r="K15" s="334"/>
      <c r="L15" s="334"/>
      <c r="M15" s="334"/>
      <c r="N15" s="334"/>
      <c r="O15" s="335"/>
    </row>
    <row r="16" spans="1:30" x14ac:dyDescent="0.25">
      <c r="A16" s="299" t="s">
        <v>26</v>
      </c>
      <c r="B16" s="300"/>
      <c r="C16" s="300"/>
      <c r="D16" s="300"/>
      <c r="E16" s="300"/>
      <c r="F16" s="300"/>
      <c r="G16" s="300"/>
      <c r="H16" s="300"/>
      <c r="I16" s="300"/>
      <c r="J16" s="300"/>
      <c r="K16" s="300"/>
      <c r="L16" s="300"/>
      <c r="M16" s="300"/>
      <c r="N16" s="300"/>
      <c r="O16" s="301"/>
    </row>
    <row r="17" spans="1:15" ht="15.75" thickBot="1" x14ac:dyDescent="0.3">
      <c r="A17" s="302"/>
      <c r="B17" s="303"/>
      <c r="C17" s="303"/>
      <c r="D17" s="303"/>
      <c r="E17" s="303"/>
      <c r="F17" s="303"/>
      <c r="G17" s="303"/>
      <c r="H17" s="303"/>
      <c r="I17" s="303"/>
      <c r="J17" s="303"/>
      <c r="K17" s="303"/>
      <c r="L17" s="303"/>
      <c r="M17" s="303"/>
      <c r="N17" s="303"/>
      <c r="O17" s="304"/>
    </row>
    <row r="18" spans="1:15" ht="15.75" thickBot="1" x14ac:dyDescent="0.3">
      <c r="A18" s="305" t="s">
        <v>27</v>
      </c>
      <c r="B18" s="306"/>
      <c r="C18" s="306"/>
      <c r="D18" s="306"/>
      <c r="E18" s="306"/>
      <c r="F18" s="306" t="s">
        <v>28</v>
      </c>
      <c r="G18" s="306"/>
      <c r="H18" s="306"/>
      <c r="I18" s="306"/>
      <c r="J18" s="306"/>
      <c r="K18" s="306" t="s">
        <v>29</v>
      </c>
      <c r="L18" s="306"/>
      <c r="M18" s="306"/>
      <c r="N18" s="306"/>
      <c r="O18" s="307"/>
    </row>
    <row r="19" spans="1:15" ht="30" x14ac:dyDescent="0.25">
      <c r="A19" s="308" t="s">
        <v>30</v>
      </c>
      <c r="B19" s="309"/>
      <c r="C19" s="24" t="s">
        <v>31</v>
      </c>
      <c r="D19" s="309" t="s">
        <v>32</v>
      </c>
      <c r="E19" s="309"/>
      <c r="F19" s="309" t="s">
        <v>30</v>
      </c>
      <c r="G19" s="309"/>
      <c r="H19" s="24" t="s">
        <v>31</v>
      </c>
      <c r="I19" s="309" t="s">
        <v>32</v>
      </c>
      <c r="J19" s="309"/>
      <c r="K19" s="309" t="s">
        <v>30</v>
      </c>
      <c r="L19" s="309"/>
      <c r="M19" s="24" t="s">
        <v>31</v>
      </c>
      <c r="N19" s="309" t="s">
        <v>32</v>
      </c>
      <c r="O19" s="310"/>
    </row>
    <row r="20" spans="1:15" x14ac:dyDescent="0.25">
      <c r="A20" s="291" t="s">
        <v>154</v>
      </c>
      <c r="B20" s="283"/>
      <c r="C20" s="283" t="s">
        <v>152</v>
      </c>
      <c r="D20" s="283">
        <v>115.16</v>
      </c>
      <c r="E20" s="283"/>
      <c r="F20" s="283" t="s">
        <v>153</v>
      </c>
      <c r="G20" s="283"/>
      <c r="H20" s="283" t="s">
        <v>152</v>
      </c>
      <c r="I20" s="283" t="s">
        <v>155</v>
      </c>
      <c r="J20" s="283"/>
      <c r="K20" s="283" t="s">
        <v>156</v>
      </c>
      <c r="L20" s="283"/>
      <c r="M20" s="283" t="s">
        <v>152</v>
      </c>
      <c r="N20" s="283" t="s">
        <v>157</v>
      </c>
      <c r="O20" s="285"/>
    </row>
    <row r="21" spans="1:15" ht="15.75" thickBot="1" x14ac:dyDescent="0.3">
      <c r="A21" s="292"/>
      <c r="B21" s="284"/>
      <c r="C21" s="284"/>
      <c r="D21" s="284"/>
      <c r="E21" s="284"/>
      <c r="F21" s="284"/>
      <c r="G21" s="284"/>
      <c r="H21" s="284"/>
      <c r="I21" s="284"/>
      <c r="J21" s="284"/>
      <c r="K21" s="284"/>
      <c r="L21" s="284"/>
      <c r="M21" s="284"/>
      <c r="N21" s="284"/>
      <c r="O21" s="286"/>
    </row>
    <row r="22" spans="1:15" x14ac:dyDescent="0.25">
      <c r="A22" s="287" t="s">
        <v>33</v>
      </c>
      <c r="B22" s="288"/>
      <c r="C22" s="288"/>
      <c r="D22" s="289"/>
      <c r="E22" s="290"/>
      <c r="F22" s="287" t="s">
        <v>33</v>
      </c>
      <c r="G22" s="288"/>
      <c r="H22" s="288"/>
      <c r="I22" s="289"/>
      <c r="J22" s="290"/>
      <c r="K22" s="287" t="s">
        <v>33</v>
      </c>
      <c r="L22" s="288"/>
      <c r="M22" s="288"/>
      <c r="N22" s="289"/>
      <c r="O22" s="290"/>
    </row>
    <row r="23" spans="1:15" x14ac:dyDescent="0.25">
      <c r="A23" s="270" t="s">
        <v>158</v>
      </c>
      <c r="B23" s="271"/>
      <c r="C23" s="271"/>
      <c r="D23" s="271"/>
      <c r="E23" s="272"/>
      <c r="F23" s="270" t="s">
        <v>159</v>
      </c>
      <c r="G23" s="271"/>
      <c r="H23" s="271"/>
      <c r="I23" s="271"/>
      <c r="J23" s="272"/>
      <c r="K23" s="270" t="s">
        <v>159</v>
      </c>
      <c r="L23" s="271"/>
      <c r="M23" s="271"/>
      <c r="N23" s="271"/>
      <c r="O23" s="272"/>
    </row>
    <row r="24" spans="1:15" x14ac:dyDescent="0.25">
      <c r="A24" s="273" t="s">
        <v>11</v>
      </c>
      <c r="B24" s="274"/>
      <c r="C24" s="274"/>
      <c r="D24" s="274"/>
      <c r="E24" s="275"/>
      <c r="F24" s="273" t="s">
        <v>11</v>
      </c>
      <c r="G24" s="274"/>
      <c r="H24" s="274"/>
      <c r="I24" s="274"/>
      <c r="J24" s="275"/>
      <c r="K24" s="273" t="s">
        <v>11</v>
      </c>
      <c r="L24" s="274"/>
      <c r="M24" s="274"/>
      <c r="N24" s="274"/>
      <c r="O24" s="275"/>
    </row>
    <row r="25" spans="1:15" x14ac:dyDescent="0.25">
      <c r="A25" s="276" t="s">
        <v>129</v>
      </c>
      <c r="B25" s="277"/>
      <c r="C25" s="277"/>
      <c r="D25" s="278"/>
      <c r="E25" s="279"/>
      <c r="F25" s="276" t="s">
        <v>129</v>
      </c>
      <c r="G25" s="277"/>
      <c r="H25" s="277"/>
      <c r="I25" s="278"/>
      <c r="J25" s="279"/>
      <c r="K25" s="276" t="s">
        <v>129</v>
      </c>
      <c r="L25" s="277"/>
      <c r="M25" s="277"/>
      <c r="N25" s="278"/>
      <c r="O25" s="279"/>
    </row>
    <row r="26" spans="1:15" ht="28.9" customHeight="1" thickBot="1" x14ac:dyDescent="0.3">
      <c r="A26" s="266" t="s">
        <v>131</v>
      </c>
      <c r="B26" s="267"/>
      <c r="C26" s="267"/>
      <c r="D26" s="205"/>
      <c r="E26" s="311"/>
      <c r="F26" s="266" t="s">
        <v>131</v>
      </c>
      <c r="G26" s="267"/>
      <c r="H26" s="267"/>
      <c r="I26" s="205"/>
      <c r="J26" s="311"/>
      <c r="K26" s="266" t="s">
        <v>131</v>
      </c>
      <c r="L26" s="267"/>
      <c r="M26" s="267"/>
      <c r="N26" s="205"/>
      <c r="O26" s="311"/>
    </row>
    <row r="27" spans="1:15" x14ac:dyDescent="0.25">
      <c r="A27" s="299" t="s">
        <v>34</v>
      </c>
      <c r="B27" s="300"/>
      <c r="C27" s="300"/>
      <c r="D27" s="300"/>
      <c r="E27" s="300"/>
      <c r="F27" s="300"/>
      <c r="G27" s="300"/>
      <c r="H27" s="300"/>
      <c r="I27" s="300"/>
      <c r="J27" s="300"/>
      <c r="K27" s="300"/>
      <c r="L27" s="300"/>
      <c r="M27" s="300"/>
      <c r="N27" s="300"/>
      <c r="O27" s="301"/>
    </row>
    <row r="28" spans="1:15" ht="15.75" thickBot="1" x14ac:dyDescent="0.3">
      <c r="A28" s="302"/>
      <c r="B28" s="303"/>
      <c r="C28" s="303"/>
      <c r="D28" s="303"/>
      <c r="E28" s="303"/>
      <c r="F28" s="303"/>
      <c r="G28" s="303"/>
      <c r="H28" s="303"/>
      <c r="I28" s="303"/>
      <c r="J28" s="303"/>
      <c r="K28" s="303"/>
      <c r="L28" s="303"/>
      <c r="M28" s="303"/>
      <c r="N28" s="303"/>
      <c r="O28" s="304"/>
    </row>
    <row r="29" spans="1:15" ht="15.75" thickBot="1" x14ac:dyDescent="0.3">
      <c r="A29" s="305" t="s">
        <v>27</v>
      </c>
      <c r="B29" s="306"/>
      <c r="C29" s="306"/>
      <c r="D29" s="306"/>
      <c r="E29" s="306"/>
      <c r="F29" s="306" t="s">
        <v>28</v>
      </c>
      <c r="G29" s="306"/>
      <c r="H29" s="306"/>
      <c r="I29" s="306"/>
      <c r="J29" s="306"/>
      <c r="K29" s="306" t="s">
        <v>29</v>
      </c>
      <c r="L29" s="306"/>
      <c r="M29" s="306"/>
      <c r="N29" s="306"/>
      <c r="O29" s="307"/>
    </row>
    <row r="30" spans="1:15" ht="30" x14ac:dyDescent="0.25">
      <c r="A30" s="308" t="s">
        <v>30</v>
      </c>
      <c r="B30" s="309"/>
      <c r="C30" s="24" t="s">
        <v>31</v>
      </c>
      <c r="D30" s="309" t="s">
        <v>32</v>
      </c>
      <c r="E30" s="309"/>
      <c r="F30" s="309" t="s">
        <v>30</v>
      </c>
      <c r="G30" s="309"/>
      <c r="H30" s="24" t="s">
        <v>31</v>
      </c>
      <c r="I30" s="309" t="s">
        <v>32</v>
      </c>
      <c r="J30" s="309"/>
      <c r="K30" s="309" t="s">
        <v>30</v>
      </c>
      <c r="L30" s="309"/>
      <c r="M30" s="24" t="s">
        <v>31</v>
      </c>
      <c r="N30" s="309" t="s">
        <v>32</v>
      </c>
      <c r="O30" s="310"/>
    </row>
    <row r="31" spans="1:15" x14ac:dyDescent="0.25">
      <c r="A31" s="291"/>
      <c r="B31" s="283"/>
      <c r="C31" s="283"/>
      <c r="F31" s="283"/>
      <c r="G31" s="283"/>
      <c r="H31" s="283"/>
      <c r="I31" s="283"/>
      <c r="J31" s="283"/>
      <c r="K31" s="283"/>
      <c r="L31" s="283"/>
      <c r="M31" s="283"/>
      <c r="N31" s="283"/>
      <c r="O31" s="285"/>
    </row>
    <row r="32" spans="1:15" ht="15.75" thickBot="1" x14ac:dyDescent="0.3">
      <c r="A32" s="292"/>
      <c r="B32" s="284"/>
      <c r="C32" s="284"/>
      <c r="F32" s="284"/>
      <c r="G32" s="284"/>
      <c r="H32" s="284"/>
      <c r="I32" s="284"/>
      <c r="J32" s="284"/>
      <c r="K32" s="284"/>
      <c r="L32" s="284"/>
      <c r="M32" s="284"/>
      <c r="N32" s="284"/>
      <c r="O32" s="286"/>
    </row>
    <row r="33" spans="1:15" x14ac:dyDescent="0.25">
      <c r="A33" s="287" t="s">
        <v>33</v>
      </c>
      <c r="B33" s="288"/>
      <c r="C33" s="288"/>
      <c r="D33" s="289"/>
      <c r="E33" s="290"/>
      <c r="F33" s="287" t="s">
        <v>33</v>
      </c>
      <c r="G33" s="288"/>
      <c r="H33" s="288"/>
      <c r="I33" s="289"/>
      <c r="J33" s="290"/>
      <c r="K33" s="287" t="s">
        <v>33</v>
      </c>
      <c r="L33" s="288"/>
      <c r="M33" s="288"/>
      <c r="N33" s="289"/>
      <c r="O33" s="290"/>
    </row>
    <row r="34" spans="1:15" x14ac:dyDescent="0.25">
      <c r="A34" s="270" t="s">
        <v>160</v>
      </c>
      <c r="B34" s="271"/>
      <c r="C34" s="271"/>
      <c r="D34" s="271"/>
      <c r="E34" s="272"/>
      <c r="F34" s="270" t="s">
        <v>160</v>
      </c>
      <c r="G34" s="271"/>
      <c r="H34" s="271"/>
      <c r="I34" s="271"/>
      <c r="J34" s="272"/>
      <c r="K34" s="270" t="s">
        <v>160</v>
      </c>
      <c r="L34" s="271"/>
      <c r="M34" s="271"/>
      <c r="N34" s="271"/>
      <c r="O34" s="272"/>
    </row>
    <row r="35" spans="1:15" x14ac:dyDescent="0.25">
      <c r="A35" s="273" t="s">
        <v>11</v>
      </c>
      <c r="B35" s="274"/>
      <c r="C35" s="274"/>
      <c r="D35" s="274"/>
      <c r="E35" s="275"/>
      <c r="F35" s="273" t="s">
        <v>11</v>
      </c>
      <c r="G35" s="274"/>
      <c r="H35" s="274"/>
      <c r="I35" s="274"/>
      <c r="J35" s="275"/>
      <c r="K35" s="273" t="s">
        <v>11</v>
      </c>
      <c r="L35" s="274"/>
      <c r="M35" s="274"/>
      <c r="N35" s="274"/>
      <c r="O35" s="275"/>
    </row>
    <row r="36" spans="1:15" x14ac:dyDescent="0.25">
      <c r="A36" s="276" t="s">
        <v>129</v>
      </c>
      <c r="B36" s="277"/>
      <c r="C36" s="277"/>
      <c r="D36" s="278"/>
      <c r="E36" s="279"/>
      <c r="F36" s="276" t="s">
        <v>129</v>
      </c>
      <c r="G36" s="277"/>
      <c r="H36" s="277"/>
      <c r="I36" s="278"/>
      <c r="J36" s="279"/>
      <c r="K36" s="276" t="s">
        <v>129</v>
      </c>
      <c r="L36" s="277"/>
      <c r="M36" s="277"/>
      <c r="N36" s="278"/>
      <c r="O36" s="279"/>
    </row>
    <row r="37" spans="1:15" ht="28.9" customHeight="1" thickBot="1" x14ac:dyDescent="0.3">
      <c r="A37" s="266" t="s">
        <v>131</v>
      </c>
      <c r="B37" s="267"/>
      <c r="C37" s="267"/>
      <c r="D37" s="268"/>
      <c r="E37" s="269"/>
      <c r="F37" s="266" t="s">
        <v>131</v>
      </c>
      <c r="G37" s="267"/>
      <c r="H37" s="267"/>
      <c r="I37" s="268"/>
      <c r="J37" s="269"/>
      <c r="K37" s="266" t="s">
        <v>131</v>
      </c>
      <c r="L37" s="267"/>
      <c r="M37" s="267"/>
      <c r="N37" s="268"/>
      <c r="O37" s="269"/>
    </row>
    <row r="38" spans="1:15" ht="14.25" customHeight="1" x14ac:dyDescent="0.25">
      <c r="A38" s="249" t="s">
        <v>35</v>
      </c>
      <c r="B38" s="250"/>
      <c r="C38" s="250"/>
      <c r="D38" s="250"/>
      <c r="E38" s="250"/>
      <c r="F38" s="250"/>
      <c r="G38" s="255" t="s">
        <v>151</v>
      </c>
      <c r="H38" s="255"/>
      <c r="I38" s="255"/>
      <c r="J38" s="255"/>
      <c r="K38" s="255"/>
      <c r="L38" s="255"/>
      <c r="M38" s="255"/>
      <c r="N38" s="258" t="s">
        <v>11</v>
      </c>
      <c r="O38" s="259"/>
    </row>
    <row r="39" spans="1:15" x14ac:dyDescent="0.25">
      <c r="A39" s="251"/>
      <c r="B39" s="252"/>
      <c r="C39" s="252"/>
      <c r="D39" s="252"/>
      <c r="E39" s="252"/>
      <c r="F39" s="252"/>
      <c r="G39" s="256"/>
      <c r="H39" s="256"/>
      <c r="I39" s="256"/>
      <c r="J39" s="256"/>
      <c r="K39" s="256"/>
      <c r="L39" s="256"/>
      <c r="M39" s="256"/>
      <c r="N39" s="278"/>
      <c r="O39" s="275" t="s">
        <v>36</v>
      </c>
    </row>
    <row r="40" spans="1:15" ht="15.75" thickBot="1" x14ac:dyDescent="0.3">
      <c r="A40" s="253"/>
      <c r="B40" s="254"/>
      <c r="C40" s="254"/>
      <c r="D40" s="254"/>
      <c r="E40" s="254"/>
      <c r="F40" s="254"/>
      <c r="G40" s="257"/>
      <c r="H40" s="257"/>
      <c r="I40" s="257"/>
      <c r="J40" s="257"/>
      <c r="K40" s="257"/>
      <c r="L40" s="257"/>
      <c r="M40" s="257"/>
      <c r="N40" s="293"/>
      <c r="O40" s="294"/>
    </row>
    <row r="41" spans="1:15" x14ac:dyDescent="0.25">
      <c r="A41" s="260" t="s">
        <v>37</v>
      </c>
      <c r="B41" s="261"/>
      <c r="C41" s="261"/>
      <c r="D41" s="261"/>
      <c r="E41" s="261"/>
      <c r="F41" s="261"/>
      <c r="N41" s="295"/>
      <c r="O41" s="296"/>
    </row>
    <row r="42" spans="1:15" x14ac:dyDescent="0.25">
      <c r="A42" s="262"/>
      <c r="B42" s="263"/>
      <c r="C42" s="263"/>
      <c r="D42" s="263"/>
      <c r="E42" s="263"/>
      <c r="F42" s="263"/>
      <c r="N42" s="278"/>
      <c r="O42" s="275" t="s">
        <v>36</v>
      </c>
    </row>
    <row r="43" spans="1:15" ht="15.75" thickBot="1" x14ac:dyDescent="0.3">
      <c r="A43" s="264"/>
      <c r="B43" s="265"/>
      <c r="C43" s="265"/>
      <c r="D43" s="265"/>
      <c r="E43" s="265"/>
      <c r="F43" s="265"/>
      <c r="N43" s="293"/>
      <c r="O43" s="294"/>
    </row>
    <row r="44" spans="1:15" ht="15.75" thickBot="1" x14ac:dyDescent="0.3">
      <c r="J44" s="297" t="s">
        <v>38</v>
      </c>
      <c r="K44" s="298"/>
      <c r="L44" s="298"/>
      <c r="M44" s="298"/>
      <c r="N44" s="22">
        <f>D25+D26+I25+I26+N25+N26+N36+N37+I37+I36+D37+D36+N42+N39</f>
        <v>0</v>
      </c>
      <c r="O44" s="31" t="s">
        <v>132</v>
      </c>
    </row>
    <row r="51" spans="6:12" x14ac:dyDescent="0.25">
      <c r="F51" s="280" t="s">
        <v>163</v>
      </c>
      <c r="G51" s="280"/>
      <c r="H51" s="280"/>
      <c r="I51" s="280"/>
      <c r="J51" s="280"/>
      <c r="K51" s="280"/>
      <c r="L51" s="280"/>
    </row>
    <row r="52" spans="6:12" x14ac:dyDescent="0.25">
      <c r="F52" s="281"/>
      <c r="G52" s="281"/>
      <c r="H52" s="281"/>
      <c r="I52" s="281"/>
      <c r="J52" s="281"/>
      <c r="K52" s="281"/>
      <c r="L52" s="281"/>
    </row>
    <row r="53" spans="6:12" ht="15.75" thickBot="1" x14ac:dyDescent="0.3">
      <c r="F53" s="282"/>
      <c r="G53" s="282"/>
      <c r="H53" s="282"/>
      <c r="I53" s="282"/>
      <c r="J53" s="282"/>
      <c r="K53" s="282"/>
      <c r="L53" s="282"/>
    </row>
  </sheetData>
  <mergeCells count="109">
    <mergeCell ref="A16:O17"/>
    <mergeCell ref="A18:E18"/>
    <mergeCell ref="F18:J18"/>
    <mergeCell ref="K18:O18"/>
    <mergeCell ref="A19:B19"/>
    <mergeCell ref="D19:E19"/>
    <mergeCell ref="A1:O3"/>
    <mergeCell ref="A4:O4"/>
    <mergeCell ref="A5:O5"/>
    <mergeCell ref="A6:D7"/>
    <mergeCell ref="E6:H7"/>
    <mergeCell ref="I6:O7"/>
    <mergeCell ref="A8:D11"/>
    <mergeCell ref="E8:H11"/>
    <mergeCell ref="I8:O15"/>
    <mergeCell ref="A12:D13"/>
    <mergeCell ref="E12:H13"/>
    <mergeCell ref="A14:D15"/>
    <mergeCell ref="E14:H15"/>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F51:L53"/>
    <mergeCell ref="K31:L32"/>
    <mergeCell ref="M31:M32"/>
    <mergeCell ref="N31:O32"/>
    <mergeCell ref="A33:C33"/>
    <mergeCell ref="D33:E33"/>
    <mergeCell ref="F33:H33"/>
    <mergeCell ref="I33:J33"/>
    <mergeCell ref="K33:M33"/>
    <mergeCell ref="N33:O33"/>
    <mergeCell ref="A31:B32"/>
    <mergeCell ref="C31:C32"/>
    <mergeCell ref="D20:E21"/>
    <mergeCell ref="F31:G32"/>
    <mergeCell ref="H31:H32"/>
    <mergeCell ref="I31:J32"/>
    <mergeCell ref="N39:N40"/>
    <mergeCell ref="O39:O40"/>
    <mergeCell ref="N42:N43"/>
    <mergeCell ref="O42:O43"/>
    <mergeCell ref="N41:O41"/>
    <mergeCell ref="J44:M44"/>
    <mergeCell ref="A37:C37"/>
    <mergeCell ref="D37:E37"/>
    <mergeCell ref="A38:F40"/>
    <mergeCell ref="G38:M40"/>
    <mergeCell ref="N38:O38"/>
    <mergeCell ref="A41:F43"/>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54" zoomScaleNormal="70" workbookViewId="0">
      <selection activeCell="T30" sqref="T30"/>
    </sheetView>
  </sheetViews>
  <sheetFormatPr defaultRowHeight="15" x14ac:dyDescent="0.25"/>
  <cols>
    <col min="14" max="14" width="10.42578125" customWidth="1"/>
    <col min="15" max="15" width="17.28515625" customWidth="1"/>
    <col min="16" max="16" width="10" customWidth="1"/>
    <col min="17" max="17" width="15.85546875" customWidth="1"/>
  </cols>
  <sheetData>
    <row r="1" spans="1:17" ht="14.45" customHeight="1" x14ac:dyDescent="0.35">
      <c r="A1" s="161" t="s">
        <v>39</v>
      </c>
      <c r="B1" s="162"/>
      <c r="C1" s="162"/>
      <c r="D1" s="162"/>
      <c r="E1" s="162"/>
      <c r="F1" s="162"/>
      <c r="G1" s="162"/>
      <c r="H1" s="162"/>
      <c r="I1" s="162"/>
      <c r="J1" s="162"/>
      <c r="K1" s="162"/>
      <c r="L1" s="162"/>
      <c r="M1" s="162"/>
      <c r="N1" s="163"/>
      <c r="O1" s="78" t="s">
        <v>40</v>
      </c>
      <c r="P1" s="79"/>
      <c r="Q1" s="80"/>
    </row>
    <row r="2" spans="1:17" ht="15" customHeight="1" thickBot="1" x14ac:dyDescent="0.4">
      <c r="A2" s="164"/>
      <c r="B2" s="165"/>
      <c r="C2" s="165"/>
      <c r="D2" s="165"/>
      <c r="E2" s="165"/>
      <c r="F2" s="165"/>
      <c r="G2" s="165"/>
      <c r="H2" s="165"/>
      <c r="I2" s="165"/>
      <c r="J2" s="165"/>
      <c r="K2" s="165"/>
      <c r="L2" s="165"/>
      <c r="M2" s="165"/>
      <c r="N2" s="166"/>
      <c r="O2" s="81"/>
      <c r="P2" s="82"/>
      <c r="Q2" s="83"/>
    </row>
    <row r="3" spans="1:17" ht="15.75" thickBot="1" x14ac:dyDescent="0.3">
      <c r="A3" s="167"/>
      <c r="B3" s="168"/>
      <c r="C3" s="168"/>
      <c r="D3" s="168"/>
      <c r="E3" s="168"/>
      <c r="F3" s="168"/>
      <c r="G3" s="168"/>
      <c r="H3" s="168"/>
      <c r="I3" s="168"/>
      <c r="J3" s="168"/>
      <c r="K3" s="168"/>
      <c r="L3" s="168"/>
      <c r="M3" s="168"/>
      <c r="N3" s="169"/>
      <c r="O3" s="84">
        <v>4</v>
      </c>
      <c r="P3" s="85" t="s">
        <v>169</v>
      </c>
      <c r="Q3" s="86" t="s">
        <v>168</v>
      </c>
    </row>
    <row r="4" spans="1:17" ht="24" thickBot="1" x14ac:dyDescent="0.3">
      <c r="A4" s="170" t="s">
        <v>1</v>
      </c>
      <c r="B4" s="171"/>
      <c r="C4" s="171"/>
      <c r="D4" s="171"/>
      <c r="E4" s="171"/>
      <c r="F4" s="171"/>
      <c r="G4" s="171"/>
      <c r="H4" s="171"/>
      <c r="I4" s="171"/>
      <c r="J4" s="171"/>
      <c r="K4" s="171"/>
      <c r="L4" s="171"/>
      <c r="M4" s="171"/>
      <c r="N4" s="172"/>
      <c r="O4" s="87"/>
      <c r="P4" s="88"/>
      <c r="Q4" s="89"/>
    </row>
    <row r="5" spans="1:17" ht="24" thickBot="1" x14ac:dyDescent="0.3">
      <c r="A5" s="173" t="s">
        <v>2</v>
      </c>
      <c r="B5" s="174"/>
      <c r="C5" s="174"/>
      <c r="D5" s="174"/>
      <c r="E5" s="174"/>
      <c r="F5" s="174"/>
      <c r="G5" s="174"/>
      <c r="H5" s="174"/>
      <c r="I5" s="174"/>
      <c r="J5" s="174"/>
      <c r="K5" s="174"/>
      <c r="L5" s="174"/>
      <c r="M5" s="174"/>
      <c r="N5" s="174"/>
      <c r="O5" s="90" t="s">
        <v>11</v>
      </c>
      <c r="P5" s="91"/>
      <c r="Q5" s="92"/>
    </row>
    <row r="6" spans="1:17" ht="24" thickBot="1" x14ac:dyDescent="0.4">
      <c r="A6" s="175" t="s">
        <v>41</v>
      </c>
      <c r="B6" s="176"/>
      <c r="C6" s="176"/>
      <c r="D6" s="176"/>
      <c r="E6" s="176"/>
      <c r="F6" s="177"/>
      <c r="G6" s="178" t="s">
        <v>42</v>
      </c>
      <c r="H6" s="176"/>
      <c r="I6" s="176"/>
      <c r="J6" s="176"/>
      <c r="K6" s="176"/>
      <c r="L6" s="176"/>
      <c r="M6" s="176"/>
      <c r="N6" s="179"/>
      <c r="O6" s="93"/>
      <c r="P6" s="94"/>
      <c r="Q6" s="95"/>
    </row>
    <row r="7" spans="1:17" ht="24" thickBot="1" x14ac:dyDescent="0.4">
      <c r="A7" s="113" t="s">
        <v>43</v>
      </c>
      <c r="B7" s="114"/>
      <c r="C7" s="114"/>
      <c r="D7" s="114"/>
      <c r="E7" s="114"/>
      <c r="F7" s="115"/>
      <c r="G7" s="159">
        <v>75.180000000000007</v>
      </c>
      <c r="H7" s="160"/>
      <c r="I7" s="117">
        <v>75.25</v>
      </c>
      <c r="J7" s="117"/>
      <c r="K7" s="117">
        <v>75.16</v>
      </c>
      <c r="L7" s="117"/>
      <c r="M7" s="117">
        <v>75.19</v>
      </c>
      <c r="N7" s="118"/>
      <c r="O7" s="98"/>
      <c r="P7" s="99"/>
      <c r="Q7" s="11" t="s">
        <v>44</v>
      </c>
    </row>
    <row r="8" spans="1:17" ht="24" thickBot="1" x14ac:dyDescent="0.4">
      <c r="A8" s="143" t="s">
        <v>45</v>
      </c>
      <c r="B8" s="144"/>
      <c r="C8" s="144"/>
      <c r="D8" s="144"/>
      <c r="E8" s="144"/>
      <c r="F8" s="145"/>
      <c r="G8" s="146">
        <v>75.92</v>
      </c>
      <c r="H8" s="147"/>
      <c r="I8" s="147">
        <v>75.97</v>
      </c>
      <c r="J8" s="147"/>
      <c r="K8" s="147">
        <v>76.05</v>
      </c>
      <c r="L8" s="147"/>
      <c r="M8" s="147">
        <v>75.989999999999995</v>
      </c>
      <c r="N8" s="148"/>
      <c r="O8" s="75"/>
      <c r="P8" s="5"/>
      <c r="Q8" s="12" t="s">
        <v>44</v>
      </c>
    </row>
    <row r="9" spans="1:17" ht="23.25" customHeight="1" x14ac:dyDescent="0.35">
      <c r="A9" s="128" t="s">
        <v>46</v>
      </c>
      <c r="B9" s="129"/>
      <c r="C9" s="129"/>
      <c r="D9" s="129"/>
      <c r="E9" s="129"/>
      <c r="F9" s="130"/>
      <c r="G9" s="134">
        <v>47.91</v>
      </c>
      <c r="H9" s="135"/>
      <c r="I9" s="135">
        <v>47.95</v>
      </c>
      <c r="J9" s="135"/>
      <c r="K9" s="135">
        <v>47.94</v>
      </c>
      <c r="L9" s="135"/>
      <c r="M9" s="135">
        <v>47.92</v>
      </c>
      <c r="N9" s="136"/>
      <c r="O9" s="75"/>
      <c r="P9" s="5"/>
      <c r="Q9" s="59" t="s">
        <v>44</v>
      </c>
    </row>
    <row r="10" spans="1:17" ht="24" thickBot="1" x14ac:dyDescent="0.4">
      <c r="A10" s="152"/>
      <c r="B10" s="153"/>
      <c r="C10" s="153"/>
      <c r="D10" s="153"/>
      <c r="E10" s="153"/>
      <c r="F10" s="154"/>
      <c r="G10" s="155">
        <v>47.96</v>
      </c>
      <c r="H10" s="156"/>
      <c r="I10" s="157"/>
      <c r="J10" s="157"/>
      <c r="K10" s="157"/>
      <c r="L10" s="157"/>
      <c r="M10" s="157"/>
      <c r="N10" s="158"/>
      <c r="O10" s="75"/>
      <c r="P10" s="5"/>
      <c r="Q10" s="59"/>
    </row>
    <row r="11" spans="1:17" ht="24" thickBot="1" x14ac:dyDescent="0.4">
      <c r="A11" s="143" t="s">
        <v>47</v>
      </c>
      <c r="B11" s="144"/>
      <c r="C11" s="144"/>
      <c r="D11" s="144"/>
      <c r="E11" s="144"/>
      <c r="F11" s="145"/>
      <c r="G11" s="146">
        <v>40</v>
      </c>
      <c r="H11" s="147"/>
      <c r="I11" s="147">
        <v>40.07</v>
      </c>
      <c r="J11" s="147"/>
      <c r="K11" s="147">
        <v>40.18</v>
      </c>
      <c r="L11" s="147"/>
      <c r="M11" s="147">
        <v>39.979999999999997</v>
      </c>
      <c r="N11" s="148"/>
      <c r="O11" s="75"/>
      <c r="P11" s="5"/>
      <c r="Q11" s="12" t="s">
        <v>44</v>
      </c>
    </row>
    <row r="12" spans="1:17" ht="24" thickBot="1" x14ac:dyDescent="0.4">
      <c r="A12" s="113" t="s">
        <v>149</v>
      </c>
      <c r="B12" s="114"/>
      <c r="C12" s="114"/>
      <c r="D12" s="114"/>
      <c r="E12" s="114"/>
      <c r="F12" s="115"/>
      <c r="G12" s="116">
        <v>0.21</v>
      </c>
      <c r="H12" s="117"/>
      <c r="I12" s="117"/>
      <c r="J12" s="117"/>
      <c r="K12" s="149"/>
      <c r="L12" s="150"/>
      <c r="M12" s="150"/>
      <c r="N12" s="151"/>
      <c r="O12" s="75"/>
      <c r="P12" s="5"/>
      <c r="Q12" s="12" t="s">
        <v>57</v>
      </c>
    </row>
    <row r="13" spans="1:17" ht="24" thickBot="1" x14ac:dyDescent="0.4">
      <c r="A13" s="143" t="s">
        <v>48</v>
      </c>
      <c r="B13" s="144"/>
      <c r="C13" s="144"/>
      <c r="D13" s="144"/>
      <c r="E13" s="144"/>
      <c r="F13" s="145"/>
      <c r="G13" s="146">
        <v>78.55</v>
      </c>
      <c r="H13" s="147"/>
      <c r="I13" s="147">
        <v>78.650000000000006</v>
      </c>
      <c r="J13" s="147"/>
      <c r="K13" s="147">
        <v>78.86</v>
      </c>
      <c r="L13" s="147"/>
      <c r="M13" s="147">
        <v>78.739999999999995</v>
      </c>
      <c r="N13" s="148"/>
      <c r="O13" s="75"/>
      <c r="P13" s="5"/>
      <c r="Q13" s="12" t="s">
        <v>44</v>
      </c>
    </row>
    <row r="14" spans="1:17" ht="24" thickBot="1" x14ac:dyDescent="0.4">
      <c r="A14" s="113" t="s">
        <v>49</v>
      </c>
      <c r="B14" s="114"/>
      <c r="C14" s="114"/>
      <c r="D14" s="114"/>
      <c r="E14" s="114"/>
      <c r="F14" s="115"/>
      <c r="G14" s="116">
        <v>82.33</v>
      </c>
      <c r="H14" s="117"/>
      <c r="I14" s="117"/>
      <c r="J14" s="117"/>
      <c r="K14" s="117"/>
      <c r="L14" s="117"/>
      <c r="M14" s="117"/>
      <c r="N14" s="118"/>
      <c r="O14" s="75"/>
      <c r="P14" s="5"/>
      <c r="Q14" s="12" t="s">
        <v>44</v>
      </c>
    </row>
    <row r="15" spans="1:17" ht="23.25" x14ac:dyDescent="0.35">
      <c r="A15" s="137" t="s">
        <v>50</v>
      </c>
      <c r="B15" s="138"/>
      <c r="C15" s="138"/>
      <c r="D15" s="138"/>
      <c r="E15" s="138"/>
      <c r="F15" s="139"/>
      <c r="G15" s="140">
        <v>2.98</v>
      </c>
      <c r="H15" s="141"/>
      <c r="I15" s="141">
        <v>2.97</v>
      </c>
      <c r="J15" s="141"/>
      <c r="K15" s="141">
        <v>2.96</v>
      </c>
      <c r="L15" s="141"/>
      <c r="M15" s="141">
        <v>2.96</v>
      </c>
      <c r="N15" s="142"/>
      <c r="O15" s="75"/>
      <c r="P15" s="5"/>
      <c r="Q15" s="59" t="s">
        <v>44</v>
      </c>
    </row>
    <row r="16" spans="1:17" ht="24" thickBot="1" x14ac:dyDescent="0.4">
      <c r="A16" s="131"/>
      <c r="B16" s="132"/>
      <c r="C16" s="132"/>
      <c r="D16" s="132"/>
      <c r="E16" s="132"/>
      <c r="F16" s="133"/>
      <c r="G16" s="127">
        <v>2.98</v>
      </c>
      <c r="H16" s="125"/>
      <c r="I16" s="125">
        <v>2.97</v>
      </c>
      <c r="J16" s="125"/>
      <c r="K16" s="125">
        <v>2.96</v>
      </c>
      <c r="L16" s="125"/>
      <c r="M16" s="125">
        <v>2.96</v>
      </c>
      <c r="N16" s="126"/>
      <c r="O16" s="75"/>
      <c r="P16" s="5"/>
      <c r="Q16" s="59"/>
    </row>
    <row r="17" spans="1:17" ht="23.25" x14ac:dyDescent="0.35">
      <c r="A17" s="128" t="s">
        <v>51</v>
      </c>
      <c r="B17" s="129"/>
      <c r="C17" s="129"/>
      <c r="D17" s="129"/>
      <c r="E17" s="129"/>
      <c r="F17" s="130"/>
      <c r="G17" s="134">
        <v>1.52</v>
      </c>
      <c r="H17" s="135"/>
      <c r="I17" s="135">
        <v>1.56</v>
      </c>
      <c r="J17" s="135"/>
      <c r="K17" s="135">
        <v>1.51</v>
      </c>
      <c r="L17" s="135"/>
      <c r="M17" s="135">
        <v>1.55</v>
      </c>
      <c r="N17" s="136"/>
      <c r="O17" s="75"/>
      <c r="P17" s="5"/>
      <c r="Q17" s="59" t="s">
        <v>44</v>
      </c>
    </row>
    <row r="18" spans="1:17" ht="24" thickBot="1" x14ac:dyDescent="0.4">
      <c r="A18" s="131"/>
      <c r="B18" s="132"/>
      <c r="C18" s="132"/>
      <c r="D18" s="132"/>
      <c r="E18" s="132"/>
      <c r="F18" s="133"/>
      <c r="G18" s="127">
        <v>1.51</v>
      </c>
      <c r="H18" s="125"/>
      <c r="I18" s="125">
        <v>1.54</v>
      </c>
      <c r="J18" s="125"/>
      <c r="K18" s="125">
        <v>1.52</v>
      </c>
      <c r="L18" s="125"/>
      <c r="M18" s="125">
        <v>1.53</v>
      </c>
      <c r="N18" s="126"/>
      <c r="O18" s="75"/>
      <c r="P18" s="5"/>
      <c r="Q18" s="59"/>
    </row>
    <row r="19" spans="1:17" ht="24" thickBot="1" x14ac:dyDescent="0.4">
      <c r="A19" s="113" t="s">
        <v>52</v>
      </c>
      <c r="B19" s="114"/>
      <c r="C19" s="114"/>
      <c r="D19" s="114"/>
      <c r="E19" s="114"/>
      <c r="F19" s="115"/>
      <c r="G19" s="116">
        <v>47.8</v>
      </c>
      <c r="H19" s="117"/>
      <c r="I19" s="117"/>
      <c r="J19" s="117"/>
      <c r="K19" s="117"/>
      <c r="L19" s="117"/>
      <c r="M19" s="117"/>
      <c r="N19" s="118"/>
      <c r="O19" s="75"/>
      <c r="P19" s="5"/>
      <c r="Q19" s="12" t="s">
        <v>44</v>
      </c>
    </row>
    <row r="20" spans="1:17" ht="24" thickBot="1" x14ac:dyDescent="0.4">
      <c r="A20" s="113" t="s">
        <v>53</v>
      </c>
      <c r="B20" s="114"/>
      <c r="C20" s="114"/>
      <c r="D20" s="114"/>
      <c r="E20" s="114"/>
      <c r="F20" s="115"/>
      <c r="G20" s="116">
        <v>5.99</v>
      </c>
      <c r="H20" s="117"/>
      <c r="I20" s="117"/>
      <c r="J20" s="117"/>
      <c r="K20" s="117"/>
      <c r="L20" s="117"/>
      <c r="M20" s="117"/>
      <c r="N20" s="118"/>
      <c r="O20" s="75"/>
      <c r="P20" s="5"/>
      <c r="Q20" s="12" t="s">
        <v>44</v>
      </c>
    </row>
    <row r="21" spans="1:17" ht="24" thickBot="1" x14ac:dyDescent="0.4">
      <c r="A21" s="113" t="s">
        <v>54</v>
      </c>
      <c r="B21" s="114"/>
      <c r="C21" s="114"/>
      <c r="D21" s="114"/>
      <c r="E21" s="114"/>
      <c r="F21" s="115"/>
      <c r="G21" s="116">
        <v>29.5</v>
      </c>
      <c r="H21" s="117"/>
      <c r="I21" s="117"/>
      <c r="J21" s="117"/>
      <c r="K21" s="117"/>
      <c r="L21" s="117"/>
      <c r="M21" s="117"/>
      <c r="N21" s="118"/>
      <c r="O21" s="100"/>
      <c r="P21" s="10"/>
      <c r="Q21" s="13" t="s">
        <v>44</v>
      </c>
    </row>
    <row r="22" spans="1:17" x14ac:dyDescent="0.25">
      <c r="A22" s="119" t="s">
        <v>55</v>
      </c>
      <c r="B22" s="120"/>
      <c r="C22" s="120"/>
      <c r="D22" s="120"/>
      <c r="E22" s="120"/>
      <c r="F22" s="120"/>
      <c r="G22" s="120"/>
      <c r="H22" s="120"/>
      <c r="I22" s="120"/>
      <c r="J22" s="120"/>
      <c r="K22" s="120"/>
      <c r="L22" s="120"/>
      <c r="M22" s="120"/>
      <c r="N22" s="121"/>
      <c r="O22" s="60"/>
      <c r="P22" s="61"/>
      <c r="Q22" s="62"/>
    </row>
    <row r="23" spans="1:17" ht="34.5" customHeight="1" thickBot="1" x14ac:dyDescent="0.3">
      <c r="A23" s="122"/>
      <c r="B23" s="123"/>
      <c r="C23" s="123"/>
      <c r="D23" s="123"/>
      <c r="E23" s="123"/>
      <c r="F23" s="123"/>
      <c r="G23" s="123"/>
      <c r="H23" s="123"/>
      <c r="I23" s="123"/>
      <c r="J23" s="123"/>
      <c r="K23" s="123"/>
      <c r="L23" s="123"/>
      <c r="M23" s="123"/>
      <c r="N23" s="124"/>
      <c r="O23" s="63"/>
      <c r="P23" s="64"/>
      <c r="Q23" s="65"/>
    </row>
    <row r="24" spans="1:17" ht="21" x14ac:dyDescent="0.35">
      <c r="A24" s="547">
        <f xml:space="preserve"> (PI() * (G13/2)^2 * G14 * O3) / 1000</f>
        <v>1595.880495309819</v>
      </c>
      <c r="B24" s="548"/>
      <c r="C24" s="548"/>
      <c r="D24" s="548"/>
      <c r="E24" s="548"/>
      <c r="F24" s="548"/>
      <c r="G24" s="548"/>
      <c r="H24" s="548"/>
      <c r="I24" s="548"/>
      <c r="J24" s="548"/>
      <c r="K24" s="548"/>
      <c r="L24" s="548"/>
      <c r="M24" s="548"/>
      <c r="N24" s="548"/>
      <c r="O24" s="14" t="s">
        <v>56</v>
      </c>
      <c r="P24" s="9"/>
      <c r="Q24" s="15" t="s">
        <v>57</v>
      </c>
    </row>
    <row r="25" spans="1:17" ht="21.75" thickBot="1" x14ac:dyDescent="0.4">
      <c r="A25" s="549"/>
      <c r="B25" s="550"/>
      <c r="C25" s="550"/>
      <c r="D25" s="550"/>
      <c r="E25" s="550"/>
      <c r="F25" s="550"/>
      <c r="G25" s="550"/>
      <c r="H25" s="550"/>
      <c r="I25" s="550"/>
      <c r="J25" s="550"/>
      <c r="K25" s="550"/>
      <c r="L25" s="550"/>
      <c r="M25" s="550"/>
      <c r="N25" s="550"/>
      <c r="O25" s="16" t="s">
        <v>58</v>
      </c>
      <c r="P25" s="10"/>
      <c r="Q25" s="13" t="s">
        <v>44</v>
      </c>
    </row>
    <row r="26" spans="1:17" x14ac:dyDescent="0.25">
      <c r="A26" s="107" t="s">
        <v>59</v>
      </c>
      <c r="B26" s="108"/>
      <c r="C26" s="108"/>
      <c r="D26" s="108"/>
      <c r="E26" s="108"/>
      <c r="F26" s="108"/>
      <c r="G26" s="108"/>
      <c r="H26" s="108"/>
      <c r="I26" s="108"/>
      <c r="J26" s="108"/>
      <c r="K26" s="108"/>
      <c r="L26" s="108"/>
      <c r="M26" s="108"/>
      <c r="N26" s="109"/>
      <c r="O26" s="60"/>
      <c r="P26" s="61"/>
      <c r="Q26" s="62"/>
    </row>
    <row r="27" spans="1:17" ht="33" customHeight="1" thickBot="1" x14ac:dyDescent="0.3">
      <c r="A27" s="110"/>
      <c r="B27" s="111"/>
      <c r="C27" s="111"/>
      <c r="D27" s="111"/>
      <c r="E27" s="111"/>
      <c r="F27" s="111"/>
      <c r="G27" s="111"/>
      <c r="H27" s="111"/>
      <c r="I27" s="111"/>
      <c r="J27" s="111"/>
      <c r="K27" s="111"/>
      <c r="L27" s="111"/>
      <c r="M27" s="111"/>
      <c r="N27" s="112"/>
      <c r="O27" s="63"/>
      <c r="P27" s="64"/>
      <c r="Q27" s="65"/>
    </row>
    <row r="28" spans="1:17" ht="14.45" customHeight="1" x14ac:dyDescent="0.25">
      <c r="A28" s="103"/>
      <c r="B28" s="104"/>
      <c r="C28" s="104"/>
      <c r="D28" s="104"/>
      <c r="E28" s="104"/>
      <c r="F28" s="104"/>
      <c r="G28" s="104"/>
      <c r="H28" s="104"/>
      <c r="I28" s="104"/>
      <c r="J28" s="104"/>
      <c r="K28" s="104"/>
      <c r="L28" s="104"/>
      <c r="M28" s="104"/>
      <c r="N28" s="104"/>
      <c r="O28" s="96" t="s">
        <v>60</v>
      </c>
      <c r="P28" s="9"/>
      <c r="Q28" s="72" t="s">
        <v>57</v>
      </c>
    </row>
    <row r="29" spans="1:17" ht="19.5" customHeight="1" x14ac:dyDescent="0.25">
      <c r="A29" s="103"/>
      <c r="B29" s="104"/>
      <c r="C29" s="104"/>
      <c r="D29" s="104"/>
      <c r="E29" s="104"/>
      <c r="F29" s="104"/>
      <c r="G29" s="104"/>
      <c r="H29" s="104"/>
      <c r="I29" s="104"/>
      <c r="J29" s="104"/>
      <c r="K29" s="104"/>
      <c r="L29" s="104"/>
      <c r="M29" s="104"/>
      <c r="N29" s="104"/>
      <c r="O29" s="97"/>
      <c r="P29" s="5"/>
      <c r="Q29" s="59"/>
    </row>
    <row r="30" spans="1:17" ht="18.75" x14ac:dyDescent="0.3">
      <c r="A30" s="103"/>
      <c r="B30" s="104"/>
      <c r="C30" s="104"/>
      <c r="D30" s="104"/>
      <c r="E30" s="104"/>
      <c r="F30" s="104"/>
      <c r="G30" s="104"/>
      <c r="H30" s="104"/>
      <c r="I30" s="104"/>
      <c r="J30" s="104"/>
      <c r="K30" s="104"/>
      <c r="L30" s="104"/>
      <c r="M30" s="104"/>
      <c r="N30" s="104"/>
      <c r="O30" s="17" t="s">
        <v>61</v>
      </c>
      <c r="P30" s="5"/>
      <c r="Q30" s="12" t="s">
        <v>44</v>
      </c>
    </row>
    <row r="31" spans="1:17" ht="19.5" thickBot="1" x14ac:dyDescent="0.35">
      <c r="A31" s="105"/>
      <c r="B31" s="106"/>
      <c r="C31" s="106"/>
      <c r="D31" s="106"/>
      <c r="E31" s="106"/>
      <c r="F31" s="106"/>
      <c r="G31" s="106"/>
      <c r="H31" s="106"/>
      <c r="I31" s="106"/>
      <c r="J31" s="106"/>
      <c r="K31" s="106"/>
      <c r="L31" s="106"/>
      <c r="M31" s="106"/>
      <c r="N31" s="106"/>
      <c r="O31" s="18" t="s">
        <v>62</v>
      </c>
      <c r="P31" s="10"/>
      <c r="Q31" s="13" t="s">
        <v>44</v>
      </c>
    </row>
    <row r="32" spans="1:17" x14ac:dyDescent="0.25">
      <c r="A32" s="107" t="s">
        <v>63</v>
      </c>
      <c r="B32" s="108"/>
      <c r="C32" s="108"/>
      <c r="D32" s="108"/>
      <c r="E32" s="108"/>
      <c r="F32" s="108"/>
      <c r="G32" s="108"/>
      <c r="H32" s="108"/>
      <c r="I32" s="108"/>
      <c r="J32" s="108"/>
      <c r="K32" s="108"/>
      <c r="L32" s="108"/>
      <c r="M32" s="108"/>
      <c r="N32" s="109"/>
      <c r="O32" s="66"/>
      <c r="P32" s="67"/>
      <c r="Q32" s="68"/>
    </row>
    <row r="33" spans="1:17" ht="36" customHeight="1" thickBot="1" x14ac:dyDescent="0.3">
      <c r="A33" s="110"/>
      <c r="B33" s="111"/>
      <c r="C33" s="111"/>
      <c r="D33" s="111"/>
      <c r="E33" s="111"/>
      <c r="F33" s="111"/>
      <c r="G33" s="111"/>
      <c r="H33" s="111"/>
      <c r="I33" s="111"/>
      <c r="J33" s="111"/>
      <c r="K33" s="111"/>
      <c r="L33" s="111"/>
      <c r="M33" s="111"/>
      <c r="N33" s="112"/>
      <c r="O33" s="69"/>
      <c r="P33" s="70"/>
      <c r="Q33" s="71"/>
    </row>
    <row r="34" spans="1:17" ht="18" customHeight="1" x14ac:dyDescent="0.25">
      <c r="A34" s="101"/>
      <c r="B34" s="102"/>
      <c r="C34" s="102"/>
      <c r="D34" s="102"/>
      <c r="E34" s="102"/>
      <c r="F34" s="102"/>
      <c r="G34" s="102"/>
      <c r="H34" s="102"/>
      <c r="I34" s="102"/>
      <c r="J34" s="102"/>
      <c r="K34" s="102"/>
      <c r="L34" s="102"/>
      <c r="M34" s="102"/>
      <c r="N34" s="102"/>
      <c r="O34" s="74"/>
      <c r="P34" s="9"/>
      <c r="Q34" s="72" t="s">
        <v>150</v>
      </c>
    </row>
    <row r="35" spans="1:17" ht="14.45" customHeight="1" x14ac:dyDescent="0.25">
      <c r="A35" s="103"/>
      <c r="B35" s="104"/>
      <c r="C35" s="104"/>
      <c r="D35" s="104"/>
      <c r="E35" s="104"/>
      <c r="F35" s="104"/>
      <c r="G35" s="104"/>
      <c r="H35" s="104"/>
      <c r="I35" s="104"/>
      <c r="J35" s="104"/>
      <c r="K35" s="104"/>
      <c r="L35" s="104"/>
      <c r="M35" s="104"/>
      <c r="N35" s="104"/>
      <c r="O35" s="75"/>
      <c r="P35" s="5"/>
      <c r="Q35" s="59"/>
    </row>
    <row r="36" spans="1:17" ht="14.45" customHeight="1" x14ac:dyDescent="0.25">
      <c r="A36" s="103"/>
      <c r="B36" s="104"/>
      <c r="C36" s="104"/>
      <c r="D36" s="104"/>
      <c r="E36" s="104"/>
      <c r="F36" s="104"/>
      <c r="G36" s="104"/>
      <c r="H36" s="104"/>
      <c r="I36" s="104"/>
      <c r="J36" s="104"/>
      <c r="K36" s="104"/>
      <c r="L36" s="104"/>
      <c r="M36" s="104"/>
      <c r="N36" s="104"/>
      <c r="O36" s="75"/>
      <c r="P36" s="5"/>
      <c r="Q36" s="59"/>
    </row>
    <row r="37" spans="1:17" ht="315.60000000000002" customHeight="1" thickBot="1" x14ac:dyDescent="0.3">
      <c r="A37" s="105"/>
      <c r="B37" s="106"/>
      <c r="C37" s="106"/>
      <c r="D37" s="106"/>
      <c r="E37" s="106"/>
      <c r="F37" s="106"/>
      <c r="G37" s="106"/>
      <c r="H37" s="106"/>
      <c r="I37" s="106"/>
      <c r="J37" s="106"/>
      <c r="K37" s="106"/>
      <c r="L37" s="106"/>
      <c r="M37" s="106"/>
      <c r="N37" s="106"/>
      <c r="O37" s="76"/>
      <c r="P37" s="77"/>
      <c r="Q37" s="73"/>
    </row>
    <row r="38" spans="1:17" ht="18.95" customHeight="1" thickBot="1" x14ac:dyDescent="0.35">
      <c r="O38" s="6" t="s">
        <v>19</v>
      </c>
      <c r="P38" s="7">
        <f>O34+P31+P30+P28+P25+P24+SUM(O7:P21)</f>
        <v>0</v>
      </c>
      <c r="Q38" s="8" t="s">
        <v>65</v>
      </c>
    </row>
  </sheetData>
  <mergeCells count="67">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A32:N33"/>
    <mergeCell ref="A24:N25"/>
    <mergeCell ref="A26:N27"/>
    <mergeCell ref="A28:N3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zoomScale="175" zoomScaleNormal="175" workbookViewId="0">
      <selection activeCell="J26" sqref="J26"/>
    </sheetView>
  </sheetViews>
  <sheetFormatPr defaultRowHeight="15" x14ac:dyDescent="0.25"/>
  <cols>
    <col min="6" max="6" width="10" customWidth="1"/>
    <col min="7" max="7" width="10.5703125" customWidth="1"/>
  </cols>
  <sheetData>
    <row r="1" spans="1:16" x14ac:dyDescent="0.25">
      <c r="A1" s="161" t="s">
        <v>66</v>
      </c>
      <c r="B1" s="162"/>
      <c r="C1" s="162"/>
      <c r="D1" s="162"/>
      <c r="E1" s="162"/>
      <c r="F1" s="162"/>
      <c r="G1" s="162"/>
      <c r="H1" s="162"/>
      <c r="I1" s="162"/>
      <c r="J1" s="162"/>
      <c r="K1" s="162"/>
      <c r="L1" s="162"/>
      <c r="M1" s="162"/>
      <c r="N1" s="163"/>
    </row>
    <row r="2" spans="1:16" x14ac:dyDescent="0.25">
      <c r="A2" s="164"/>
      <c r="B2" s="165"/>
      <c r="C2" s="165"/>
      <c r="D2" s="165"/>
      <c r="E2" s="165"/>
      <c r="F2" s="165"/>
      <c r="G2" s="165"/>
      <c r="H2" s="165"/>
      <c r="I2" s="165"/>
      <c r="J2" s="165"/>
      <c r="K2" s="165"/>
      <c r="L2" s="165"/>
      <c r="M2" s="165"/>
      <c r="N2" s="166"/>
    </row>
    <row r="3" spans="1:16" ht="15.75" thickBot="1" x14ac:dyDescent="0.3">
      <c r="A3" s="167"/>
      <c r="B3" s="168"/>
      <c r="C3" s="168"/>
      <c r="D3" s="168"/>
      <c r="E3" s="168"/>
      <c r="F3" s="168"/>
      <c r="G3" s="168"/>
      <c r="H3" s="168"/>
      <c r="I3" s="168"/>
      <c r="J3" s="168"/>
      <c r="K3" s="168"/>
      <c r="L3" s="168"/>
      <c r="M3" s="168"/>
      <c r="N3" s="169"/>
    </row>
    <row r="4" spans="1:16" ht="23.25" x14ac:dyDescent="0.25">
      <c r="A4" s="170" t="s">
        <v>1</v>
      </c>
      <c r="B4" s="171"/>
      <c r="C4" s="171"/>
      <c r="D4" s="171"/>
      <c r="E4" s="171"/>
      <c r="F4" s="171"/>
      <c r="G4" s="171"/>
      <c r="H4" s="171"/>
      <c r="I4" s="171"/>
      <c r="J4" s="171"/>
      <c r="K4" s="171"/>
      <c r="L4" s="171"/>
      <c r="M4" s="171"/>
      <c r="N4" s="172"/>
    </row>
    <row r="5" spans="1:16" ht="23.25" x14ac:dyDescent="0.25">
      <c r="A5" s="362" t="s">
        <v>2</v>
      </c>
      <c r="B5" s="363"/>
      <c r="C5" s="363"/>
      <c r="D5" s="363"/>
      <c r="E5" s="363"/>
      <c r="F5" s="363"/>
      <c r="G5" s="363"/>
      <c r="H5" s="363"/>
      <c r="I5" s="363"/>
      <c r="J5" s="363"/>
      <c r="K5" s="363"/>
      <c r="L5" s="363"/>
      <c r="M5" s="363"/>
      <c r="N5" s="363"/>
      <c r="O5" s="380" t="s">
        <v>11</v>
      </c>
      <c r="P5" s="381"/>
    </row>
    <row r="6" spans="1:16" ht="15.75" thickBot="1" x14ac:dyDescent="0.3">
      <c r="A6" s="370" t="s">
        <v>67</v>
      </c>
      <c r="B6" s="371"/>
      <c r="C6" s="371"/>
      <c r="D6" s="371"/>
      <c r="E6" s="371"/>
      <c r="F6" s="371"/>
      <c r="G6" s="371"/>
      <c r="H6" s="371"/>
      <c r="I6" s="371"/>
      <c r="J6" s="371"/>
      <c r="K6" s="371"/>
      <c r="L6" s="371"/>
      <c r="M6" s="371"/>
      <c r="N6" s="372"/>
      <c r="O6" s="382"/>
      <c r="P6" s="383"/>
    </row>
    <row r="7" spans="1:16" ht="14.25" customHeight="1" thickBot="1" x14ac:dyDescent="0.3">
      <c r="A7" s="364" t="s">
        <v>68</v>
      </c>
      <c r="B7" s="365"/>
      <c r="C7" s="365"/>
      <c r="D7" s="365"/>
      <c r="E7" s="366"/>
      <c r="F7" s="373" t="s">
        <v>69</v>
      </c>
      <c r="G7" s="373"/>
      <c r="H7" s="49" t="s">
        <v>70</v>
      </c>
      <c r="I7">
        <v>-146</v>
      </c>
      <c r="J7" s="49" t="s">
        <v>71</v>
      </c>
      <c r="K7">
        <v>182</v>
      </c>
      <c r="L7" s="49" t="s">
        <v>72</v>
      </c>
      <c r="M7" s="50">
        <v>310.73</v>
      </c>
      <c r="N7" s="375"/>
      <c r="O7" s="53"/>
      <c r="P7" s="54" t="s">
        <v>147</v>
      </c>
    </row>
    <row r="8" spans="1:16" ht="14.65" customHeight="1" thickBot="1" x14ac:dyDescent="0.3">
      <c r="A8" s="367"/>
      <c r="B8" s="368"/>
      <c r="C8" s="368"/>
      <c r="D8" s="368"/>
      <c r="E8" s="369"/>
      <c r="F8" s="374" t="s">
        <v>74</v>
      </c>
      <c r="G8" s="374"/>
      <c r="H8" s="51" t="s">
        <v>70</v>
      </c>
      <c r="I8" s="49">
        <v>-63.06</v>
      </c>
      <c r="J8" s="51" t="s">
        <v>71</v>
      </c>
      <c r="K8" s="49">
        <v>737</v>
      </c>
      <c r="L8" s="51" t="s">
        <v>72</v>
      </c>
      <c r="M8" s="52">
        <v>333.79</v>
      </c>
      <c r="N8" s="376"/>
      <c r="O8" s="53"/>
      <c r="P8" s="54" t="s">
        <v>147</v>
      </c>
    </row>
    <row r="9" spans="1:16" ht="15.75" thickBot="1" x14ac:dyDescent="0.3">
      <c r="A9" s="402" t="s">
        <v>75</v>
      </c>
      <c r="B9" s="403"/>
      <c r="C9" s="403"/>
      <c r="D9" s="403"/>
      <c r="E9" s="403"/>
      <c r="F9" s="404"/>
      <c r="G9" s="404"/>
      <c r="H9" s="404"/>
      <c r="I9" s="404"/>
      <c r="J9" s="404"/>
      <c r="K9" s="404"/>
      <c r="L9" s="404"/>
      <c r="M9" s="404"/>
      <c r="N9" s="405"/>
      <c r="O9" s="390"/>
      <c r="P9" s="391"/>
    </row>
    <row r="10" spans="1:16" ht="26.25" customHeight="1" x14ac:dyDescent="0.25">
      <c r="A10" s="260" t="s">
        <v>76</v>
      </c>
      <c r="B10" s="261"/>
      <c r="C10" s="261"/>
      <c r="D10" s="261"/>
      <c r="E10" s="406"/>
      <c r="F10" s="356" t="s">
        <v>77</v>
      </c>
      <c r="G10" s="348"/>
      <c r="H10" s="348"/>
      <c r="I10" s="348"/>
      <c r="J10" s="348"/>
      <c r="K10" s="348"/>
      <c r="L10" s="348"/>
      <c r="M10" s="348"/>
      <c r="N10" s="349"/>
      <c r="O10" s="394"/>
      <c r="P10" s="392" t="s">
        <v>36</v>
      </c>
    </row>
    <row r="11" spans="1:16" ht="26.25" customHeight="1" x14ac:dyDescent="0.25">
      <c r="A11" s="262"/>
      <c r="B11" s="263"/>
      <c r="C11" s="263"/>
      <c r="D11" s="263"/>
      <c r="E11" s="407"/>
      <c r="F11" s="357"/>
      <c r="G11" s="323" t="s">
        <v>170</v>
      </c>
      <c r="H11" s="323"/>
      <c r="I11" s="323"/>
      <c r="J11" s="323"/>
      <c r="K11" s="323"/>
      <c r="L11" s="323"/>
      <c r="M11" s="323"/>
      <c r="N11" s="358"/>
      <c r="O11" s="395"/>
      <c r="P11" s="393"/>
    </row>
    <row r="12" spans="1:16" ht="21.75" customHeight="1" x14ac:dyDescent="0.25">
      <c r="A12" s="264"/>
      <c r="B12" s="265"/>
      <c r="C12" s="265"/>
      <c r="D12" s="265"/>
      <c r="E12" s="408"/>
      <c r="F12" s="33" t="s">
        <v>78</v>
      </c>
      <c r="G12" s="338"/>
      <c r="H12" s="338"/>
      <c r="I12" s="338"/>
      <c r="J12" s="338"/>
      <c r="K12" s="338"/>
      <c r="L12" s="338"/>
      <c r="M12" s="338"/>
      <c r="N12" s="350"/>
      <c r="O12" s="55"/>
      <c r="P12" s="54" t="s">
        <v>99</v>
      </c>
    </row>
    <row r="13" spans="1:16" x14ac:dyDescent="0.25">
      <c r="A13" s="409" t="s">
        <v>79</v>
      </c>
      <c r="B13" s="410"/>
      <c r="C13" s="410"/>
      <c r="D13" s="410"/>
      <c r="E13" s="410"/>
      <c r="F13" s="410"/>
      <c r="G13" s="410"/>
      <c r="H13" s="410"/>
      <c r="I13" s="410"/>
      <c r="J13" s="410"/>
      <c r="K13" s="410"/>
      <c r="L13" s="410"/>
      <c r="M13" s="410"/>
      <c r="N13" s="410"/>
      <c r="O13" s="384"/>
      <c r="P13" s="385"/>
    </row>
    <row r="14" spans="1:16" ht="14.25" customHeight="1" x14ac:dyDescent="0.25">
      <c r="A14" s="342" t="s">
        <v>80</v>
      </c>
      <c r="B14" s="343"/>
      <c r="C14" s="343"/>
      <c r="D14" s="343"/>
      <c r="E14" s="344"/>
      <c r="F14" s="340" t="s">
        <v>81</v>
      </c>
      <c r="G14" s="341"/>
      <c r="H14" s="341" t="s">
        <v>82</v>
      </c>
      <c r="I14" s="341"/>
      <c r="J14" s="26" t="s">
        <v>83</v>
      </c>
      <c r="K14" s="351" t="s">
        <v>84</v>
      </c>
      <c r="L14" s="352"/>
      <c r="M14" s="351" t="s">
        <v>85</v>
      </c>
      <c r="N14" s="353"/>
      <c r="O14" s="386"/>
      <c r="P14" s="387"/>
    </row>
    <row r="15" spans="1:16" x14ac:dyDescent="0.25">
      <c r="A15" s="345"/>
      <c r="B15" s="346"/>
      <c r="C15" s="346"/>
      <c r="D15" s="346"/>
      <c r="E15" s="347"/>
      <c r="F15" s="27" t="s">
        <v>86</v>
      </c>
      <c r="G15" s="25" t="s">
        <v>87</v>
      </c>
      <c r="H15" s="25" t="s">
        <v>86</v>
      </c>
      <c r="I15" s="25" t="s">
        <v>87</v>
      </c>
      <c r="J15" s="354" t="s">
        <v>88</v>
      </c>
      <c r="K15" s="25" t="s">
        <v>86</v>
      </c>
      <c r="L15" s="25" t="s">
        <v>87</v>
      </c>
      <c r="M15" s="25" t="s">
        <v>86</v>
      </c>
      <c r="N15" s="48" t="s">
        <v>87</v>
      </c>
      <c r="O15" s="388"/>
      <c r="P15" s="389"/>
    </row>
    <row r="16" spans="1:16" x14ac:dyDescent="0.25">
      <c r="A16" s="345"/>
      <c r="B16" s="346"/>
      <c r="C16" s="346"/>
      <c r="D16" s="346"/>
      <c r="E16" s="347"/>
      <c r="F16" s="28"/>
      <c r="G16" s="23"/>
      <c r="H16" s="23"/>
      <c r="I16" s="23"/>
      <c r="J16" s="355"/>
      <c r="K16" s="23"/>
      <c r="L16" s="23"/>
      <c r="M16" s="23"/>
      <c r="N16" s="56"/>
      <c r="O16" s="53"/>
      <c r="P16" s="54" t="s">
        <v>36</v>
      </c>
    </row>
    <row r="17" spans="1:16" x14ac:dyDescent="0.25">
      <c r="A17" s="345"/>
      <c r="B17" s="346"/>
      <c r="C17" s="346"/>
      <c r="D17" s="346"/>
      <c r="E17" s="347"/>
      <c r="F17" s="400" t="s">
        <v>89</v>
      </c>
      <c r="G17" s="361"/>
      <c r="H17" s="360" t="s">
        <v>90</v>
      </c>
      <c r="I17" s="361"/>
      <c r="J17" s="359" t="s">
        <v>91</v>
      </c>
      <c r="K17" s="359"/>
      <c r="L17" s="359" t="s">
        <v>92</v>
      </c>
      <c r="M17" s="359"/>
      <c r="N17" s="398"/>
      <c r="O17" s="390"/>
      <c r="P17" s="391"/>
    </row>
    <row r="18" spans="1:16" x14ac:dyDescent="0.25">
      <c r="A18" s="345"/>
      <c r="B18" s="346"/>
      <c r="C18" s="346"/>
      <c r="D18" s="346"/>
      <c r="E18" s="347"/>
      <c r="F18" s="29"/>
      <c r="G18" s="19"/>
      <c r="H18" s="20"/>
      <c r="I18" s="19"/>
      <c r="J18" s="338"/>
      <c r="K18" s="338"/>
      <c r="L18" s="338"/>
      <c r="M18" s="338"/>
      <c r="N18" s="399"/>
      <c r="O18" s="55"/>
      <c r="P18" s="54" t="s">
        <v>36</v>
      </c>
    </row>
    <row r="19" spans="1:16" x14ac:dyDescent="0.25">
      <c r="A19" s="340" t="s">
        <v>93</v>
      </c>
      <c r="B19" s="341"/>
      <c r="C19" s="341"/>
      <c r="D19" s="341"/>
      <c r="E19" s="341"/>
      <c r="F19" s="341"/>
      <c r="G19" s="341"/>
      <c r="H19" s="341"/>
      <c r="I19" s="341"/>
      <c r="J19" s="341"/>
      <c r="K19" s="341"/>
      <c r="L19" s="341"/>
      <c r="M19" s="341"/>
      <c r="N19" s="351"/>
      <c r="O19" s="384"/>
      <c r="P19" s="385"/>
    </row>
    <row r="20" spans="1:16" x14ac:dyDescent="0.25">
      <c r="A20" s="401" t="s">
        <v>94</v>
      </c>
      <c r="B20" s="359"/>
      <c r="C20" s="359"/>
      <c r="D20" s="359"/>
      <c r="E20" s="359"/>
      <c r="F20" s="359"/>
      <c r="G20" s="359"/>
      <c r="H20" s="359"/>
      <c r="I20" s="359"/>
      <c r="J20" s="359"/>
      <c r="K20" s="359"/>
      <c r="L20" s="359"/>
      <c r="M20" s="359"/>
      <c r="N20" s="360"/>
      <c r="O20" s="386"/>
      <c r="P20" s="387"/>
    </row>
    <row r="21" spans="1:16" x14ac:dyDescent="0.25">
      <c r="A21" s="401" t="s">
        <v>95</v>
      </c>
      <c r="B21" s="359"/>
      <c r="C21" s="359"/>
      <c r="D21" s="359"/>
      <c r="E21" s="359"/>
      <c r="F21" s="359"/>
      <c r="G21" s="359"/>
      <c r="H21" s="359"/>
      <c r="I21" s="359"/>
      <c r="J21" s="359"/>
      <c r="K21" s="359"/>
      <c r="L21" s="359"/>
      <c r="M21" s="359"/>
      <c r="N21" s="360"/>
      <c r="O21" s="386"/>
      <c r="P21" s="387"/>
    </row>
    <row r="22" spans="1:16" x14ac:dyDescent="0.25">
      <c r="A22" s="377" t="s">
        <v>96</v>
      </c>
      <c r="B22" s="378"/>
      <c r="C22" s="378"/>
      <c r="D22" s="378"/>
      <c r="E22" s="378"/>
      <c r="F22" s="378"/>
      <c r="G22" s="378"/>
      <c r="H22" s="378"/>
      <c r="I22" s="378"/>
      <c r="J22" s="378"/>
      <c r="K22" s="378"/>
      <c r="L22" s="378"/>
      <c r="M22" s="378"/>
      <c r="N22" s="379"/>
      <c r="O22" s="396"/>
      <c r="P22" s="397"/>
    </row>
    <row r="23" spans="1:16" x14ac:dyDescent="0.25">
      <c r="N23" s="30" t="s">
        <v>19</v>
      </c>
      <c r="O23" s="22">
        <f>O18+O16+O12+O10+O8+O7</f>
        <v>0</v>
      </c>
      <c r="P23" s="31" t="s">
        <v>148</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zoomScale="130" zoomScaleNormal="130" workbookViewId="0">
      <selection activeCell="G6" sqref="G6:N7"/>
    </sheetView>
  </sheetViews>
  <sheetFormatPr defaultRowHeight="15" x14ac:dyDescent="0.25"/>
  <sheetData>
    <row r="1" spans="1:17" x14ac:dyDescent="0.25">
      <c r="A1" s="161" t="s">
        <v>97</v>
      </c>
      <c r="B1" s="162"/>
      <c r="C1" s="162"/>
      <c r="D1" s="162"/>
      <c r="E1" s="162"/>
      <c r="F1" s="162"/>
      <c r="G1" s="162"/>
      <c r="H1" s="162"/>
      <c r="I1" s="162"/>
      <c r="J1" s="162"/>
      <c r="K1" s="162"/>
      <c r="L1" s="162"/>
      <c r="M1" s="162"/>
      <c r="N1" s="163"/>
    </row>
    <row r="2" spans="1:17" x14ac:dyDescent="0.25">
      <c r="A2" s="164"/>
      <c r="B2" s="165"/>
      <c r="C2" s="165"/>
      <c r="D2" s="165"/>
      <c r="E2" s="165"/>
      <c r="F2" s="165"/>
      <c r="G2" s="165"/>
      <c r="H2" s="165"/>
      <c r="I2" s="165"/>
      <c r="J2" s="165"/>
      <c r="K2" s="165"/>
      <c r="L2" s="165"/>
      <c r="M2" s="165"/>
      <c r="N2" s="166"/>
    </row>
    <row r="3" spans="1:17" ht="15.75" thickBot="1" x14ac:dyDescent="0.3">
      <c r="A3" s="167"/>
      <c r="B3" s="168"/>
      <c r="C3" s="168"/>
      <c r="D3" s="168"/>
      <c r="E3" s="168"/>
      <c r="F3" s="168"/>
      <c r="G3" s="168"/>
      <c r="H3" s="168"/>
      <c r="I3" s="168"/>
      <c r="J3" s="168"/>
      <c r="K3" s="168"/>
      <c r="L3" s="168"/>
      <c r="M3" s="168"/>
      <c r="N3" s="169"/>
    </row>
    <row r="4" spans="1:17" ht="24" thickBot="1" x14ac:dyDescent="0.3">
      <c r="A4" s="170" t="s">
        <v>1</v>
      </c>
      <c r="B4" s="171"/>
      <c r="C4" s="171"/>
      <c r="D4" s="171"/>
      <c r="E4" s="171"/>
      <c r="F4" s="171"/>
      <c r="G4" s="171"/>
      <c r="H4" s="171"/>
      <c r="I4" s="171"/>
      <c r="J4" s="171"/>
      <c r="K4" s="171"/>
      <c r="L4" s="171"/>
      <c r="M4" s="171"/>
      <c r="N4" s="172"/>
      <c r="O4" s="427" t="s">
        <v>11</v>
      </c>
      <c r="P4" s="428"/>
      <c r="Q4" s="429"/>
    </row>
    <row r="5" spans="1:17" ht="24" thickBot="1" x14ac:dyDescent="0.3">
      <c r="A5" s="362" t="s">
        <v>2</v>
      </c>
      <c r="B5" s="363"/>
      <c r="C5" s="363"/>
      <c r="D5" s="363"/>
      <c r="E5" s="363"/>
      <c r="F5" s="363"/>
      <c r="G5" s="363"/>
      <c r="H5" s="363"/>
      <c r="I5" s="363"/>
      <c r="J5" s="363"/>
      <c r="K5" s="363"/>
      <c r="L5" s="363"/>
      <c r="M5" s="363"/>
      <c r="N5" s="363"/>
      <c r="O5" s="430"/>
      <c r="P5" s="431"/>
      <c r="Q5" s="432"/>
    </row>
    <row r="6" spans="1:17" x14ac:dyDescent="0.25">
      <c r="A6" s="411" t="s">
        <v>98</v>
      </c>
      <c r="B6" s="412"/>
      <c r="C6" s="412"/>
      <c r="D6" s="412"/>
      <c r="E6" s="412"/>
      <c r="F6" s="413"/>
      <c r="G6" s="417"/>
      <c r="H6" s="418"/>
      <c r="I6" s="418"/>
      <c r="J6" s="418"/>
      <c r="K6" s="418"/>
      <c r="L6" s="418"/>
      <c r="M6" s="418"/>
      <c r="N6" s="419"/>
      <c r="O6" s="433"/>
      <c r="P6" s="434"/>
      <c r="Q6" s="436" t="s">
        <v>99</v>
      </c>
    </row>
    <row r="7" spans="1:17" x14ac:dyDescent="0.25">
      <c r="A7" s="414"/>
      <c r="B7" s="415"/>
      <c r="C7" s="415"/>
      <c r="D7" s="415"/>
      <c r="E7" s="415"/>
      <c r="F7" s="416"/>
      <c r="G7" s="420"/>
      <c r="H7" s="421"/>
      <c r="I7" s="421"/>
      <c r="J7" s="421"/>
      <c r="K7" s="421"/>
      <c r="L7" s="421"/>
      <c r="M7" s="421"/>
      <c r="N7" s="422"/>
      <c r="O7" s="435"/>
      <c r="P7" s="278"/>
      <c r="Q7" s="279"/>
    </row>
    <row r="8" spans="1:17" x14ac:dyDescent="0.25">
      <c r="A8" s="414" t="s">
        <v>100</v>
      </c>
      <c r="B8" s="415"/>
      <c r="C8" s="415"/>
      <c r="D8" s="415"/>
      <c r="E8" s="415"/>
      <c r="F8" s="416"/>
      <c r="G8" s="420"/>
      <c r="H8" s="421"/>
      <c r="I8" s="421"/>
      <c r="J8" s="421"/>
      <c r="K8" s="421"/>
      <c r="L8" s="421"/>
      <c r="M8" s="421"/>
      <c r="N8" s="422"/>
      <c r="O8" s="435"/>
      <c r="P8" s="278"/>
      <c r="Q8" s="279" t="s">
        <v>36</v>
      </c>
    </row>
    <row r="9" spans="1:17" x14ac:dyDescent="0.25">
      <c r="A9" s="414"/>
      <c r="B9" s="415"/>
      <c r="C9" s="415"/>
      <c r="D9" s="415"/>
      <c r="E9" s="415"/>
      <c r="F9" s="416"/>
      <c r="G9" s="420"/>
      <c r="H9" s="421"/>
      <c r="I9" s="421"/>
      <c r="J9" s="421"/>
      <c r="K9" s="421"/>
      <c r="L9" s="421"/>
      <c r="M9" s="421"/>
      <c r="N9" s="422"/>
      <c r="O9" s="435"/>
      <c r="P9" s="278"/>
      <c r="Q9" s="279"/>
    </row>
    <row r="10" spans="1:17" x14ac:dyDescent="0.25">
      <c r="A10" s="414"/>
      <c r="B10" s="415"/>
      <c r="C10" s="415"/>
      <c r="D10" s="415"/>
      <c r="E10" s="415"/>
      <c r="F10" s="416"/>
      <c r="G10" s="420"/>
      <c r="H10" s="421"/>
      <c r="I10" s="421"/>
      <c r="J10" s="421"/>
      <c r="K10" s="421"/>
      <c r="L10" s="421"/>
      <c r="M10" s="421"/>
      <c r="N10" s="422"/>
      <c r="O10" s="435"/>
      <c r="P10" s="278"/>
      <c r="Q10" s="279"/>
    </row>
    <row r="11" spans="1:17" x14ac:dyDescent="0.25">
      <c r="A11" s="414"/>
      <c r="B11" s="415"/>
      <c r="C11" s="415"/>
      <c r="D11" s="415"/>
      <c r="E11" s="415"/>
      <c r="F11" s="416"/>
      <c r="G11" s="420"/>
      <c r="H11" s="421"/>
      <c r="I11" s="421"/>
      <c r="J11" s="421"/>
      <c r="K11" s="421"/>
      <c r="L11" s="421"/>
      <c r="M11" s="421"/>
      <c r="N11" s="422"/>
      <c r="O11" s="435"/>
      <c r="P11" s="278"/>
      <c r="Q11" s="279"/>
    </row>
    <row r="12" spans="1:17" x14ac:dyDescent="0.25">
      <c r="A12" s="414"/>
      <c r="B12" s="415"/>
      <c r="C12" s="415"/>
      <c r="D12" s="415"/>
      <c r="E12" s="415"/>
      <c r="F12" s="416"/>
      <c r="G12" s="420"/>
      <c r="H12" s="421"/>
      <c r="I12" s="421"/>
      <c r="J12" s="421"/>
      <c r="K12" s="421"/>
      <c r="L12" s="421"/>
      <c r="M12" s="421"/>
      <c r="N12" s="422"/>
      <c r="O12" s="435"/>
      <c r="P12" s="278"/>
      <c r="Q12" s="279"/>
    </row>
    <row r="13" spans="1:17" x14ac:dyDescent="0.25">
      <c r="A13" s="414"/>
      <c r="B13" s="415"/>
      <c r="C13" s="415"/>
      <c r="D13" s="415"/>
      <c r="E13" s="415"/>
      <c r="F13" s="416"/>
      <c r="G13" s="420"/>
      <c r="H13" s="421"/>
      <c r="I13" s="421"/>
      <c r="J13" s="421"/>
      <c r="K13" s="421"/>
      <c r="L13" s="421"/>
      <c r="M13" s="421"/>
      <c r="N13" s="422"/>
      <c r="O13" s="435"/>
      <c r="P13" s="278"/>
      <c r="Q13" s="279"/>
    </row>
    <row r="14" spans="1:17" x14ac:dyDescent="0.25">
      <c r="A14" s="414"/>
      <c r="B14" s="415"/>
      <c r="C14" s="415"/>
      <c r="D14" s="415"/>
      <c r="E14" s="415"/>
      <c r="F14" s="416"/>
      <c r="G14" s="420"/>
      <c r="H14" s="421"/>
      <c r="I14" s="421"/>
      <c r="J14" s="421"/>
      <c r="K14" s="421"/>
      <c r="L14" s="421"/>
      <c r="M14" s="421"/>
      <c r="N14" s="422"/>
      <c r="O14" s="435"/>
      <c r="P14" s="278"/>
      <c r="Q14" s="279"/>
    </row>
    <row r="15" spans="1:17" x14ac:dyDescent="0.25">
      <c r="A15" s="414"/>
      <c r="B15" s="415"/>
      <c r="C15" s="415"/>
      <c r="D15" s="415"/>
      <c r="E15" s="415"/>
      <c r="F15" s="416"/>
      <c r="G15" s="420"/>
      <c r="H15" s="421"/>
      <c r="I15" s="421"/>
      <c r="J15" s="421"/>
      <c r="K15" s="421"/>
      <c r="L15" s="421"/>
      <c r="M15" s="421"/>
      <c r="N15" s="422"/>
      <c r="O15" s="435"/>
      <c r="P15" s="278"/>
      <c r="Q15" s="279"/>
    </row>
    <row r="16" spans="1:17" x14ac:dyDescent="0.25">
      <c r="A16" s="423" t="s">
        <v>101</v>
      </c>
      <c r="B16" s="424"/>
      <c r="C16" s="424"/>
      <c r="D16" s="424"/>
      <c r="E16" s="424"/>
      <c r="F16" s="425"/>
      <c r="G16" s="426"/>
      <c r="H16" s="323"/>
      <c r="I16" s="323"/>
      <c r="J16" s="323"/>
      <c r="K16" s="323"/>
      <c r="L16" s="323"/>
      <c r="M16" s="323"/>
      <c r="N16" s="324"/>
      <c r="O16" s="435"/>
      <c r="P16" s="278"/>
      <c r="Q16" s="279" t="s">
        <v>73</v>
      </c>
    </row>
    <row r="17" spans="1:17" x14ac:dyDescent="0.25">
      <c r="A17" s="423"/>
      <c r="B17" s="424"/>
      <c r="C17" s="424"/>
      <c r="D17" s="424"/>
      <c r="E17" s="424"/>
      <c r="F17" s="425"/>
      <c r="G17" s="426"/>
      <c r="H17" s="323"/>
      <c r="I17" s="323"/>
      <c r="J17" s="323"/>
      <c r="K17" s="323"/>
      <c r="L17" s="323"/>
      <c r="M17" s="323"/>
      <c r="N17" s="324"/>
      <c r="O17" s="435"/>
      <c r="P17" s="278"/>
      <c r="Q17" s="279"/>
    </row>
    <row r="18" spans="1:17" x14ac:dyDescent="0.25">
      <c r="A18" s="414" t="s">
        <v>102</v>
      </c>
      <c r="B18" s="415"/>
      <c r="C18" s="415"/>
      <c r="D18" s="415"/>
      <c r="E18" s="415"/>
      <c r="F18" s="416"/>
      <c r="G18" s="426"/>
      <c r="H18" s="323"/>
      <c r="I18" s="323"/>
      <c r="J18" s="323"/>
      <c r="K18" s="323"/>
      <c r="L18" s="323"/>
      <c r="M18" s="323"/>
      <c r="N18" s="324"/>
      <c r="O18" s="435"/>
      <c r="P18" s="278"/>
      <c r="Q18" s="279" t="s">
        <v>99</v>
      </c>
    </row>
    <row r="19" spans="1:17" x14ac:dyDescent="0.25">
      <c r="A19" s="414"/>
      <c r="B19" s="415"/>
      <c r="C19" s="415"/>
      <c r="D19" s="415"/>
      <c r="E19" s="415"/>
      <c r="F19" s="416"/>
      <c r="G19" s="426"/>
      <c r="H19" s="323"/>
      <c r="I19" s="323"/>
      <c r="J19" s="323"/>
      <c r="K19" s="323"/>
      <c r="L19" s="323"/>
      <c r="M19" s="323"/>
      <c r="N19" s="324"/>
      <c r="O19" s="435"/>
      <c r="P19" s="278"/>
      <c r="Q19" s="279"/>
    </row>
    <row r="20" spans="1:17" x14ac:dyDescent="0.25">
      <c r="A20" s="423" t="s">
        <v>103</v>
      </c>
      <c r="B20" s="424"/>
      <c r="C20" s="424"/>
      <c r="D20" s="424"/>
      <c r="E20" s="424"/>
      <c r="F20" s="425"/>
      <c r="G20" s="426"/>
      <c r="H20" s="323"/>
      <c r="I20" s="323"/>
      <c r="J20" s="323"/>
      <c r="K20" s="323"/>
      <c r="L20" s="323"/>
      <c r="M20" s="323"/>
      <c r="N20" s="324"/>
      <c r="O20" s="435"/>
      <c r="P20" s="278"/>
      <c r="Q20" s="279" t="s">
        <v>124</v>
      </c>
    </row>
    <row r="21" spans="1:17" ht="15.75" thickBot="1" x14ac:dyDescent="0.3">
      <c r="A21" s="437"/>
      <c r="B21" s="438"/>
      <c r="C21" s="438"/>
      <c r="D21" s="438"/>
      <c r="E21" s="438"/>
      <c r="F21" s="439"/>
      <c r="G21" s="440"/>
      <c r="H21" s="338"/>
      <c r="I21" s="338"/>
      <c r="J21" s="338"/>
      <c r="K21" s="338"/>
      <c r="L21" s="338"/>
      <c r="M21" s="338"/>
      <c r="N21" s="339"/>
      <c r="O21" s="441"/>
      <c r="P21" s="293"/>
      <c r="Q21" s="442"/>
    </row>
    <row r="22" spans="1:17" ht="15.75" thickBot="1" x14ac:dyDescent="0.3">
      <c r="O22" s="21" t="s">
        <v>19</v>
      </c>
      <c r="P22" s="22">
        <f>SUM(O6:P21)</f>
        <v>0</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K27" sqref="K27"/>
    </sheetView>
  </sheetViews>
  <sheetFormatPr defaultRowHeight="15" x14ac:dyDescent="0.25"/>
  <sheetData>
    <row r="1" spans="1:17" x14ac:dyDescent="0.25">
      <c r="A1" s="161" t="s">
        <v>105</v>
      </c>
      <c r="B1" s="162"/>
      <c r="C1" s="162"/>
      <c r="D1" s="162"/>
      <c r="E1" s="162"/>
      <c r="F1" s="162"/>
      <c r="G1" s="162"/>
      <c r="H1" s="162"/>
      <c r="I1" s="162"/>
      <c r="J1" s="162"/>
      <c r="K1" s="162"/>
      <c r="L1" s="162"/>
      <c r="M1" s="162"/>
      <c r="N1" s="163"/>
    </row>
    <row r="2" spans="1:17" x14ac:dyDescent="0.25">
      <c r="A2" s="164"/>
      <c r="B2" s="165"/>
      <c r="C2" s="165"/>
      <c r="D2" s="165"/>
      <c r="E2" s="165"/>
      <c r="F2" s="165"/>
      <c r="G2" s="165"/>
      <c r="H2" s="165"/>
      <c r="I2" s="165"/>
      <c r="J2" s="165"/>
      <c r="K2" s="165"/>
      <c r="L2" s="165"/>
      <c r="M2" s="165"/>
      <c r="N2" s="166"/>
    </row>
    <row r="3" spans="1:17" ht="15.75" thickBot="1" x14ac:dyDescent="0.3">
      <c r="A3" s="167"/>
      <c r="B3" s="168"/>
      <c r="C3" s="168"/>
      <c r="D3" s="168"/>
      <c r="E3" s="168"/>
      <c r="F3" s="168"/>
      <c r="G3" s="168"/>
      <c r="H3" s="168"/>
      <c r="I3" s="168"/>
      <c r="J3" s="168"/>
      <c r="K3" s="168"/>
      <c r="L3" s="168"/>
      <c r="M3" s="168"/>
      <c r="N3" s="169"/>
    </row>
    <row r="4" spans="1:17" ht="24" thickBot="1" x14ac:dyDescent="0.3">
      <c r="A4" s="170" t="s">
        <v>1</v>
      </c>
      <c r="B4" s="171"/>
      <c r="C4" s="171"/>
      <c r="D4" s="171"/>
      <c r="E4" s="171"/>
      <c r="F4" s="171"/>
      <c r="G4" s="171"/>
      <c r="H4" s="171"/>
      <c r="I4" s="171"/>
      <c r="J4" s="171"/>
      <c r="K4" s="171"/>
      <c r="L4" s="171"/>
      <c r="M4" s="171"/>
      <c r="N4" s="172"/>
      <c r="O4" s="427" t="s">
        <v>11</v>
      </c>
      <c r="P4" s="428"/>
      <c r="Q4" s="429"/>
    </row>
    <row r="5" spans="1:17" ht="24" thickBot="1" x14ac:dyDescent="0.3">
      <c r="A5" s="173" t="s">
        <v>2</v>
      </c>
      <c r="B5" s="174"/>
      <c r="C5" s="174"/>
      <c r="D5" s="174"/>
      <c r="E5" s="174"/>
      <c r="F5" s="174"/>
      <c r="G5" s="174"/>
      <c r="H5" s="174"/>
      <c r="I5" s="174"/>
      <c r="J5" s="174"/>
      <c r="K5" s="174"/>
      <c r="L5" s="174"/>
      <c r="M5" s="174"/>
      <c r="N5" s="455"/>
      <c r="O5" s="430"/>
      <c r="P5" s="431"/>
      <c r="Q5" s="432"/>
    </row>
    <row r="6" spans="1:17" ht="14.65" customHeight="1" x14ac:dyDescent="0.25">
      <c r="A6" s="411" t="s">
        <v>106</v>
      </c>
      <c r="B6" s="412"/>
      <c r="C6" s="412"/>
      <c r="D6" s="412"/>
      <c r="E6" s="412"/>
      <c r="F6" s="413"/>
      <c r="G6" s="451"/>
      <c r="H6" s="452"/>
      <c r="I6" s="452"/>
      <c r="J6" s="452"/>
      <c r="K6" s="452"/>
      <c r="L6" s="452"/>
      <c r="M6" s="452"/>
      <c r="N6" s="453"/>
      <c r="O6" s="433"/>
      <c r="P6" s="434"/>
      <c r="Q6" s="448" t="s">
        <v>57</v>
      </c>
    </row>
    <row r="7" spans="1:17" x14ac:dyDescent="0.25">
      <c r="A7" s="414"/>
      <c r="B7" s="415"/>
      <c r="C7" s="415"/>
      <c r="D7" s="415"/>
      <c r="E7" s="415"/>
      <c r="F7" s="416"/>
      <c r="G7" s="420"/>
      <c r="H7" s="421"/>
      <c r="I7" s="421"/>
      <c r="J7" s="421"/>
      <c r="K7" s="421"/>
      <c r="L7" s="421"/>
      <c r="M7" s="421"/>
      <c r="N7" s="454"/>
      <c r="O7" s="435"/>
      <c r="P7" s="278"/>
      <c r="Q7" s="443"/>
    </row>
    <row r="8" spans="1:17" x14ac:dyDescent="0.25">
      <c r="A8" s="414" t="s">
        <v>107</v>
      </c>
      <c r="B8" s="415"/>
      <c r="C8" s="415"/>
      <c r="D8" s="415"/>
      <c r="E8" s="415"/>
      <c r="F8" s="416"/>
      <c r="G8" s="420"/>
      <c r="H8" s="421"/>
      <c r="I8" s="421"/>
      <c r="J8" s="421"/>
      <c r="K8" s="421"/>
      <c r="L8" s="421"/>
      <c r="M8" s="421"/>
      <c r="N8" s="454"/>
      <c r="O8" s="449"/>
      <c r="P8" s="450"/>
      <c r="Q8" s="443" t="s">
        <v>108</v>
      </c>
    </row>
    <row r="9" spans="1:17" x14ac:dyDescent="0.25">
      <c r="A9" s="414"/>
      <c r="B9" s="415"/>
      <c r="C9" s="415"/>
      <c r="D9" s="415"/>
      <c r="E9" s="415"/>
      <c r="F9" s="416"/>
      <c r="G9" s="420"/>
      <c r="H9" s="421"/>
      <c r="I9" s="421"/>
      <c r="J9" s="421"/>
      <c r="K9" s="421"/>
      <c r="L9" s="421"/>
      <c r="M9" s="421"/>
      <c r="N9" s="454"/>
      <c r="O9" s="449"/>
      <c r="P9" s="450"/>
      <c r="Q9" s="443"/>
    </row>
    <row r="10" spans="1:17" x14ac:dyDescent="0.25">
      <c r="A10" s="414"/>
      <c r="B10" s="415"/>
      <c r="C10" s="415"/>
      <c r="D10" s="415"/>
      <c r="E10" s="415"/>
      <c r="F10" s="416"/>
      <c r="G10" s="420"/>
      <c r="H10" s="421"/>
      <c r="I10" s="421"/>
      <c r="J10" s="421"/>
      <c r="K10" s="421"/>
      <c r="L10" s="421"/>
      <c r="M10" s="421"/>
      <c r="N10" s="454"/>
      <c r="O10" s="449"/>
      <c r="P10" s="450"/>
      <c r="Q10" s="443"/>
    </row>
    <row r="11" spans="1:17" x14ac:dyDescent="0.25">
      <c r="A11" s="414"/>
      <c r="B11" s="415"/>
      <c r="C11" s="415"/>
      <c r="D11" s="415"/>
      <c r="E11" s="415"/>
      <c r="F11" s="416"/>
      <c r="G11" s="420"/>
      <c r="H11" s="421"/>
      <c r="I11" s="421"/>
      <c r="J11" s="421"/>
      <c r="K11" s="421"/>
      <c r="L11" s="421"/>
      <c r="M11" s="421"/>
      <c r="N11" s="454"/>
      <c r="O11" s="449"/>
      <c r="P11" s="450"/>
      <c r="Q11" s="443"/>
    </row>
    <row r="12" spans="1:17" x14ac:dyDescent="0.25">
      <c r="A12" s="414"/>
      <c r="B12" s="415"/>
      <c r="C12" s="415"/>
      <c r="D12" s="415"/>
      <c r="E12" s="415"/>
      <c r="F12" s="416"/>
      <c r="G12" s="420"/>
      <c r="H12" s="421"/>
      <c r="I12" s="421"/>
      <c r="J12" s="421"/>
      <c r="K12" s="421"/>
      <c r="L12" s="421"/>
      <c r="M12" s="421"/>
      <c r="N12" s="454"/>
      <c r="O12" s="449"/>
      <c r="P12" s="450"/>
      <c r="Q12" s="443"/>
    </row>
    <row r="13" spans="1:17" x14ac:dyDescent="0.25">
      <c r="A13" s="414"/>
      <c r="B13" s="415"/>
      <c r="C13" s="415"/>
      <c r="D13" s="415"/>
      <c r="E13" s="415"/>
      <c r="F13" s="416"/>
      <c r="G13" s="420"/>
      <c r="H13" s="421"/>
      <c r="I13" s="421"/>
      <c r="J13" s="421"/>
      <c r="K13" s="421"/>
      <c r="L13" s="421"/>
      <c r="M13" s="421"/>
      <c r="N13" s="454"/>
      <c r="O13" s="449"/>
      <c r="P13" s="450"/>
      <c r="Q13" s="443"/>
    </row>
    <row r="14" spans="1:17" x14ac:dyDescent="0.25">
      <c r="A14" s="414"/>
      <c r="B14" s="415"/>
      <c r="C14" s="415"/>
      <c r="D14" s="415"/>
      <c r="E14" s="415"/>
      <c r="F14" s="416"/>
      <c r="G14" s="420"/>
      <c r="H14" s="421"/>
      <c r="I14" s="421"/>
      <c r="J14" s="421"/>
      <c r="K14" s="421"/>
      <c r="L14" s="421"/>
      <c r="M14" s="421"/>
      <c r="N14" s="454"/>
      <c r="O14" s="449"/>
      <c r="P14" s="450"/>
      <c r="Q14" s="443"/>
    </row>
    <row r="15" spans="1:17" x14ac:dyDescent="0.25">
      <c r="A15" s="414"/>
      <c r="B15" s="415"/>
      <c r="C15" s="415"/>
      <c r="D15" s="415"/>
      <c r="E15" s="415"/>
      <c r="F15" s="416"/>
      <c r="G15" s="420"/>
      <c r="H15" s="421"/>
      <c r="I15" s="421"/>
      <c r="J15" s="421"/>
      <c r="K15" s="421"/>
      <c r="L15" s="421"/>
      <c r="M15" s="421"/>
      <c r="N15" s="454"/>
      <c r="O15" s="449"/>
      <c r="P15" s="450"/>
      <c r="Q15" s="443"/>
    </row>
    <row r="16" spans="1:17" x14ac:dyDescent="0.25">
      <c r="A16" s="414"/>
      <c r="B16" s="415"/>
      <c r="C16" s="415"/>
      <c r="D16" s="415"/>
      <c r="E16" s="415"/>
      <c r="F16" s="416"/>
      <c r="G16" s="420"/>
      <c r="H16" s="421"/>
      <c r="I16" s="421"/>
      <c r="J16" s="421"/>
      <c r="K16" s="421"/>
      <c r="L16" s="421"/>
      <c r="M16" s="421"/>
      <c r="N16" s="454"/>
      <c r="O16" s="449"/>
      <c r="P16" s="450"/>
      <c r="Q16" s="443"/>
    </row>
    <row r="17" spans="1:17" x14ac:dyDescent="0.25">
      <c r="A17" s="414"/>
      <c r="B17" s="415"/>
      <c r="C17" s="415"/>
      <c r="D17" s="415"/>
      <c r="E17" s="415"/>
      <c r="F17" s="416"/>
      <c r="G17" s="420"/>
      <c r="H17" s="421"/>
      <c r="I17" s="421"/>
      <c r="J17" s="421"/>
      <c r="K17" s="421"/>
      <c r="L17" s="421"/>
      <c r="M17" s="421"/>
      <c r="N17" s="454"/>
      <c r="O17" s="449"/>
      <c r="P17" s="450"/>
      <c r="Q17" s="443"/>
    </row>
    <row r="18" spans="1:17" x14ac:dyDescent="0.25">
      <c r="A18" s="414"/>
      <c r="B18" s="415"/>
      <c r="C18" s="415"/>
      <c r="D18" s="415"/>
      <c r="E18" s="415"/>
      <c r="F18" s="416"/>
      <c r="G18" s="420"/>
      <c r="H18" s="421"/>
      <c r="I18" s="421"/>
      <c r="J18" s="421"/>
      <c r="K18" s="421"/>
      <c r="L18" s="421"/>
      <c r="M18" s="421"/>
      <c r="N18" s="454"/>
      <c r="O18" s="449"/>
      <c r="P18" s="450"/>
      <c r="Q18" s="443"/>
    </row>
    <row r="19" spans="1:17" x14ac:dyDescent="0.25">
      <c r="A19" s="414"/>
      <c r="B19" s="415"/>
      <c r="C19" s="415"/>
      <c r="D19" s="415"/>
      <c r="E19" s="415"/>
      <c r="F19" s="416"/>
      <c r="G19" s="420"/>
      <c r="H19" s="421"/>
      <c r="I19" s="421"/>
      <c r="J19" s="421"/>
      <c r="K19" s="421"/>
      <c r="L19" s="421"/>
      <c r="M19" s="421"/>
      <c r="N19" s="454"/>
      <c r="O19" s="449"/>
      <c r="P19" s="450"/>
      <c r="Q19" s="443"/>
    </row>
    <row r="20" spans="1:17" x14ac:dyDescent="0.25">
      <c r="A20" s="414" t="s">
        <v>109</v>
      </c>
      <c r="B20" s="415"/>
      <c r="C20" s="415"/>
      <c r="D20" s="415"/>
      <c r="E20" s="415"/>
      <c r="F20" s="416"/>
      <c r="G20" s="426"/>
      <c r="H20" s="323"/>
      <c r="I20" s="323"/>
      <c r="J20" s="323"/>
      <c r="K20" s="323"/>
      <c r="L20" s="323"/>
      <c r="M20" s="323"/>
      <c r="N20" s="358"/>
      <c r="O20" s="435"/>
      <c r="P20" s="278"/>
      <c r="Q20" s="443" t="s">
        <v>57</v>
      </c>
    </row>
    <row r="21" spans="1:17" x14ac:dyDescent="0.25">
      <c r="A21" s="414"/>
      <c r="B21" s="415"/>
      <c r="C21" s="415"/>
      <c r="D21" s="415"/>
      <c r="E21" s="415"/>
      <c r="F21" s="416"/>
      <c r="G21" s="426"/>
      <c r="H21" s="323"/>
      <c r="I21" s="323"/>
      <c r="J21" s="323"/>
      <c r="K21" s="323"/>
      <c r="L21" s="323"/>
      <c r="M21" s="323"/>
      <c r="N21" s="358"/>
      <c r="O21" s="435"/>
      <c r="P21" s="278"/>
      <c r="Q21" s="443"/>
    </row>
    <row r="22" spans="1:17" x14ac:dyDescent="0.25">
      <c r="A22" s="414" t="s">
        <v>110</v>
      </c>
      <c r="B22" s="415"/>
      <c r="C22" s="415"/>
      <c r="D22" s="415"/>
      <c r="E22" s="415"/>
      <c r="F22" s="416"/>
      <c r="G22" s="426"/>
      <c r="H22" s="323"/>
      <c r="I22" s="323"/>
      <c r="J22" s="323"/>
      <c r="K22" s="323"/>
      <c r="L22" s="323"/>
      <c r="M22" s="323"/>
      <c r="N22" s="358"/>
      <c r="O22" s="435"/>
      <c r="P22" s="278"/>
      <c r="Q22" s="443" t="s">
        <v>57</v>
      </c>
    </row>
    <row r="23" spans="1:17" ht="15.75" thickBot="1" x14ac:dyDescent="0.3">
      <c r="A23" s="445"/>
      <c r="B23" s="446"/>
      <c r="C23" s="446"/>
      <c r="D23" s="446"/>
      <c r="E23" s="446"/>
      <c r="F23" s="447"/>
      <c r="G23" s="440"/>
      <c r="H23" s="338"/>
      <c r="I23" s="338"/>
      <c r="J23" s="338"/>
      <c r="K23" s="338"/>
      <c r="L23" s="338"/>
      <c r="M23" s="338"/>
      <c r="N23" s="350"/>
      <c r="O23" s="441"/>
      <c r="P23" s="293"/>
      <c r="Q23" s="444"/>
    </row>
    <row r="24" spans="1:17" ht="15.75" thickBot="1" x14ac:dyDescent="0.3">
      <c r="O24" s="21" t="s">
        <v>19</v>
      </c>
      <c r="P24" s="22">
        <f>SUM(O6:P23)</f>
        <v>0</v>
      </c>
      <c r="Q24" s="31" t="s">
        <v>104</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14" workbookViewId="0">
      <selection activeCell="W23" sqref="W23"/>
    </sheetView>
  </sheetViews>
  <sheetFormatPr defaultRowHeight="15" x14ac:dyDescent="0.25"/>
  <cols>
    <col min="1" max="1" width="5.42578125" customWidth="1"/>
  </cols>
  <sheetData>
    <row r="1" spans="1:15" x14ac:dyDescent="0.25">
      <c r="A1" s="161" t="s">
        <v>133</v>
      </c>
      <c r="B1" s="162"/>
      <c r="C1" s="162"/>
      <c r="D1" s="162"/>
      <c r="E1" s="162"/>
      <c r="F1" s="162"/>
      <c r="G1" s="162"/>
      <c r="H1" s="162"/>
      <c r="I1" s="162"/>
      <c r="J1" s="162"/>
      <c r="K1" s="162"/>
      <c r="L1" s="162"/>
      <c r="M1" s="162"/>
      <c r="N1" s="162"/>
      <c r="O1" s="163"/>
    </row>
    <row r="2" spans="1:15" x14ac:dyDescent="0.25">
      <c r="A2" s="164"/>
      <c r="B2" s="165"/>
      <c r="C2" s="165"/>
      <c r="D2" s="165"/>
      <c r="E2" s="165"/>
      <c r="F2" s="165"/>
      <c r="G2" s="165"/>
      <c r="H2" s="165"/>
      <c r="I2" s="165"/>
      <c r="J2" s="165"/>
      <c r="K2" s="165"/>
      <c r="L2" s="165"/>
      <c r="M2" s="165"/>
      <c r="N2" s="165"/>
      <c r="O2" s="166"/>
    </row>
    <row r="3" spans="1:15" ht="15.75" thickBot="1" x14ac:dyDescent="0.3">
      <c r="A3" s="167"/>
      <c r="B3" s="168"/>
      <c r="C3" s="168"/>
      <c r="D3" s="168"/>
      <c r="E3" s="168"/>
      <c r="F3" s="168"/>
      <c r="G3" s="168"/>
      <c r="H3" s="168"/>
      <c r="I3" s="168"/>
      <c r="J3" s="168"/>
      <c r="K3" s="168"/>
      <c r="L3" s="168"/>
      <c r="M3" s="168"/>
      <c r="N3" s="168"/>
      <c r="O3" s="169"/>
    </row>
    <row r="4" spans="1:15" ht="24" thickBot="1" x14ac:dyDescent="0.3">
      <c r="A4" s="170" t="s">
        <v>1</v>
      </c>
      <c r="B4" s="171"/>
      <c r="C4" s="171"/>
      <c r="D4" s="171"/>
      <c r="E4" s="171"/>
      <c r="F4" s="171"/>
      <c r="G4" s="171"/>
      <c r="H4" s="171"/>
      <c r="I4" s="171"/>
      <c r="J4" s="171"/>
      <c r="K4" s="171"/>
      <c r="L4" s="171"/>
      <c r="M4" s="171"/>
      <c r="N4" s="171"/>
      <c r="O4" s="172"/>
    </row>
    <row r="5" spans="1:15" ht="24" thickBot="1" x14ac:dyDescent="0.3">
      <c r="A5" s="173" t="s">
        <v>2</v>
      </c>
      <c r="B5" s="174"/>
      <c r="C5" s="174"/>
      <c r="D5" s="174"/>
      <c r="E5" s="174"/>
      <c r="F5" s="174"/>
      <c r="G5" s="363"/>
      <c r="H5" s="363"/>
      <c r="I5" s="363"/>
      <c r="J5" s="363"/>
      <c r="K5" s="363"/>
      <c r="L5" s="363"/>
      <c r="M5" s="363"/>
      <c r="N5" s="363"/>
      <c r="O5" s="495"/>
    </row>
    <row r="6" spans="1:15" x14ac:dyDescent="0.25">
      <c r="A6" s="411" t="s">
        <v>139</v>
      </c>
      <c r="B6" s="412"/>
      <c r="C6" s="412"/>
      <c r="D6" s="412"/>
      <c r="E6" s="412"/>
      <c r="F6" s="496"/>
      <c r="G6" s="498"/>
      <c r="H6" s="498"/>
      <c r="I6" s="498"/>
      <c r="J6" s="498"/>
      <c r="K6" s="498"/>
      <c r="L6" s="498"/>
      <c r="M6" s="498"/>
      <c r="N6" s="498"/>
      <c r="O6" s="499"/>
    </row>
    <row r="7" spans="1:15" ht="31.15" customHeight="1" x14ac:dyDescent="0.25">
      <c r="A7" s="414"/>
      <c r="B7" s="415"/>
      <c r="C7" s="415"/>
      <c r="D7" s="415"/>
      <c r="E7" s="415"/>
      <c r="F7" s="497"/>
      <c r="G7" s="498"/>
      <c r="H7" s="498"/>
      <c r="I7" s="498"/>
      <c r="J7" s="498"/>
      <c r="K7" s="498"/>
      <c r="L7" s="498"/>
      <c r="M7" s="498"/>
      <c r="N7" s="498"/>
      <c r="O7" s="499"/>
    </row>
    <row r="8" spans="1:15" x14ac:dyDescent="0.25">
      <c r="A8" s="473" t="s">
        <v>140</v>
      </c>
      <c r="B8" s="474"/>
      <c r="C8" s="474"/>
      <c r="D8" s="474"/>
      <c r="E8" s="474"/>
      <c r="F8" s="474"/>
      <c r="G8" s="477"/>
      <c r="H8" s="478"/>
      <c r="I8" s="478"/>
      <c r="J8" s="478"/>
      <c r="K8" s="478"/>
      <c r="L8" s="478"/>
      <c r="M8" s="478"/>
      <c r="N8" s="478"/>
      <c r="O8" s="479"/>
    </row>
    <row r="9" spans="1:15" ht="39.75" customHeight="1" x14ac:dyDescent="0.25">
      <c r="A9" s="475"/>
      <c r="B9" s="476"/>
      <c r="C9" s="476"/>
      <c r="D9" s="476"/>
      <c r="E9" s="476"/>
      <c r="F9" s="476"/>
      <c r="G9" s="480"/>
      <c r="H9" s="481"/>
      <c r="I9" s="481"/>
      <c r="J9" s="481"/>
      <c r="K9" s="481"/>
      <c r="L9" s="481"/>
      <c r="M9" s="481"/>
      <c r="N9" s="481"/>
      <c r="O9" s="482"/>
    </row>
    <row r="10" spans="1:15" x14ac:dyDescent="0.25">
      <c r="A10" s="57"/>
      <c r="B10" s="483" t="s">
        <v>134</v>
      </c>
      <c r="C10" s="483"/>
      <c r="D10" s="484"/>
      <c r="E10" s="487" t="s">
        <v>135</v>
      </c>
      <c r="F10" s="483"/>
      <c r="G10" s="484"/>
      <c r="H10" s="487" t="s">
        <v>136</v>
      </c>
      <c r="I10" s="483"/>
      <c r="J10" s="484"/>
      <c r="K10" s="487" t="s">
        <v>137</v>
      </c>
      <c r="L10" s="483"/>
      <c r="M10" s="484"/>
      <c r="N10" s="487" t="s">
        <v>138</v>
      </c>
      <c r="O10" s="492"/>
    </row>
    <row r="11" spans="1:15" x14ac:dyDescent="0.25">
      <c r="A11" s="58"/>
      <c r="B11" s="485"/>
      <c r="C11" s="485"/>
      <c r="D11" s="486"/>
      <c r="E11" s="488"/>
      <c r="F11" s="485"/>
      <c r="G11" s="486"/>
      <c r="H11" s="488"/>
      <c r="I11" s="485"/>
      <c r="J11" s="486"/>
      <c r="K11" s="488"/>
      <c r="L11" s="485"/>
      <c r="M11" s="486"/>
      <c r="N11" s="488"/>
      <c r="O11" s="493"/>
    </row>
    <row r="12" spans="1:15" x14ac:dyDescent="0.25">
      <c r="A12" s="494">
        <v>1</v>
      </c>
      <c r="B12" s="456"/>
      <c r="C12" s="457"/>
      <c r="D12" s="458"/>
      <c r="E12" s="456"/>
      <c r="F12" s="457"/>
      <c r="G12" s="458"/>
      <c r="H12" s="456"/>
      <c r="I12" s="457"/>
      <c r="J12" s="458"/>
      <c r="K12" s="456"/>
      <c r="L12" s="457"/>
      <c r="M12" s="458"/>
      <c r="N12" s="477" t="s">
        <v>164</v>
      </c>
      <c r="O12" s="479"/>
    </row>
    <row r="13" spans="1:15" ht="54.75" customHeight="1" x14ac:dyDescent="0.25">
      <c r="A13" s="356"/>
      <c r="B13" s="459"/>
      <c r="C13" s="460"/>
      <c r="D13" s="461"/>
      <c r="E13" s="459"/>
      <c r="F13" s="460"/>
      <c r="G13" s="461"/>
      <c r="H13" s="459"/>
      <c r="I13" s="460"/>
      <c r="J13" s="461"/>
      <c r="K13" s="459"/>
      <c r="L13" s="460"/>
      <c r="M13" s="461"/>
      <c r="N13" s="480"/>
      <c r="O13" s="482"/>
    </row>
    <row r="14" spans="1:15" x14ac:dyDescent="0.25">
      <c r="A14" s="494">
        <v>2</v>
      </c>
      <c r="B14" s="456"/>
      <c r="C14" s="457"/>
      <c r="D14" s="458"/>
      <c r="E14" s="456"/>
      <c r="F14" s="457"/>
      <c r="G14" s="458"/>
      <c r="H14" s="456"/>
      <c r="I14" s="457"/>
      <c r="J14" s="458"/>
      <c r="K14" s="456"/>
      <c r="L14" s="457"/>
      <c r="M14" s="458"/>
      <c r="N14" s="477" t="s">
        <v>165</v>
      </c>
      <c r="O14" s="479"/>
    </row>
    <row r="15" spans="1:15" ht="45" customHeight="1" x14ac:dyDescent="0.25">
      <c r="A15" s="356"/>
      <c r="B15" s="459"/>
      <c r="C15" s="460"/>
      <c r="D15" s="461"/>
      <c r="E15" s="459"/>
      <c r="F15" s="460"/>
      <c r="G15" s="461"/>
      <c r="H15" s="459"/>
      <c r="I15" s="460"/>
      <c r="J15" s="461"/>
      <c r="K15" s="459"/>
      <c r="L15" s="460"/>
      <c r="M15" s="461"/>
      <c r="N15" s="480"/>
      <c r="O15" s="482"/>
    </row>
    <row r="16" spans="1:15" x14ac:dyDescent="0.25">
      <c r="A16" s="494">
        <v>3</v>
      </c>
      <c r="B16" s="456"/>
      <c r="C16" s="457"/>
      <c r="D16" s="458"/>
      <c r="E16" s="456"/>
      <c r="F16" s="457"/>
      <c r="G16" s="458"/>
      <c r="H16" s="456"/>
      <c r="I16" s="457"/>
      <c r="J16" s="458"/>
      <c r="K16" s="456"/>
      <c r="L16" s="457"/>
      <c r="M16" s="458"/>
      <c r="N16" s="477" t="s">
        <v>165</v>
      </c>
      <c r="O16" s="479"/>
    </row>
    <row r="17" spans="1:16" ht="62.25" customHeight="1" x14ac:dyDescent="0.25">
      <c r="A17" s="356"/>
      <c r="B17" s="459"/>
      <c r="C17" s="460"/>
      <c r="D17" s="461"/>
      <c r="E17" s="459"/>
      <c r="F17" s="460"/>
      <c r="G17" s="461"/>
      <c r="H17" s="459"/>
      <c r="I17" s="460"/>
      <c r="J17" s="461"/>
      <c r="K17" s="459"/>
      <c r="L17" s="460"/>
      <c r="M17" s="461"/>
      <c r="N17" s="480"/>
      <c r="O17" s="482"/>
    </row>
    <row r="18" spans="1:16" x14ac:dyDescent="0.25">
      <c r="A18" s="494">
        <v>4</v>
      </c>
      <c r="B18" s="456"/>
      <c r="C18" s="457"/>
      <c r="D18" s="458"/>
      <c r="E18" s="456"/>
      <c r="F18" s="457"/>
      <c r="G18" s="458"/>
      <c r="H18" s="456"/>
      <c r="I18" s="457"/>
      <c r="J18" s="458"/>
      <c r="K18" s="456"/>
      <c r="L18" s="457"/>
      <c r="M18" s="458"/>
      <c r="N18" s="477" t="s">
        <v>166</v>
      </c>
      <c r="O18" s="479"/>
    </row>
    <row r="19" spans="1:16" ht="50.25" customHeight="1" x14ac:dyDescent="0.25">
      <c r="A19" s="356"/>
      <c r="B19" s="459"/>
      <c r="C19" s="460"/>
      <c r="D19" s="461"/>
      <c r="E19" s="459"/>
      <c r="F19" s="460"/>
      <c r="G19" s="461"/>
      <c r="H19" s="459"/>
      <c r="I19" s="460"/>
      <c r="J19" s="461"/>
      <c r="K19" s="459"/>
      <c r="L19" s="460"/>
      <c r="M19" s="461"/>
      <c r="N19" s="480"/>
      <c r="O19" s="482"/>
    </row>
    <row r="20" spans="1:16" x14ac:dyDescent="0.25">
      <c r="A20" s="423" t="s">
        <v>141</v>
      </c>
      <c r="B20" s="424"/>
      <c r="C20" s="424"/>
      <c r="D20" s="424"/>
      <c r="E20" s="424"/>
      <c r="F20" s="425"/>
      <c r="G20" s="489"/>
      <c r="H20" s="256"/>
      <c r="I20" s="256"/>
      <c r="J20" s="256"/>
      <c r="K20" s="256"/>
      <c r="L20" s="256"/>
      <c r="M20" s="256"/>
      <c r="N20" s="490"/>
      <c r="O20" s="491"/>
    </row>
    <row r="21" spans="1:16" ht="50.25" customHeight="1" x14ac:dyDescent="0.25">
      <c r="A21" s="423"/>
      <c r="B21" s="424"/>
      <c r="C21" s="424"/>
      <c r="D21" s="424"/>
      <c r="E21" s="424"/>
      <c r="F21" s="425"/>
      <c r="G21" s="489"/>
      <c r="H21" s="256"/>
      <c r="I21" s="256"/>
      <c r="J21" s="256"/>
      <c r="K21" s="256"/>
      <c r="L21" s="256"/>
      <c r="M21" s="256"/>
      <c r="N21" s="490"/>
      <c r="O21" s="491"/>
    </row>
    <row r="22" spans="1:16" x14ac:dyDescent="0.25">
      <c r="A22" s="414" t="s">
        <v>145</v>
      </c>
      <c r="B22" s="415"/>
      <c r="C22" s="415"/>
      <c r="D22" s="415"/>
      <c r="E22" s="415"/>
      <c r="F22" s="416"/>
      <c r="G22" s="426"/>
      <c r="H22" s="323"/>
      <c r="I22" s="323"/>
      <c r="J22" s="323"/>
      <c r="K22" s="323"/>
      <c r="L22" s="323"/>
      <c r="M22" s="323"/>
      <c r="N22" s="358"/>
      <c r="O22" s="324"/>
    </row>
    <row r="23" spans="1:16" ht="73.5" customHeight="1" x14ac:dyDescent="0.25">
      <c r="A23" s="466"/>
      <c r="B23" s="467"/>
      <c r="C23" s="467"/>
      <c r="D23" s="467"/>
      <c r="E23" s="467"/>
      <c r="F23" s="468"/>
      <c r="G23" s="469"/>
      <c r="H23" s="470"/>
      <c r="I23" s="470"/>
      <c r="J23" s="470"/>
      <c r="K23" s="470"/>
      <c r="L23" s="470"/>
      <c r="M23" s="470"/>
      <c r="N23" s="471"/>
      <c r="O23" s="472"/>
    </row>
    <row r="24" spans="1:16" ht="18.75" x14ac:dyDescent="0.3">
      <c r="A24" s="464" t="s">
        <v>11</v>
      </c>
      <c r="B24" s="464"/>
      <c r="C24" s="464"/>
      <c r="D24" s="464"/>
      <c r="E24" s="464"/>
      <c r="F24" s="464"/>
      <c r="G24" s="464"/>
      <c r="H24" s="464"/>
      <c r="I24" s="464"/>
      <c r="J24" s="464"/>
      <c r="K24" s="464"/>
      <c r="L24" s="464"/>
      <c r="M24" s="464"/>
      <c r="N24" s="464"/>
      <c r="O24" s="464"/>
      <c r="P24" s="1"/>
    </row>
    <row r="25" spans="1:16" x14ac:dyDescent="0.25">
      <c r="A25" s="462" t="s">
        <v>144</v>
      </c>
      <c r="B25" s="463"/>
      <c r="C25" s="463"/>
      <c r="D25" s="463"/>
      <c r="E25" s="463"/>
      <c r="F25" s="463"/>
      <c r="G25" s="465"/>
      <c r="H25" s="465"/>
      <c r="I25" s="465"/>
      <c r="J25" s="465"/>
      <c r="K25" s="465"/>
      <c r="L25" s="465"/>
      <c r="M25" s="465"/>
      <c r="N25" s="465"/>
      <c r="O25" s="465"/>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85" zoomScaleNormal="85" workbookViewId="0">
      <selection activeCell="T31" sqref="T31"/>
    </sheetView>
  </sheetViews>
  <sheetFormatPr defaultRowHeight="15" x14ac:dyDescent="0.25"/>
  <cols>
    <col min="17" max="17" width="14.140625" customWidth="1"/>
  </cols>
  <sheetData>
    <row r="1" spans="1:18" ht="15.6" customHeight="1" x14ac:dyDescent="0.25">
      <c r="A1" s="245" t="s">
        <v>126</v>
      </c>
      <c r="B1" s="165"/>
      <c r="C1" s="165"/>
      <c r="D1" s="165"/>
      <c r="E1" s="165"/>
      <c r="F1" s="165"/>
      <c r="G1" s="165"/>
      <c r="H1" s="165"/>
      <c r="I1" s="165"/>
      <c r="J1" s="165"/>
      <c r="K1" s="165"/>
      <c r="L1" s="165"/>
      <c r="M1" s="165"/>
      <c r="N1" s="165"/>
      <c r="O1" s="165"/>
      <c r="P1" s="165"/>
    </row>
    <row r="2" spans="1:18" ht="15.6" customHeight="1" x14ac:dyDescent="0.25">
      <c r="A2" s="245"/>
      <c r="B2" s="165"/>
      <c r="C2" s="165"/>
      <c r="D2" s="165"/>
      <c r="E2" s="165"/>
      <c r="F2" s="165"/>
      <c r="G2" s="165"/>
      <c r="H2" s="165"/>
      <c r="I2" s="165"/>
      <c r="J2" s="165"/>
      <c r="K2" s="165"/>
      <c r="L2" s="165"/>
      <c r="M2" s="165"/>
      <c r="N2" s="165"/>
      <c r="O2" s="165"/>
      <c r="P2" s="165"/>
    </row>
    <row r="3" spans="1:18" ht="14.65" customHeight="1" thickBot="1" x14ac:dyDescent="0.3">
      <c r="A3" s="245"/>
      <c r="B3" s="165"/>
      <c r="C3" s="165"/>
      <c r="D3" s="165"/>
      <c r="E3" s="165"/>
      <c r="F3" s="165"/>
      <c r="G3" s="165"/>
      <c r="H3" s="165"/>
      <c r="I3" s="165"/>
      <c r="J3" s="165"/>
      <c r="K3" s="165"/>
      <c r="L3" s="165"/>
      <c r="M3" s="165"/>
      <c r="N3" s="165"/>
      <c r="O3" s="165"/>
      <c r="P3" s="165"/>
    </row>
    <row r="4" spans="1:18" ht="24" thickBot="1" x14ac:dyDescent="0.3">
      <c r="A4" s="170" t="s">
        <v>1</v>
      </c>
      <c r="B4" s="171"/>
      <c r="C4" s="171"/>
      <c r="D4" s="171"/>
      <c r="E4" s="171"/>
      <c r="F4" s="171"/>
      <c r="G4" s="171"/>
      <c r="H4" s="171"/>
      <c r="I4" s="171"/>
      <c r="J4" s="171"/>
      <c r="K4" s="171"/>
      <c r="L4" s="171"/>
      <c r="M4" s="171"/>
      <c r="N4" s="171"/>
      <c r="O4" s="171"/>
      <c r="P4" s="172"/>
    </row>
    <row r="5" spans="1:18" ht="24" thickBot="1" x14ac:dyDescent="0.3">
      <c r="A5" s="184" t="s">
        <v>2</v>
      </c>
      <c r="B5" s="185"/>
      <c r="C5" s="185"/>
      <c r="D5" s="185"/>
      <c r="E5" s="185"/>
      <c r="F5" s="185"/>
      <c r="G5" s="185"/>
      <c r="H5" s="185"/>
      <c r="I5" s="185"/>
      <c r="J5" s="185"/>
      <c r="K5" s="185"/>
      <c r="L5" s="185"/>
      <c r="M5" s="185"/>
      <c r="N5" s="185"/>
      <c r="O5" s="185"/>
      <c r="P5" s="186"/>
    </row>
    <row r="6" spans="1:18" ht="16.5" thickTop="1" thickBot="1" x14ac:dyDescent="0.3">
      <c r="A6" s="508" t="s">
        <v>127</v>
      </c>
      <c r="B6" s="509"/>
      <c r="C6" s="509"/>
      <c r="D6" s="509"/>
      <c r="E6" s="509"/>
      <c r="F6" s="509"/>
      <c r="G6" s="509"/>
      <c r="H6" s="509"/>
      <c r="I6" s="509"/>
      <c r="J6" s="509"/>
      <c r="K6" s="509"/>
      <c r="L6" s="509"/>
      <c r="M6" s="509"/>
      <c r="N6" s="509"/>
      <c r="O6" s="509"/>
      <c r="P6" s="509"/>
      <c r="Q6" s="427" t="s">
        <v>11</v>
      </c>
      <c r="R6" s="429"/>
    </row>
    <row r="7" spans="1:18" ht="16.5" thickTop="1" thickBot="1" x14ac:dyDescent="0.3">
      <c r="A7" s="508"/>
      <c r="B7" s="509"/>
      <c r="C7" s="509"/>
      <c r="D7" s="509"/>
      <c r="E7" s="509"/>
      <c r="F7" s="509"/>
      <c r="G7" s="509"/>
      <c r="H7" s="509"/>
      <c r="I7" s="509"/>
      <c r="J7" s="509"/>
      <c r="K7" s="509"/>
      <c r="L7" s="509"/>
      <c r="M7" s="509"/>
      <c r="N7" s="509"/>
      <c r="O7" s="509"/>
      <c r="P7" s="509"/>
      <c r="Q7" s="525"/>
      <c r="R7" s="526"/>
    </row>
    <row r="8" spans="1:18" ht="16.5" thickTop="1" thickBot="1" x14ac:dyDescent="0.3">
      <c r="A8" s="220"/>
      <c r="B8" s="221"/>
      <c r="C8" s="221"/>
      <c r="D8" s="221"/>
      <c r="E8" s="221"/>
      <c r="F8" s="221"/>
      <c r="G8" s="221"/>
      <c r="H8" s="221"/>
      <c r="I8" s="221"/>
      <c r="J8" s="221"/>
      <c r="K8" s="221"/>
      <c r="L8" s="221"/>
      <c r="M8" s="221"/>
      <c r="N8" s="221"/>
      <c r="O8" s="221"/>
      <c r="P8" s="221"/>
      <c r="Q8" s="433"/>
      <c r="R8" s="522" t="s">
        <v>124</v>
      </c>
    </row>
    <row r="9" spans="1:18" ht="16.5" thickTop="1" thickBot="1" x14ac:dyDescent="0.3">
      <c r="A9" s="220"/>
      <c r="B9" s="221"/>
      <c r="C9" s="221"/>
      <c r="D9" s="221"/>
      <c r="E9" s="221"/>
      <c r="F9" s="221"/>
      <c r="G9" s="221"/>
      <c r="H9" s="221"/>
      <c r="I9" s="221"/>
      <c r="J9" s="221"/>
      <c r="K9" s="221"/>
      <c r="L9" s="221"/>
      <c r="M9" s="221"/>
      <c r="N9" s="221"/>
      <c r="O9" s="221"/>
      <c r="P9" s="221"/>
      <c r="Q9" s="435"/>
      <c r="R9" s="523"/>
    </row>
    <row r="10" spans="1:18" ht="16.5" thickTop="1" thickBot="1" x14ac:dyDescent="0.3">
      <c r="A10" s="220"/>
      <c r="B10" s="221"/>
      <c r="C10" s="221"/>
      <c r="D10" s="221"/>
      <c r="E10" s="221"/>
      <c r="F10" s="221"/>
      <c r="G10" s="221"/>
      <c r="H10" s="221"/>
      <c r="I10" s="221"/>
      <c r="J10" s="221"/>
      <c r="K10" s="221"/>
      <c r="L10" s="221"/>
      <c r="M10" s="221"/>
      <c r="N10" s="221"/>
      <c r="O10" s="221"/>
      <c r="P10" s="221"/>
      <c r="Q10" s="435"/>
      <c r="R10" s="523"/>
    </row>
    <row r="11" spans="1:18" ht="16.5" thickTop="1" thickBot="1" x14ac:dyDescent="0.3">
      <c r="A11" s="220"/>
      <c r="B11" s="221"/>
      <c r="C11" s="221"/>
      <c r="D11" s="221"/>
      <c r="E11" s="221"/>
      <c r="F11" s="221"/>
      <c r="G11" s="221"/>
      <c r="H11" s="221"/>
      <c r="I11" s="221"/>
      <c r="J11" s="221"/>
      <c r="K11" s="221"/>
      <c r="L11" s="221"/>
      <c r="M11" s="221"/>
      <c r="N11" s="221"/>
      <c r="O11" s="221"/>
      <c r="P11" s="221"/>
      <c r="Q11" s="435"/>
      <c r="R11" s="523"/>
    </row>
    <row r="12" spans="1:18" ht="16.5" thickTop="1" thickBot="1" x14ac:dyDescent="0.3">
      <c r="A12" s="220"/>
      <c r="B12" s="221"/>
      <c r="C12" s="221"/>
      <c r="D12" s="221"/>
      <c r="E12" s="221"/>
      <c r="F12" s="221"/>
      <c r="G12" s="221"/>
      <c r="H12" s="221"/>
      <c r="I12" s="221"/>
      <c r="J12" s="221"/>
      <c r="K12" s="221"/>
      <c r="L12" s="221"/>
      <c r="M12" s="221"/>
      <c r="N12" s="221"/>
      <c r="O12" s="221"/>
      <c r="P12" s="221"/>
      <c r="Q12" s="435"/>
      <c r="R12" s="523"/>
    </row>
    <row r="13" spans="1:18" ht="16.5" thickTop="1" thickBot="1" x14ac:dyDescent="0.3">
      <c r="A13" s="220"/>
      <c r="B13" s="221"/>
      <c r="C13" s="221"/>
      <c r="D13" s="221"/>
      <c r="E13" s="221"/>
      <c r="F13" s="221"/>
      <c r="G13" s="221"/>
      <c r="H13" s="221"/>
      <c r="I13" s="221"/>
      <c r="J13" s="221"/>
      <c r="K13" s="221"/>
      <c r="L13" s="221"/>
      <c r="M13" s="221"/>
      <c r="N13" s="221"/>
      <c r="O13" s="221"/>
      <c r="P13" s="221"/>
      <c r="Q13" s="435"/>
      <c r="R13" s="523"/>
    </row>
    <row r="14" spans="1:18" ht="16.5" thickTop="1" thickBot="1" x14ac:dyDescent="0.3">
      <c r="A14" s="220"/>
      <c r="B14" s="221"/>
      <c r="C14" s="221"/>
      <c r="D14" s="221"/>
      <c r="E14" s="221"/>
      <c r="F14" s="221"/>
      <c r="G14" s="221"/>
      <c r="H14" s="221"/>
      <c r="I14" s="221"/>
      <c r="J14" s="221"/>
      <c r="K14" s="221"/>
      <c r="L14" s="221"/>
      <c r="M14" s="221"/>
      <c r="N14" s="221"/>
      <c r="O14" s="221"/>
      <c r="P14" s="221"/>
      <c r="Q14" s="435"/>
      <c r="R14" s="523"/>
    </row>
    <row r="15" spans="1:18" ht="16.5" thickTop="1" thickBot="1" x14ac:dyDescent="0.3">
      <c r="A15" s="220"/>
      <c r="B15" s="221"/>
      <c r="C15" s="221"/>
      <c r="D15" s="221"/>
      <c r="E15" s="221"/>
      <c r="F15" s="221"/>
      <c r="G15" s="221"/>
      <c r="H15" s="221"/>
      <c r="I15" s="221"/>
      <c r="J15" s="221"/>
      <c r="K15" s="221"/>
      <c r="L15" s="221"/>
      <c r="M15" s="221"/>
      <c r="N15" s="221"/>
      <c r="O15" s="221"/>
      <c r="P15" s="221"/>
      <c r="Q15" s="435"/>
      <c r="R15" s="523"/>
    </row>
    <row r="16" spans="1:18" ht="16.5" thickTop="1" thickBot="1" x14ac:dyDescent="0.3">
      <c r="A16" s="220"/>
      <c r="B16" s="221"/>
      <c r="C16" s="221"/>
      <c r="D16" s="221"/>
      <c r="E16" s="221"/>
      <c r="F16" s="221"/>
      <c r="G16" s="221"/>
      <c r="H16" s="221"/>
      <c r="I16" s="221"/>
      <c r="J16" s="221"/>
      <c r="K16" s="221"/>
      <c r="L16" s="221"/>
      <c r="M16" s="221"/>
      <c r="N16" s="221"/>
      <c r="O16" s="221"/>
      <c r="P16" s="221"/>
      <c r="Q16" s="435"/>
      <c r="R16" s="523"/>
    </row>
    <row r="17" spans="1:18" ht="16.5" thickTop="1" thickBot="1" x14ac:dyDescent="0.3">
      <c r="A17" s="220"/>
      <c r="B17" s="221"/>
      <c r="C17" s="221"/>
      <c r="D17" s="221"/>
      <c r="E17" s="221"/>
      <c r="F17" s="221"/>
      <c r="G17" s="221"/>
      <c r="H17" s="221"/>
      <c r="I17" s="221"/>
      <c r="J17" s="221"/>
      <c r="K17" s="221"/>
      <c r="L17" s="221"/>
      <c r="M17" s="221"/>
      <c r="N17" s="221"/>
      <c r="O17" s="221"/>
      <c r="P17" s="221"/>
      <c r="Q17" s="441"/>
      <c r="R17" s="524"/>
    </row>
    <row r="18" spans="1:18" ht="18" customHeight="1" thickTop="1" thickBot="1" x14ac:dyDescent="0.3">
      <c r="A18" s="501" t="s">
        <v>128</v>
      </c>
      <c r="B18" s="502"/>
      <c r="C18" s="502"/>
      <c r="D18" s="502"/>
      <c r="E18" s="502"/>
      <c r="F18" s="502"/>
      <c r="G18" s="502"/>
      <c r="H18" s="502"/>
      <c r="I18" s="502"/>
      <c r="J18" s="502"/>
      <c r="K18" s="502"/>
      <c r="L18" s="502"/>
      <c r="M18" s="502"/>
      <c r="N18" s="502"/>
      <c r="O18" s="502"/>
      <c r="P18" s="502"/>
      <c r="Q18" s="518"/>
      <c r="R18" s="519"/>
    </row>
    <row r="19" spans="1:18" ht="18.75" customHeight="1" thickTop="1" thickBot="1" x14ac:dyDescent="0.3">
      <c r="A19" s="501"/>
      <c r="B19" s="502"/>
      <c r="C19" s="502"/>
      <c r="D19" s="502"/>
      <c r="E19" s="502"/>
      <c r="F19" s="502"/>
      <c r="G19" s="502"/>
      <c r="H19" s="502"/>
      <c r="I19" s="502"/>
      <c r="J19" s="502"/>
      <c r="K19" s="502"/>
      <c r="L19" s="502"/>
      <c r="M19" s="502"/>
      <c r="N19" s="502"/>
      <c r="O19" s="502"/>
      <c r="P19" s="502"/>
      <c r="Q19" s="520"/>
      <c r="R19" s="521"/>
    </row>
    <row r="20" spans="1:18" ht="15.75" thickTop="1" x14ac:dyDescent="0.25">
      <c r="A20" s="222"/>
      <c r="B20" s="223"/>
      <c r="C20" s="223"/>
      <c r="D20" s="223"/>
      <c r="E20" s="223"/>
      <c r="F20" s="223"/>
      <c r="G20" s="223"/>
      <c r="H20" s="223"/>
      <c r="I20" s="223"/>
      <c r="J20" s="223"/>
      <c r="K20" s="223"/>
      <c r="L20" s="223"/>
      <c r="M20" s="223"/>
      <c r="N20" s="223"/>
      <c r="O20" s="223"/>
      <c r="P20" s="503"/>
      <c r="Q20" s="433"/>
      <c r="R20" s="522" t="s">
        <v>73</v>
      </c>
    </row>
    <row r="21" spans="1:18" x14ac:dyDescent="0.25">
      <c r="A21" s="504"/>
      <c r="B21" s="228"/>
      <c r="C21" s="228"/>
      <c r="D21" s="228"/>
      <c r="E21" s="228"/>
      <c r="F21" s="228"/>
      <c r="G21" s="228"/>
      <c r="H21" s="228"/>
      <c r="I21" s="228"/>
      <c r="J21" s="228"/>
      <c r="K21" s="228"/>
      <c r="L21" s="228"/>
      <c r="M21" s="228"/>
      <c r="N21" s="228"/>
      <c r="O21" s="228"/>
      <c r="P21" s="229"/>
      <c r="Q21" s="435"/>
      <c r="R21" s="523"/>
    </row>
    <row r="22" spans="1:18" x14ac:dyDescent="0.25">
      <c r="A22" s="504"/>
      <c r="B22" s="228"/>
      <c r="C22" s="228"/>
      <c r="D22" s="228"/>
      <c r="E22" s="228"/>
      <c r="F22" s="228"/>
      <c r="G22" s="228"/>
      <c r="H22" s="228"/>
      <c r="I22" s="228"/>
      <c r="J22" s="228"/>
      <c r="K22" s="228"/>
      <c r="L22" s="228"/>
      <c r="M22" s="228"/>
      <c r="N22" s="228"/>
      <c r="O22" s="228"/>
      <c r="P22" s="229"/>
      <c r="Q22" s="435"/>
      <c r="R22" s="523"/>
    </row>
    <row r="23" spans="1:18" x14ac:dyDescent="0.25">
      <c r="A23" s="504"/>
      <c r="B23" s="228"/>
      <c r="C23" s="228"/>
      <c r="D23" s="228"/>
      <c r="E23" s="228"/>
      <c r="F23" s="228"/>
      <c r="G23" s="228"/>
      <c r="H23" s="228"/>
      <c r="I23" s="228"/>
      <c r="J23" s="228"/>
      <c r="K23" s="228"/>
      <c r="L23" s="228"/>
      <c r="M23" s="228"/>
      <c r="N23" s="228"/>
      <c r="O23" s="228"/>
      <c r="P23" s="229"/>
      <c r="Q23" s="435"/>
      <c r="R23" s="523"/>
    </row>
    <row r="24" spans="1:18" x14ac:dyDescent="0.25">
      <c r="A24" s="504"/>
      <c r="B24" s="228"/>
      <c r="C24" s="228"/>
      <c r="D24" s="228"/>
      <c r="E24" s="228"/>
      <c r="F24" s="228"/>
      <c r="G24" s="228"/>
      <c r="H24" s="228"/>
      <c r="I24" s="228"/>
      <c r="J24" s="228"/>
      <c r="K24" s="228"/>
      <c r="L24" s="228"/>
      <c r="M24" s="228"/>
      <c r="N24" s="228"/>
      <c r="O24" s="228"/>
      <c r="P24" s="229"/>
      <c r="Q24" s="435"/>
      <c r="R24" s="523"/>
    </row>
    <row r="25" spans="1:18" x14ac:dyDescent="0.25">
      <c r="A25" s="504"/>
      <c r="B25" s="228"/>
      <c r="C25" s="228"/>
      <c r="D25" s="228"/>
      <c r="E25" s="228"/>
      <c r="F25" s="228"/>
      <c r="G25" s="228"/>
      <c r="H25" s="228"/>
      <c r="I25" s="228"/>
      <c r="J25" s="228"/>
      <c r="K25" s="228"/>
      <c r="L25" s="228"/>
      <c r="M25" s="228"/>
      <c r="N25" s="228"/>
      <c r="O25" s="228"/>
      <c r="P25" s="229"/>
      <c r="Q25" s="435"/>
      <c r="R25" s="523"/>
    </row>
    <row r="26" spans="1:18" ht="15.75" thickBot="1" x14ac:dyDescent="0.3">
      <c r="A26" s="505"/>
      <c r="B26" s="506"/>
      <c r="C26" s="506"/>
      <c r="D26" s="506"/>
      <c r="E26" s="506"/>
      <c r="F26" s="506"/>
      <c r="G26" s="506"/>
      <c r="H26" s="506"/>
      <c r="I26" s="506"/>
      <c r="J26" s="506"/>
      <c r="K26" s="506"/>
      <c r="L26" s="506"/>
      <c r="M26" s="506"/>
      <c r="N26" s="506"/>
      <c r="O26" s="506"/>
      <c r="P26" s="507"/>
      <c r="Q26" s="441"/>
      <c r="R26" s="524"/>
    </row>
    <row r="27" spans="1:18" ht="16.5" thickTop="1" thickBot="1" x14ac:dyDescent="0.3">
      <c r="A27" s="508" t="s">
        <v>125</v>
      </c>
      <c r="B27" s="509"/>
      <c r="C27" s="509"/>
      <c r="D27" s="509"/>
      <c r="E27" s="509"/>
      <c r="F27" s="509"/>
      <c r="G27" s="509"/>
      <c r="H27" s="509"/>
      <c r="I27" s="509"/>
      <c r="J27" s="509"/>
      <c r="K27" s="509"/>
      <c r="L27" s="509"/>
      <c r="M27" s="509"/>
      <c r="N27" s="509"/>
      <c r="O27" s="509"/>
      <c r="P27" s="509"/>
      <c r="Q27" s="518"/>
      <c r="R27" s="519"/>
    </row>
    <row r="28" spans="1:18" ht="16.5" thickTop="1" thickBot="1" x14ac:dyDescent="0.3">
      <c r="A28" s="510"/>
      <c r="B28" s="511"/>
      <c r="C28" s="511"/>
      <c r="D28" s="511"/>
      <c r="E28" s="511"/>
      <c r="F28" s="511"/>
      <c r="G28" s="511"/>
      <c r="H28" s="511"/>
      <c r="I28" s="511"/>
      <c r="J28" s="511"/>
      <c r="K28" s="511"/>
      <c r="L28" s="511"/>
      <c r="M28" s="511"/>
      <c r="N28" s="511"/>
      <c r="O28" s="511"/>
      <c r="P28" s="511"/>
      <c r="Q28" s="520"/>
      <c r="R28" s="521"/>
    </row>
    <row r="29" spans="1:18" ht="15.75" thickBot="1" x14ac:dyDescent="0.3">
      <c r="A29" s="513"/>
      <c r="B29" s="514"/>
      <c r="C29" s="514"/>
      <c r="D29" s="514"/>
      <c r="E29" s="514"/>
      <c r="F29" s="514"/>
      <c r="G29" s="514"/>
      <c r="H29" s="514"/>
      <c r="I29" s="514"/>
      <c r="J29" s="514"/>
      <c r="K29" s="514"/>
      <c r="L29" s="514"/>
      <c r="M29" s="514"/>
      <c r="N29" s="514"/>
      <c r="O29" s="514"/>
      <c r="P29" s="514"/>
      <c r="Q29" s="433"/>
      <c r="R29" s="522" t="s">
        <v>99</v>
      </c>
    </row>
    <row r="30" spans="1:18" ht="16.5" thickTop="1" thickBot="1" x14ac:dyDescent="0.3">
      <c r="A30" s="515"/>
      <c r="B30" s="221"/>
      <c r="C30" s="221"/>
      <c r="D30" s="221"/>
      <c r="E30" s="221"/>
      <c r="F30" s="221"/>
      <c r="G30" s="221"/>
      <c r="H30" s="221"/>
      <c r="I30" s="221"/>
      <c r="J30" s="221"/>
      <c r="K30" s="221"/>
      <c r="L30" s="221"/>
      <c r="M30" s="221"/>
      <c r="N30" s="221"/>
      <c r="O30" s="221"/>
      <c r="P30" s="221"/>
      <c r="Q30" s="435"/>
      <c r="R30" s="523"/>
    </row>
    <row r="31" spans="1:18" ht="16.5" thickTop="1" thickBot="1" x14ac:dyDescent="0.3">
      <c r="A31" s="515"/>
      <c r="B31" s="221"/>
      <c r="C31" s="221"/>
      <c r="D31" s="221"/>
      <c r="E31" s="221"/>
      <c r="F31" s="221"/>
      <c r="G31" s="221"/>
      <c r="H31" s="221"/>
      <c r="I31" s="221"/>
      <c r="J31" s="221"/>
      <c r="K31" s="221"/>
      <c r="L31" s="221"/>
      <c r="M31" s="221"/>
      <c r="N31" s="221"/>
      <c r="O31" s="221"/>
      <c r="P31" s="221"/>
      <c r="Q31" s="435"/>
      <c r="R31" s="523"/>
    </row>
    <row r="32" spans="1:18" ht="16.5" thickTop="1" thickBot="1" x14ac:dyDescent="0.3">
      <c r="A32" s="515"/>
      <c r="B32" s="221"/>
      <c r="C32" s="221"/>
      <c r="D32" s="221"/>
      <c r="E32" s="221"/>
      <c r="F32" s="221"/>
      <c r="G32" s="221"/>
      <c r="H32" s="221"/>
      <c r="I32" s="221"/>
      <c r="J32" s="221"/>
      <c r="K32" s="221"/>
      <c r="L32" s="221"/>
      <c r="M32" s="221"/>
      <c r="N32" s="221"/>
      <c r="O32" s="221"/>
      <c r="P32" s="221"/>
      <c r="Q32" s="435"/>
      <c r="R32" s="523"/>
    </row>
    <row r="33" spans="1:20" ht="20.25" thickTop="1" thickBot="1" x14ac:dyDescent="0.35">
      <c r="A33" s="515"/>
      <c r="B33" s="221"/>
      <c r="C33" s="221"/>
      <c r="D33" s="221"/>
      <c r="E33" s="221"/>
      <c r="F33" s="221"/>
      <c r="G33" s="221"/>
      <c r="H33" s="221"/>
      <c r="I33" s="221"/>
      <c r="J33" s="221"/>
      <c r="K33" s="221"/>
      <c r="L33" s="221"/>
      <c r="M33" s="221"/>
      <c r="N33" s="221"/>
      <c r="O33" s="221"/>
      <c r="P33" s="221"/>
      <c r="Q33" s="435"/>
      <c r="R33" s="523"/>
      <c r="T33" s="1"/>
    </row>
    <row r="34" spans="1:20" ht="16.5" thickTop="1" thickBot="1" x14ac:dyDescent="0.3">
      <c r="A34" s="515"/>
      <c r="B34" s="221"/>
      <c r="C34" s="221"/>
      <c r="D34" s="221"/>
      <c r="E34" s="221"/>
      <c r="F34" s="221"/>
      <c r="G34" s="221"/>
      <c r="H34" s="221"/>
      <c r="I34" s="221"/>
      <c r="J34" s="221"/>
      <c r="K34" s="221"/>
      <c r="L34" s="221"/>
      <c r="M34" s="221"/>
      <c r="N34" s="221"/>
      <c r="O34" s="221"/>
      <c r="P34" s="221"/>
      <c r="Q34" s="435"/>
      <c r="R34" s="523"/>
    </row>
    <row r="35" spans="1:20" ht="16.5" thickTop="1" thickBot="1" x14ac:dyDescent="0.3">
      <c r="A35" s="515"/>
      <c r="B35" s="221"/>
      <c r="C35" s="221"/>
      <c r="D35" s="221"/>
      <c r="E35" s="221"/>
      <c r="F35" s="221"/>
      <c r="G35" s="221"/>
      <c r="H35" s="221"/>
      <c r="I35" s="221"/>
      <c r="J35" s="221"/>
      <c r="K35" s="221"/>
      <c r="L35" s="221"/>
      <c r="M35" s="221"/>
      <c r="N35" s="221"/>
      <c r="O35" s="221"/>
      <c r="P35" s="221"/>
      <c r="Q35" s="435"/>
      <c r="R35" s="523"/>
    </row>
    <row r="36" spans="1:20" ht="16.5" thickTop="1" thickBot="1" x14ac:dyDescent="0.3">
      <c r="A36" s="515"/>
      <c r="B36" s="221"/>
      <c r="C36" s="221"/>
      <c r="D36" s="221"/>
      <c r="E36" s="221"/>
      <c r="F36" s="221"/>
      <c r="G36" s="221"/>
      <c r="H36" s="221"/>
      <c r="I36" s="221"/>
      <c r="J36" s="221"/>
      <c r="K36" s="221"/>
      <c r="L36" s="221"/>
      <c r="M36" s="221"/>
      <c r="N36" s="221"/>
      <c r="O36" s="221"/>
      <c r="P36" s="221"/>
      <c r="Q36" s="435"/>
      <c r="R36" s="523"/>
    </row>
    <row r="37" spans="1:20" ht="16.5" thickTop="1" thickBot="1" x14ac:dyDescent="0.3">
      <c r="A37" s="516"/>
      <c r="B37" s="517"/>
      <c r="C37" s="517"/>
      <c r="D37" s="517"/>
      <c r="E37" s="517"/>
      <c r="F37" s="517"/>
      <c r="G37" s="517"/>
      <c r="H37" s="517"/>
      <c r="I37" s="517"/>
      <c r="J37" s="517"/>
      <c r="K37" s="517"/>
      <c r="L37" s="517"/>
      <c r="M37" s="517"/>
      <c r="N37" s="517"/>
      <c r="O37" s="517"/>
      <c r="P37" s="517"/>
      <c r="Q37" s="441"/>
      <c r="R37" s="524"/>
    </row>
    <row r="38" spans="1:20" ht="19.5" thickBot="1" x14ac:dyDescent="0.35">
      <c r="A38" s="512"/>
      <c r="B38" s="512"/>
      <c r="C38" s="512"/>
      <c r="D38" s="512"/>
      <c r="E38" s="512"/>
      <c r="F38" s="1"/>
      <c r="G38" s="1"/>
      <c r="H38" s="1"/>
      <c r="I38" s="1"/>
      <c r="J38" s="1"/>
      <c r="K38" s="1"/>
      <c r="L38" s="1"/>
      <c r="M38" s="1"/>
      <c r="N38" s="297" t="s">
        <v>19</v>
      </c>
      <c r="O38" s="298"/>
      <c r="P38" s="298"/>
      <c r="Q38" s="38">
        <f>SUM(Q29+Q20+Q8)</f>
        <v>0</v>
      </c>
      <c r="R38" s="37" t="s">
        <v>64</v>
      </c>
    </row>
    <row r="39" spans="1:20" x14ac:dyDescent="0.25">
      <c r="A39" s="500"/>
      <c r="B39" s="500"/>
      <c r="C39" s="500"/>
      <c r="E39" s="34"/>
    </row>
    <row r="40" spans="1:20" x14ac:dyDescent="0.25">
      <c r="A40" s="500"/>
      <c r="B40" s="500"/>
      <c r="C40" s="500"/>
      <c r="E40" s="34"/>
      <c r="J40" s="2"/>
      <c r="K40" s="2"/>
      <c r="L40" s="2"/>
      <c r="M40" s="2"/>
      <c r="N40" s="2"/>
      <c r="O40" s="2"/>
      <c r="P40" s="2"/>
    </row>
    <row r="41" spans="1:20" x14ac:dyDescent="0.25">
      <c r="A41" s="500"/>
      <c r="B41" s="500"/>
      <c r="C41" s="500"/>
      <c r="E41" s="34"/>
    </row>
    <row r="42" spans="1:20" x14ac:dyDescent="0.25">
      <c r="A42" s="500"/>
      <c r="B42" s="500"/>
      <c r="C42" s="500"/>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zoomScale="250" zoomScaleNormal="250" workbookViewId="0">
      <selection activeCell="I6" sqref="I6"/>
    </sheetView>
  </sheetViews>
  <sheetFormatPr defaultRowHeight="15" x14ac:dyDescent="0.25"/>
  <cols>
    <col min="6" max="6" width="9.5703125" customWidth="1"/>
  </cols>
  <sheetData>
    <row r="2" spans="2:6" ht="15.75" thickBot="1" x14ac:dyDescent="0.3">
      <c r="B2" s="527" t="s">
        <v>111</v>
      </c>
      <c r="C2" s="527"/>
      <c r="D2" s="527"/>
      <c r="E2" s="39" t="s">
        <v>112</v>
      </c>
      <c r="F2" s="39" t="s">
        <v>113</v>
      </c>
    </row>
    <row r="3" spans="2:6" x14ac:dyDescent="0.25">
      <c r="B3" s="540" t="s">
        <v>114</v>
      </c>
      <c r="C3" s="541"/>
      <c r="D3" s="542"/>
      <c r="E3" s="32"/>
      <c r="F3" s="5">
        <v>10</v>
      </c>
    </row>
    <row r="4" spans="2:6" x14ac:dyDescent="0.25">
      <c r="B4" s="276" t="s">
        <v>115</v>
      </c>
      <c r="C4" s="277"/>
      <c r="D4" s="543"/>
      <c r="E4" s="32"/>
      <c r="F4" s="5">
        <v>20</v>
      </c>
    </row>
    <row r="5" spans="2:6" x14ac:dyDescent="0.25">
      <c r="B5" s="276" t="s">
        <v>116</v>
      </c>
      <c r="C5" s="277"/>
      <c r="D5" s="543"/>
      <c r="E5" s="32"/>
      <c r="F5" s="5">
        <v>25</v>
      </c>
    </row>
    <row r="6" spans="2:6" x14ac:dyDescent="0.25">
      <c r="B6" s="276" t="s">
        <v>117</v>
      </c>
      <c r="C6" s="277"/>
      <c r="D6" s="543"/>
      <c r="E6" s="32">
        <f>Suspension!O23</f>
        <v>0</v>
      </c>
      <c r="F6" s="5">
        <v>17</v>
      </c>
    </row>
    <row r="7" spans="2:6" x14ac:dyDescent="0.25">
      <c r="B7" s="276" t="s">
        <v>118</v>
      </c>
      <c r="C7" s="277"/>
      <c r="D7" s="543"/>
      <c r="E7" s="32"/>
      <c r="F7" s="5">
        <v>12</v>
      </c>
    </row>
    <row r="8" spans="2:6" x14ac:dyDescent="0.25">
      <c r="B8" s="276" t="s">
        <v>119</v>
      </c>
      <c r="C8" s="277"/>
      <c r="D8" s="543"/>
      <c r="E8" s="32"/>
      <c r="F8" s="5">
        <v>10</v>
      </c>
    </row>
    <row r="9" spans="2:6" x14ac:dyDescent="0.25">
      <c r="B9" s="544" t="s">
        <v>143</v>
      </c>
      <c r="C9" s="545"/>
      <c r="D9" s="546"/>
      <c r="E9" s="44"/>
      <c r="F9" s="10" t="s">
        <v>144</v>
      </c>
    </row>
    <row r="10" spans="2:6" ht="15.75" thickBot="1" x14ac:dyDescent="0.3">
      <c r="B10" s="534" t="s">
        <v>142</v>
      </c>
      <c r="C10" s="535"/>
      <c r="D10" s="536"/>
      <c r="E10" s="44"/>
      <c r="F10" s="10">
        <v>6</v>
      </c>
    </row>
    <row r="11" spans="2:6" ht="15.75" thickBot="1" x14ac:dyDescent="0.3">
      <c r="B11" s="537" t="s">
        <v>120</v>
      </c>
      <c r="C11" s="538"/>
      <c r="D11" s="539"/>
      <c r="E11" s="45">
        <f>SUM(E3:E10)</f>
        <v>0</v>
      </c>
      <c r="F11" s="41">
        <f>F3+F4+F5+F6+F7+F8+F10</f>
        <v>100</v>
      </c>
    </row>
    <row r="12" spans="2:6" ht="15.75" thickBot="1" x14ac:dyDescent="0.3">
      <c r="B12" s="528" t="s">
        <v>121</v>
      </c>
      <c r="C12" s="529"/>
      <c r="D12" s="530"/>
      <c r="E12" s="46"/>
      <c r="F12" s="40"/>
    </row>
    <row r="13" spans="2:6" ht="15.75" thickBot="1" x14ac:dyDescent="0.3"/>
    <row r="14" spans="2:6" ht="15.75" thickBot="1" x14ac:dyDescent="0.3">
      <c r="B14" s="531" t="s">
        <v>122</v>
      </c>
      <c r="C14" s="532"/>
      <c r="D14" s="533"/>
      <c r="E14" s="42">
        <f>(E11*0.75)+(E12*0.25)</f>
        <v>0</v>
      </c>
      <c r="F14" s="43"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Ali Nalbant (2502009)</cp:lastModifiedBy>
  <cp:revision/>
  <dcterms:created xsi:type="dcterms:W3CDTF">2020-12-20T10:55:52Z</dcterms:created>
  <dcterms:modified xsi:type="dcterms:W3CDTF">2026-03-29T13:59:57Z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