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19155" windowHeight="5130" tabRatio="603"/>
  </bookViews>
  <sheets>
    <sheet name="Level 5" sheetId="7" r:id="rId1"/>
  </sheets>
  <calcPr calcId="145621"/>
</workbook>
</file>

<file path=xl/calcChain.xml><?xml version="1.0" encoding="utf-8"?>
<calcChain xmlns="http://schemas.openxmlformats.org/spreadsheetml/2006/main">
  <c r="O6" i="7" l="1"/>
  <c r="O7" i="7"/>
  <c r="O8" i="7"/>
  <c r="O9" i="7"/>
  <c r="K5" i="7" l="1"/>
  <c r="K6" i="7"/>
  <c r="K7" i="7"/>
  <c r="K8" i="7"/>
  <c r="K9" i="7"/>
  <c r="G7" i="7"/>
  <c r="N11" i="7"/>
  <c r="N12" i="7"/>
  <c r="N13" i="7"/>
  <c r="N14" i="7"/>
  <c r="M14" i="7"/>
  <c r="M13" i="7"/>
  <c r="M12" i="7"/>
  <c r="M11" i="7"/>
  <c r="J11" i="7"/>
  <c r="J12" i="7"/>
  <c r="J13" i="7"/>
  <c r="J14" i="7"/>
  <c r="I14" i="7"/>
  <c r="I13" i="7"/>
  <c r="I12" i="7"/>
  <c r="I11" i="7"/>
  <c r="F11" i="7"/>
  <c r="F12" i="7"/>
  <c r="F13" i="7"/>
  <c r="F14" i="7"/>
  <c r="E14" i="7"/>
  <c r="E13" i="7"/>
  <c r="E12" i="7"/>
  <c r="E11" i="7"/>
  <c r="G9" i="7"/>
  <c r="G8" i="7"/>
  <c r="G6" i="7"/>
  <c r="O5" i="7"/>
  <c r="G5" i="7"/>
  <c r="O13" i="7"/>
  <c r="K13" i="7" l="1"/>
  <c r="O12" i="7"/>
  <c r="O11" i="7"/>
  <c r="O14" i="7"/>
  <c r="K12" i="7"/>
  <c r="K11" i="7"/>
  <c r="K14" i="7"/>
  <c r="G12" i="7"/>
  <c r="G13" i="7"/>
  <c r="G11" i="7"/>
  <c r="G14" i="7"/>
</calcChain>
</file>

<file path=xl/sharedStrings.xml><?xml version="1.0" encoding="utf-8"?>
<sst xmlns="http://schemas.openxmlformats.org/spreadsheetml/2006/main" count="43" uniqueCount="38">
  <si>
    <t>Forenames</t>
  </si>
  <si>
    <t>Surname</t>
  </si>
  <si>
    <t>GCS Student ID</t>
  </si>
  <si>
    <t>Research Methods and Project Management</t>
  </si>
  <si>
    <t>Work Related Project</t>
  </si>
  <si>
    <t>Web Application Development</t>
  </si>
  <si>
    <t>Min</t>
  </si>
  <si>
    <t>Max</t>
  </si>
  <si>
    <t>Mean</t>
  </si>
  <si>
    <t>Std Dev</t>
  </si>
  <si>
    <t>Steffan</t>
  </si>
  <si>
    <t>Lewis</t>
  </si>
  <si>
    <t>LEW12803750</t>
  </si>
  <si>
    <t>Paul Alan William</t>
  </si>
  <si>
    <t>Weaver</t>
  </si>
  <si>
    <t>WEA07034719</t>
  </si>
  <si>
    <t>Final</t>
  </si>
  <si>
    <t>Mode of Study</t>
  </si>
  <si>
    <t>P/T</t>
  </si>
  <si>
    <t>F/T</t>
  </si>
  <si>
    <t>GOIT5002</t>
  </si>
  <si>
    <t>GOIT5004</t>
  </si>
  <si>
    <t>GOIT5005</t>
  </si>
  <si>
    <t>Harry John</t>
  </si>
  <si>
    <t>Heirons</t>
  </si>
  <si>
    <t>Jenkins</t>
  </si>
  <si>
    <t>HIE14817129</t>
  </si>
  <si>
    <t>JEN14818122</t>
  </si>
  <si>
    <t>Ricky James May</t>
  </si>
  <si>
    <t>STE12809950</t>
  </si>
  <si>
    <t>Ashleigh James</t>
  </si>
  <si>
    <t>Steel</t>
  </si>
  <si>
    <t>001 (30%)</t>
  </si>
  <si>
    <t>001 (50%)</t>
  </si>
  <si>
    <t>002 (50%)</t>
  </si>
  <si>
    <t>002 (70%)</t>
  </si>
  <si>
    <t>001 (90%)</t>
  </si>
  <si>
    <t>002 (10%)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</si>
</sst>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1">
    <xf numFmtId="0" fontId="0" fillId="0" borderId="0" xfId="0"/>
    <xf numFmtId="49" fontId="1" fillId="0" borderId="0" xfId="0" applyNumberFormat="1" applyFont="1"/>
    <xf numFmtId="0" fontId="1" fillId="0" borderId="0" xfId="0" applyFont="1"/>
    <xf numFmtId="9" fontId="0" fillId="0" borderId="0" xfId="0" applyNumberFormat="1" applyFill="1" applyAlignment="1">
      <alignment horizontal="center"/>
    </xf>
    <xf numFmtId="0" fontId="0" fillId="0" borderId="0" xfId="0" applyFill="1"/>
    <xf numFmtId="9" fontId="0" fillId="0" borderId="0" xfId="1" applyFont="1" applyAlignment="1">
      <alignment horizontal="center"/>
    </xf>
    <xf numFmtId="9" fontId="0" fillId="0" borderId="0" xfId="1" applyFont="1" applyFill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9" fontId="0" fillId="0" borderId="0" xfId="0" applyNumberFormat="1" applyFont="1" applyFill="1" applyAlignment="1">
      <alignment horizontal="center"/>
    </xf>
    <xf numFmtId="0" fontId="0" fillId="0" borderId="0" xfId="0"/>
    <xf numFmtId="49" fontId="0" fillId="0" borderId="0" xfId="0" applyNumberFormat="1"/>
    <xf numFmtId="49" fontId="1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Font="1"/>
    <xf numFmtId="9" fontId="0" fillId="0" borderId="0" xfId="0" applyNumberFormat="1" applyFill="1" applyAlignment="1">
      <alignment horizontal="left"/>
    </xf>
    <xf numFmtId="9" fontId="3" fillId="0" borderId="0" xfId="0" applyNumberFormat="1" applyFont="1" applyFill="1" applyAlignment="1">
      <alignment horizontal="center"/>
    </xf>
    <xf numFmtId="9" fontId="3" fillId="0" borderId="0" xfId="1" applyFont="1" applyFill="1" applyAlignment="1">
      <alignment horizontal="center"/>
    </xf>
    <xf numFmtId="0" fontId="3" fillId="0" borderId="0" xfId="0" applyFont="1" applyFill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"/>
  <sheetViews>
    <sheetView tabSelected="1" workbookViewId="0">
      <pane xSplit="4" ySplit="3" topLeftCell="E4" activePane="bottomRight" state="frozen"/>
      <selection pane="topRight" activeCell="D1" sqref="D1"/>
      <selection pane="bottomLeft" activeCell="A4" sqref="A4"/>
      <selection pane="bottomRight" activeCell="N27" sqref="N27"/>
    </sheetView>
  </sheetViews>
  <sheetFormatPr defaultRowHeight="15" x14ac:dyDescent="0.25"/>
  <cols>
    <col min="1" max="1" width="24.140625" style="12" customWidth="1"/>
    <col min="2" max="2" width="17.140625" style="12" customWidth="1"/>
    <col min="3" max="3" width="14.140625" style="8" bestFit="1" customWidth="1"/>
    <col min="4" max="4" width="18.42578125" style="12" customWidth="1"/>
    <col min="5" max="5" width="12" style="12" customWidth="1"/>
    <col min="6" max="6" width="11.140625" style="12" customWidth="1"/>
    <col min="7" max="7" width="10.85546875" style="12" bestFit="1" customWidth="1"/>
    <col min="8" max="8" width="3.42578125" style="12" customWidth="1"/>
    <col min="9" max="9" width="13.28515625" style="12" customWidth="1"/>
    <col min="10" max="10" width="11.85546875" style="12" customWidth="1"/>
    <col min="11" max="11" width="13.5703125" style="12" customWidth="1"/>
    <col min="12" max="12" width="4.85546875" style="12" customWidth="1"/>
    <col min="13" max="13" width="11.85546875" style="12" customWidth="1"/>
    <col min="14" max="14" width="11.140625" style="12" customWidth="1"/>
    <col min="15" max="16384" width="9.140625" style="12"/>
  </cols>
  <sheetData>
    <row r="2" spans="1:15" s="2" customFormat="1" x14ac:dyDescent="0.25">
      <c r="C2" s="10"/>
      <c r="E2" s="2" t="s">
        <v>20</v>
      </c>
      <c r="I2" s="2" t="s">
        <v>21</v>
      </c>
      <c r="M2" s="2" t="s">
        <v>22</v>
      </c>
    </row>
    <row r="3" spans="1:15" s="2" customFormat="1" x14ac:dyDescent="0.25">
      <c r="C3" s="10"/>
      <c r="E3" s="2" t="s">
        <v>5</v>
      </c>
      <c r="I3" s="2" t="s">
        <v>3</v>
      </c>
      <c r="M3" s="2" t="s">
        <v>4</v>
      </c>
    </row>
    <row r="4" spans="1:15" s="2" customFormat="1" x14ac:dyDescent="0.25">
      <c r="A4" s="1" t="s">
        <v>0</v>
      </c>
      <c r="B4" s="1" t="s">
        <v>1</v>
      </c>
      <c r="C4" s="14" t="s">
        <v>17</v>
      </c>
      <c r="D4" s="1" t="s">
        <v>2</v>
      </c>
      <c r="E4" s="2" t="s">
        <v>32</v>
      </c>
      <c r="F4" s="2" t="s">
        <v>35</v>
      </c>
      <c r="G4" s="10" t="s">
        <v>16</v>
      </c>
      <c r="I4" s="2" t="s">
        <v>33</v>
      </c>
      <c r="J4" s="2" t="s">
        <v>34</v>
      </c>
      <c r="K4" s="10" t="s">
        <v>16</v>
      </c>
      <c r="L4" s="10"/>
      <c r="M4" s="2" t="s">
        <v>36</v>
      </c>
      <c r="N4" s="2" t="s">
        <v>37</v>
      </c>
      <c r="O4" s="10" t="s">
        <v>16</v>
      </c>
    </row>
    <row r="5" spans="1:15" x14ac:dyDescent="0.25">
      <c r="A5" s="13" t="s">
        <v>10</v>
      </c>
      <c r="B5" s="13" t="s">
        <v>11</v>
      </c>
      <c r="C5" s="15" t="s">
        <v>18</v>
      </c>
      <c r="D5" s="13" t="s">
        <v>12</v>
      </c>
      <c r="E5" s="3">
        <v>0.73</v>
      </c>
      <c r="F5" s="3">
        <v>0.81</v>
      </c>
      <c r="G5" s="6">
        <f t="shared" ref="G5:G9" si="0">(E5*0.3) +(F5*0.7)</f>
        <v>0.78599999999999992</v>
      </c>
      <c r="H5" s="4"/>
      <c r="I5" s="18">
        <v>0.65</v>
      </c>
      <c r="J5" s="18">
        <v>0.45</v>
      </c>
      <c r="K5" s="19">
        <f t="shared" ref="K5:K9" si="1">(I5+J5)/2</f>
        <v>0.55000000000000004</v>
      </c>
      <c r="L5" s="19"/>
      <c r="M5" s="18">
        <v>0.47</v>
      </c>
      <c r="N5" s="18">
        <v>0.8</v>
      </c>
      <c r="O5" s="5">
        <f t="shared" ref="O5:O9" si="2">(M5*0.9)+(N5*0.1)</f>
        <v>0.503</v>
      </c>
    </row>
    <row r="6" spans="1:15" x14ac:dyDescent="0.25">
      <c r="A6" s="13" t="s">
        <v>13</v>
      </c>
      <c r="B6" s="13" t="s">
        <v>14</v>
      </c>
      <c r="C6" s="15" t="s">
        <v>18</v>
      </c>
      <c r="D6" s="13" t="s">
        <v>15</v>
      </c>
      <c r="E6" s="3">
        <v>0.51</v>
      </c>
      <c r="F6" s="3"/>
      <c r="G6" s="6">
        <f t="shared" si="0"/>
        <v>0.153</v>
      </c>
      <c r="H6" s="4"/>
      <c r="I6" s="18">
        <v>0.42</v>
      </c>
      <c r="J6" s="18">
        <v>0.44</v>
      </c>
      <c r="K6" s="19">
        <f t="shared" si="1"/>
        <v>0.43</v>
      </c>
      <c r="L6" s="19"/>
      <c r="M6" s="18"/>
      <c r="N6" s="18"/>
      <c r="O6" s="5">
        <f t="shared" si="2"/>
        <v>0</v>
      </c>
    </row>
    <row r="7" spans="1:15" s="3" customFormat="1" x14ac:dyDescent="0.25">
      <c r="A7" s="17" t="s">
        <v>28</v>
      </c>
      <c r="B7" s="17" t="s">
        <v>25</v>
      </c>
      <c r="C7" s="3" t="s">
        <v>19</v>
      </c>
      <c r="D7" s="17" t="s">
        <v>27</v>
      </c>
      <c r="E7" s="3">
        <v>0.44</v>
      </c>
      <c r="F7" s="3">
        <v>0.67</v>
      </c>
      <c r="G7" s="3">
        <f t="shared" ref="G7" si="3">(E7*0.3) +(F7*0.7)</f>
        <v>0.60099999999999998</v>
      </c>
      <c r="I7" s="18">
        <v>0.53</v>
      </c>
      <c r="J7" s="18">
        <v>0.45</v>
      </c>
      <c r="K7" s="18">
        <f t="shared" ref="K7" si="4">(I7+J7)/2</f>
        <v>0.49</v>
      </c>
      <c r="L7" s="18"/>
      <c r="M7" s="18">
        <v>0.66</v>
      </c>
      <c r="N7" s="18">
        <v>0.8</v>
      </c>
      <c r="O7" s="5">
        <f t="shared" si="2"/>
        <v>0.67400000000000015</v>
      </c>
    </row>
    <row r="8" spans="1:15" x14ac:dyDescent="0.25">
      <c r="A8" s="13" t="s">
        <v>23</v>
      </c>
      <c r="B8" s="13" t="s">
        <v>24</v>
      </c>
      <c r="C8" s="8" t="s">
        <v>19</v>
      </c>
      <c r="D8" s="12" t="s">
        <v>26</v>
      </c>
      <c r="E8" s="11">
        <v>0.34</v>
      </c>
      <c r="F8" s="11">
        <v>0.09</v>
      </c>
      <c r="G8" s="6">
        <f t="shared" si="0"/>
        <v>0.16500000000000001</v>
      </c>
      <c r="H8" s="4"/>
      <c r="I8" s="18">
        <v>0.45</v>
      </c>
      <c r="J8" s="18">
        <v>0.43</v>
      </c>
      <c r="K8" s="19">
        <f t="shared" si="1"/>
        <v>0.44</v>
      </c>
      <c r="L8" s="19"/>
      <c r="M8" s="18">
        <v>0.23</v>
      </c>
      <c r="N8" s="18">
        <v>0.4</v>
      </c>
      <c r="O8" s="5">
        <f t="shared" si="2"/>
        <v>0.24700000000000003</v>
      </c>
    </row>
    <row r="9" spans="1:15" x14ac:dyDescent="0.25">
      <c r="A9" s="13" t="s">
        <v>30</v>
      </c>
      <c r="B9" s="13" t="s">
        <v>31</v>
      </c>
      <c r="C9" s="15" t="s">
        <v>19</v>
      </c>
      <c r="D9" s="16" t="s">
        <v>29</v>
      </c>
      <c r="E9" s="11">
        <v>0.45</v>
      </c>
      <c r="F9" s="11">
        <v>0.4</v>
      </c>
      <c r="G9" s="6">
        <f t="shared" si="0"/>
        <v>0.41499999999999998</v>
      </c>
      <c r="H9" s="4"/>
      <c r="I9" s="18">
        <v>0.47</v>
      </c>
      <c r="J9" s="18">
        <v>0.44</v>
      </c>
      <c r="K9" s="19">
        <f t="shared" si="1"/>
        <v>0.45499999999999996</v>
      </c>
      <c r="L9" s="20"/>
      <c r="M9" s="18">
        <v>0.49</v>
      </c>
      <c r="N9" s="18">
        <v>0.6</v>
      </c>
      <c r="O9" s="5">
        <f t="shared" si="2"/>
        <v>0.501</v>
      </c>
    </row>
    <row r="11" spans="1:15" x14ac:dyDescent="0.25">
      <c r="D11" s="9" t="s">
        <v>6</v>
      </c>
      <c r="E11" s="7">
        <f>MIN(E5:E9)</f>
        <v>0.34</v>
      </c>
      <c r="F11" s="7">
        <f>MIN(F5:F9)</f>
        <v>0.09</v>
      </c>
      <c r="G11" s="7">
        <f>MIN(G5:G9)</f>
        <v>0.153</v>
      </c>
      <c r="I11" s="7">
        <f>MIN(I5:I9)</f>
        <v>0.42</v>
      </c>
      <c r="J11" s="7">
        <f>MIN(J5:J9)</f>
        <v>0.43</v>
      </c>
      <c r="K11" s="7">
        <f>MIN(K5:K9)</f>
        <v>0.43</v>
      </c>
      <c r="L11" s="7"/>
      <c r="M11" s="7">
        <f>MIN(M5:M9)</f>
        <v>0.23</v>
      </c>
      <c r="N11" s="7">
        <f>MIN(N5:N9)</f>
        <v>0.4</v>
      </c>
      <c r="O11" s="7">
        <f>MIN(O5:O9)</f>
        <v>0</v>
      </c>
    </row>
    <row r="12" spans="1:15" x14ac:dyDescent="0.25">
      <c r="D12" s="9" t="s">
        <v>7</v>
      </c>
      <c r="E12" s="7">
        <f>MAX(E5:E9)</f>
        <v>0.73</v>
      </c>
      <c r="F12" s="7">
        <f>MAX(F5:F9)</f>
        <v>0.81</v>
      </c>
      <c r="G12" s="7">
        <f>MAX(G5:G9)</f>
        <v>0.78599999999999992</v>
      </c>
      <c r="I12" s="7">
        <f>MAX(I5:I9)</f>
        <v>0.65</v>
      </c>
      <c r="J12" s="7">
        <f>MAX(J5:J9)</f>
        <v>0.45</v>
      </c>
      <c r="K12" s="7">
        <f>MAX(K5:K9)</f>
        <v>0.55000000000000004</v>
      </c>
      <c r="L12" s="7"/>
      <c r="M12" s="7">
        <f>MAX(M5:M9)</f>
        <v>0.66</v>
      </c>
      <c r="N12" s="7">
        <f>MAX(N5:N9)</f>
        <v>0.8</v>
      </c>
      <c r="O12" s="7">
        <f>MAX(O5:O9)</f>
        <v>0.67400000000000015</v>
      </c>
    </row>
    <row r="13" spans="1:15" x14ac:dyDescent="0.25">
      <c r="D13" s="9" t="s">
        <v>8</v>
      </c>
      <c r="E13" s="7">
        <f>MEDIAN(E5:E9)</f>
        <v>0.45</v>
      </c>
      <c r="F13" s="7">
        <f>MEDIAN(F5:F9)</f>
        <v>0.53500000000000003</v>
      </c>
      <c r="G13" s="7">
        <f>MEDIAN(G5:G9)</f>
        <v>0.41499999999999998</v>
      </c>
      <c r="I13" s="7">
        <f>MEDIAN(I5:I9)</f>
        <v>0.47</v>
      </c>
      <c r="J13" s="7">
        <f>MEDIAN(J5:J9)</f>
        <v>0.44</v>
      </c>
      <c r="K13" s="7">
        <f>MEDIAN(K5:K9)</f>
        <v>0.45499999999999996</v>
      </c>
      <c r="L13" s="7"/>
      <c r="M13" s="7">
        <f>MEDIAN(M5:M9)</f>
        <v>0.48</v>
      </c>
      <c r="N13" s="7">
        <f>MEDIAN(N5:N9)</f>
        <v>0.7</v>
      </c>
      <c r="O13" s="7">
        <f>MEDIAN(O5:O9)</f>
        <v>0.501</v>
      </c>
    </row>
    <row r="14" spans="1:15" x14ac:dyDescent="0.25">
      <c r="D14" s="9" t="s">
        <v>9</v>
      </c>
      <c r="E14" s="7">
        <f>STDEV(E5:E9)</f>
        <v>0.14536161804272793</v>
      </c>
      <c r="F14" s="7">
        <f>STDEV(F5:F9)</f>
        <v>0.31773941104832015</v>
      </c>
      <c r="G14" s="7">
        <f>STDEV(G5:G9)</f>
        <v>0.2752162785883131</v>
      </c>
      <c r="I14" s="7">
        <f>STDEV(I5:I9)</f>
        <v>9.0994505328617747E-2</v>
      </c>
      <c r="J14" s="7">
        <f>STDEV(J5:J9)</f>
        <v>8.3666002653407616E-3</v>
      </c>
      <c r="K14" s="7">
        <f>STDEV(K5:K9)</f>
        <v>4.8682645778552365E-2</v>
      </c>
      <c r="L14" s="7"/>
      <c r="M14" s="7">
        <f>STDEV(M5:M9)</f>
        <v>0.17689450716929206</v>
      </c>
      <c r="N14" s="7">
        <f>STDEV(N5:N9)</f>
        <v>0.19148542155126771</v>
      </c>
      <c r="O14" s="7">
        <f>STDEV(O5:O9)</f>
        <v>0.26370912005465413</v>
      </c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Level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STONENEW</cp:lastModifiedBy>
  <cp:lastPrinted>2016-06-09T17:13:25Z</cp:lastPrinted>
  <dcterms:created xsi:type="dcterms:W3CDTF">2014-06-05T07:37:11Z</dcterms:created>
  <dcterms:modified xsi:type="dcterms:W3CDTF">2018-06-05T13:19:13Z</dcterms:modified>
</cp:coreProperties>
</file>